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<sst xmlns="http://schemas.openxmlformats.org/spreadsheetml/2006/main" count="114" uniqueCount="68">
  <si>
    <t>名次</t>
  </si>
  <si>
    <t>姓名</t>
  </si>
  <si>
    <t>准考证号</t>
  </si>
  <si>
    <t>笔试成绩</t>
  </si>
  <si>
    <t>备注</t>
  </si>
  <si>
    <t>一、县司法局 社区矫正 2名</t>
  </si>
  <si>
    <t>叶荣华</t>
  </si>
  <si>
    <t>江文斌</t>
  </si>
  <si>
    <t>廖秋琴</t>
  </si>
  <si>
    <t>章秋琳</t>
  </si>
  <si>
    <t>二、县市场监督管理局 公务用车驾驶 1名</t>
  </si>
  <si>
    <t>程聪聪</t>
  </si>
  <si>
    <t>廖李华</t>
  </si>
  <si>
    <t>三、市场监管综合行政执法队 公务用车驾驶 1名</t>
  </si>
  <si>
    <t>梁冰</t>
  </si>
  <si>
    <t>邹文涛</t>
  </si>
  <si>
    <t>四、县营商环境建设办公室 窗口受理经办1 1名</t>
  </si>
  <si>
    <t>余成毅</t>
  </si>
  <si>
    <t>方聪</t>
  </si>
  <si>
    <t>五、县营商环境建设办公室 窗口受理经办2 1名</t>
  </si>
  <si>
    <t>王希</t>
  </si>
  <si>
    <t>陈琳</t>
  </si>
  <si>
    <t>六、衢州市住房公积金中心开化分中心 综合受理 3名</t>
  </si>
  <si>
    <t>江凯明</t>
  </si>
  <si>
    <t>詹晓莹</t>
  </si>
  <si>
    <t>郑家豪</t>
  </si>
  <si>
    <t>徐嘉毅</t>
  </si>
  <si>
    <t>丁纪宇</t>
  </si>
  <si>
    <t>徐靓晶</t>
  </si>
  <si>
    <t>七、人防（民防）指挥信息保障中心 公务用车驾驶 1名</t>
  </si>
  <si>
    <t>郭新宇</t>
  </si>
  <si>
    <t>洪振霆</t>
  </si>
  <si>
    <t>八、县自然灾害综合救援大队 救援队员1 3名</t>
  </si>
  <si>
    <t>胡东泉</t>
  </si>
  <si>
    <t>周勇</t>
  </si>
  <si>
    <t>王寿文</t>
  </si>
  <si>
    <t>简振华</t>
  </si>
  <si>
    <t>叶聪</t>
  </si>
  <si>
    <t>傅兴俊</t>
  </si>
  <si>
    <t>九、县自然灾害综合救援大队 救援队员2 1名</t>
  </si>
  <si>
    <t>钟夏萍</t>
  </si>
  <si>
    <t>郑艳</t>
  </si>
  <si>
    <t>十、村头镇人民政府 禁毒社工 1名</t>
  </si>
  <si>
    <t>严增</t>
  </si>
  <si>
    <t>郑祥雄</t>
  </si>
  <si>
    <t>十一、池淮镇人民政府 禁毒社工 1名</t>
  </si>
  <si>
    <t>汪杜哲</t>
  </si>
  <si>
    <t>鲁璇</t>
  </si>
  <si>
    <t>十二、齐溪镇人民政府 禁毒社工 1名</t>
  </si>
  <si>
    <t>黄建军</t>
  </si>
  <si>
    <t>许毅</t>
  </si>
  <si>
    <t>十三、音坑乡人民政府 禁毒社工 1名</t>
  </si>
  <si>
    <t>姚涛</t>
  </si>
  <si>
    <t>罗勇</t>
  </si>
  <si>
    <t>开化县敬业人力资源开发有限公司</t>
  </si>
  <si>
    <t xml:space="preserve">     根据《开化县2020年第二期机关事业单位公开招聘编外人员公告》规定，计划招考18名编外人员。在纪检监察部门的监督下，12月13日进行了面试。现将面试成绩及入围体检人员名单公告如下：</t>
  </si>
  <si>
    <t>笔试折合成绩（20%）</t>
  </si>
  <si>
    <t>面试成绩</t>
  </si>
  <si>
    <t>笔试折合成绩（40%）</t>
  </si>
  <si>
    <t>面试折合成绩（60%）</t>
  </si>
  <si>
    <t>总成绩</t>
  </si>
  <si>
    <t>体（技）能考核岗位</t>
  </si>
  <si>
    <t>体（技）能考核成绩</t>
  </si>
  <si>
    <t>体（技）能考核折合成绩（50%）</t>
  </si>
  <si>
    <t>面试折合成绩（30%）</t>
  </si>
  <si>
    <t>缺考</t>
  </si>
  <si>
    <t>入围体检</t>
  </si>
  <si>
    <t>开化县2020年机关事业单位公开招聘编外人员面试成绩及入围体检人员名单公告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</si>
</sst>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Red]\(0.0000\)"/>
    <numFmt numFmtId="178" formatCode="0.00_);[Red]\(0.00\)"/>
  </numFmts>
  <fonts count="49">
    <font>
      <sz val="12"/>
      <name val="宋体"/>
      <family val="0"/>
    </font>
    <font>
      <sz val="11"/>
      <color indexed="8"/>
      <name val="宋体"/>
      <family val="0"/>
    </font>
    <font>
      <b/>
      <sz val="11"/>
      <name val="宋体"/>
      <family val="0"/>
    </font>
    <font>
      <sz val="11"/>
      <name val="宋体"/>
      <family val="0"/>
    </font>
    <font>
      <sz val="9"/>
      <name val="宋体"/>
      <family val="0"/>
    </font>
    <font>
      <b/>
      <sz val="15"/>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b/>
      <sz val="18"/>
      <name val="Calibri Light"/>
      <family val="0"/>
    </font>
    <font>
      <sz val="12"/>
      <name val="Calibri Light"/>
      <family val="0"/>
    </font>
    <font>
      <b/>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color rgb="FF000000"/>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57">
    <xf numFmtId="0" fontId="0" fillId="0" borderId="0" xfId="0" applyAlignment="1">
      <alignment vertical="center"/>
    </xf>
    <xf numFmtId="0" fontId="0" fillId="0" borderId="0" xfId="0"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5"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11" xfId="0" applyNumberFormat="1" applyFont="1" applyFill="1" applyBorder="1" applyAlignment="1">
      <alignment vertical="center" wrapText="1"/>
    </xf>
    <xf numFmtId="0" fontId="2" fillId="0" borderId="13" xfId="0" applyFont="1" applyFill="1" applyBorder="1" applyAlignment="1">
      <alignment vertical="center" wrapText="1"/>
    </xf>
    <xf numFmtId="176" fontId="3" fillId="0" borderId="11" xfId="0" applyNumberFormat="1" applyFont="1" applyFill="1" applyBorder="1" applyAlignment="1">
      <alignment horizontal="center" vertical="center" wrapText="1"/>
    </xf>
    <xf numFmtId="0" fontId="45"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3" fillId="0" borderId="15" xfId="0" applyNumberFormat="1" applyFont="1" applyFill="1" applyBorder="1" applyAlignment="1">
      <alignment horizontal="center" vertical="center"/>
    </xf>
    <xf numFmtId="176" fontId="3" fillId="0" borderId="16" xfId="0" applyNumberFormat="1" applyFont="1" applyFill="1" applyBorder="1" applyAlignment="1">
      <alignment vertical="center"/>
    </xf>
    <xf numFmtId="176" fontId="3" fillId="0" borderId="17"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45" fillId="0" borderId="9" xfId="0" applyFont="1" applyFill="1" applyBorder="1" applyAlignment="1">
      <alignment horizontal="center" vertical="center" wrapText="1"/>
    </xf>
    <xf numFmtId="176" fontId="3" fillId="0" borderId="9" xfId="0" applyNumberFormat="1" applyFont="1" applyFill="1" applyBorder="1" applyAlignment="1">
      <alignment vertical="center"/>
    </xf>
    <xf numFmtId="176" fontId="3" fillId="0" borderId="17" xfId="0" applyNumberFormat="1" applyFont="1" applyFill="1" applyBorder="1" applyAlignment="1">
      <alignment vertical="center"/>
    </xf>
    <xf numFmtId="0" fontId="45"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21"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176" fontId="3" fillId="0" borderId="19"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8" fontId="3" fillId="0" borderId="19"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176" fontId="3" fillId="0" borderId="15"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0" fillId="0" borderId="0" xfId="0" applyAlignment="1">
      <alignment horizontal="right" vertical="center"/>
    </xf>
    <xf numFmtId="31" fontId="0" fillId="0" borderId="0" xfId="0" applyNumberFormat="1" applyAlignment="1">
      <alignment horizontal="righ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3"/>
  <sheetViews>
    <sheetView tabSelected="1" zoomScaleSheetLayoutView="100" zoomScalePageLayoutView="0" workbookViewId="0" topLeftCell="A1">
      <selection activeCell="L85" sqref="L85"/>
    </sheetView>
  </sheetViews>
  <sheetFormatPr defaultColWidth="9.00390625" defaultRowHeight="14.25"/>
  <cols>
    <col min="1" max="1" width="5.25390625" style="0" customWidth="1"/>
    <col min="2" max="2" width="9.00390625" style="0" customWidth="1"/>
    <col min="3" max="3" width="13.375" style="0" customWidth="1"/>
    <col min="4" max="4" width="9.25390625" style="1" customWidth="1"/>
    <col min="5" max="5" width="11.875" style="1" customWidth="1"/>
    <col min="6" max="6" width="12.25390625" style="1" customWidth="1"/>
    <col min="7" max="7" width="17.00390625" style="1" customWidth="1"/>
    <col min="8" max="8" width="9.25390625" style="1" customWidth="1"/>
    <col min="9" max="9" width="14.00390625" style="1" customWidth="1"/>
    <col min="10" max="10" width="9.625" style="1" customWidth="1"/>
    <col min="11" max="11" width="11.00390625" style="0" customWidth="1"/>
  </cols>
  <sheetData>
    <row r="1" spans="1:11" ht="56.25" customHeight="1">
      <c r="A1" s="50" t="s">
        <v>67</v>
      </c>
      <c r="B1" s="50"/>
      <c r="C1" s="50"/>
      <c r="D1" s="50"/>
      <c r="E1" s="50"/>
      <c r="F1" s="50"/>
      <c r="G1" s="50"/>
      <c r="H1" s="50"/>
      <c r="I1" s="50"/>
      <c r="J1" s="50"/>
      <c r="K1" s="50"/>
    </row>
    <row r="2" spans="1:11" ht="56.25" customHeight="1">
      <c r="A2" s="51" t="s">
        <v>55</v>
      </c>
      <c r="B2" s="51"/>
      <c r="C2" s="51"/>
      <c r="D2" s="51"/>
      <c r="E2" s="51"/>
      <c r="F2" s="51"/>
      <c r="G2" s="51"/>
      <c r="H2" s="51"/>
      <c r="I2" s="51"/>
      <c r="J2" s="51"/>
      <c r="K2" s="51"/>
    </row>
    <row r="3" spans="1:11" ht="30" customHeight="1">
      <c r="A3" s="2" t="s">
        <v>0</v>
      </c>
      <c r="B3" s="2" t="s">
        <v>1</v>
      </c>
      <c r="C3" s="2" t="s">
        <v>2</v>
      </c>
      <c r="D3" s="3" t="s">
        <v>3</v>
      </c>
      <c r="E3" s="10" t="s">
        <v>58</v>
      </c>
      <c r="F3" s="21"/>
      <c r="G3" s="21"/>
      <c r="H3" s="17" t="s">
        <v>57</v>
      </c>
      <c r="I3" s="10" t="s">
        <v>59</v>
      </c>
      <c r="J3" s="10" t="s">
        <v>60</v>
      </c>
      <c r="K3" s="3" t="s">
        <v>4</v>
      </c>
    </row>
    <row r="4" spans="1:11" ht="30" customHeight="1">
      <c r="A4" s="47" t="s">
        <v>5</v>
      </c>
      <c r="B4" s="48"/>
      <c r="C4" s="48"/>
      <c r="D4" s="48"/>
      <c r="E4" s="48"/>
      <c r="F4" s="48"/>
      <c r="G4" s="48"/>
      <c r="H4" s="48"/>
      <c r="I4" s="48"/>
      <c r="J4" s="48"/>
      <c r="K4" s="49"/>
    </row>
    <row r="5" spans="1:11" ht="24.75" customHeight="1">
      <c r="A5" s="4">
        <v>1</v>
      </c>
      <c r="B5" s="5" t="s">
        <v>6</v>
      </c>
      <c r="C5" s="6">
        <v>20202010216</v>
      </c>
      <c r="D5" s="7">
        <v>82</v>
      </c>
      <c r="E5" s="7">
        <f aca="true" t="shared" si="0" ref="E5:E10">D5*0.4</f>
        <v>32.800000000000004</v>
      </c>
      <c r="F5" s="19"/>
      <c r="G5" s="18"/>
      <c r="H5" s="16">
        <v>78.54</v>
      </c>
      <c r="I5" s="7">
        <f aca="true" t="shared" si="1" ref="I5:I10">H5*0.6</f>
        <v>47.124</v>
      </c>
      <c r="J5" s="7">
        <f aca="true" t="shared" si="2" ref="J5:J10">E5+I5</f>
        <v>79.924</v>
      </c>
      <c r="K5" s="8" t="s">
        <v>66</v>
      </c>
    </row>
    <row r="6" spans="1:11" ht="24.75" customHeight="1">
      <c r="A6" s="4">
        <v>2</v>
      </c>
      <c r="B6" s="5" t="s">
        <v>7</v>
      </c>
      <c r="C6" s="5">
        <v>20202010127</v>
      </c>
      <c r="D6" s="9">
        <v>81.6</v>
      </c>
      <c r="E6" s="7">
        <f t="shared" si="0"/>
        <v>32.64</v>
      </c>
      <c r="F6" s="19"/>
      <c r="G6" s="20"/>
      <c r="H6" s="22">
        <v>77.28</v>
      </c>
      <c r="I6" s="7">
        <f t="shared" si="1"/>
        <v>46.368</v>
      </c>
      <c r="J6" s="7">
        <f t="shared" si="2"/>
        <v>79.00800000000001</v>
      </c>
      <c r="K6" s="8" t="s">
        <v>66</v>
      </c>
    </row>
    <row r="7" spans="1:11" ht="24.75" customHeight="1">
      <c r="A7" s="4">
        <v>3</v>
      </c>
      <c r="B7" s="5" t="s">
        <v>8</v>
      </c>
      <c r="C7" s="5">
        <v>20202010124</v>
      </c>
      <c r="D7" s="9">
        <v>80.2</v>
      </c>
      <c r="E7" s="7">
        <f t="shared" si="0"/>
        <v>32.080000000000005</v>
      </c>
      <c r="F7" s="19"/>
      <c r="G7" s="20"/>
      <c r="H7" s="22">
        <v>78.06</v>
      </c>
      <c r="I7" s="7">
        <f t="shared" si="1"/>
        <v>46.836</v>
      </c>
      <c r="J7" s="7">
        <f t="shared" si="2"/>
        <v>78.916</v>
      </c>
      <c r="K7" s="8" t="s">
        <v>66</v>
      </c>
    </row>
    <row r="8" spans="1:11" ht="24.75" customHeight="1">
      <c r="A8" s="4">
        <v>4</v>
      </c>
      <c r="B8" s="5" t="s">
        <v>9</v>
      </c>
      <c r="C8" s="6">
        <v>20202010308</v>
      </c>
      <c r="D8" s="7">
        <v>76.8</v>
      </c>
      <c r="E8" s="7">
        <f t="shared" si="0"/>
        <v>30.72</v>
      </c>
      <c r="F8" s="19"/>
      <c r="G8" s="18"/>
      <c r="H8" s="16">
        <v>76.96</v>
      </c>
      <c r="I8" s="7">
        <f t="shared" si="1"/>
        <v>46.175999999999995</v>
      </c>
      <c r="J8" s="7">
        <f t="shared" si="2"/>
        <v>76.89599999999999</v>
      </c>
      <c r="K8" s="8" t="s">
        <v>66</v>
      </c>
    </row>
    <row r="9" spans="1:11" ht="24.75" customHeight="1">
      <c r="A9" s="4">
        <v>5</v>
      </c>
      <c r="B9" s="5"/>
      <c r="C9" s="6">
        <v>20202010229</v>
      </c>
      <c r="D9" s="7">
        <v>79.8</v>
      </c>
      <c r="E9" s="7">
        <f t="shared" si="0"/>
        <v>31.92</v>
      </c>
      <c r="F9" s="19"/>
      <c r="G9" s="18"/>
      <c r="H9" s="16">
        <v>73.02</v>
      </c>
      <c r="I9" s="7">
        <f t="shared" si="1"/>
        <v>43.812</v>
      </c>
      <c r="J9" s="7">
        <f t="shared" si="2"/>
        <v>75.732</v>
      </c>
      <c r="K9" s="8"/>
    </row>
    <row r="10" spans="1:11" ht="24.75" customHeight="1">
      <c r="A10" s="4">
        <v>6</v>
      </c>
      <c r="B10" s="5"/>
      <c r="C10" s="5">
        <v>20202010118</v>
      </c>
      <c r="D10" s="9">
        <v>76.6</v>
      </c>
      <c r="E10" s="7">
        <f t="shared" si="0"/>
        <v>30.64</v>
      </c>
      <c r="F10" s="19"/>
      <c r="G10" s="20"/>
      <c r="H10" s="22">
        <v>73.92</v>
      </c>
      <c r="I10" s="7">
        <f t="shared" si="1"/>
        <v>44.352</v>
      </c>
      <c r="J10" s="7">
        <f t="shared" si="2"/>
        <v>74.99199999999999</v>
      </c>
      <c r="K10" s="8"/>
    </row>
    <row r="11" spans="1:11" ht="30" customHeight="1">
      <c r="A11" s="47" t="s">
        <v>16</v>
      </c>
      <c r="B11" s="48"/>
      <c r="C11" s="48"/>
      <c r="D11" s="48"/>
      <c r="E11" s="48"/>
      <c r="F11" s="48"/>
      <c r="G11" s="48"/>
      <c r="H11" s="48"/>
      <c r="I11" s="48"/>
      <c r="J11" s="48"/>
      <c r="K11" s="49"/>
    </row>
    <row r="12" spans="1:11" ht="24.75" customHeight="1">
      <c r="A12" s="4">
        <v>1</v>
      </c>
      <c r="B12" s="5" t="s">
        <v>18</v>
      </c>
      <c r="C12" s="5">
        <v>20202081301</v>
      </c>
      <c r="D12" s="7">
        <v>73.6</v>
      </c>
      <c r="E12" s="7">
        <f>D12*0.4</f>
        <v>29.439999999999998</v>
      </c>
      <c r="F12" s="19"/>
      <c r="G12" s="18"/>
      <c r="H12" s="16">
        <v>80.12</v>
      </c>
      <c r="I12" s="7">
        <f>H12*0.6</f>
        <v>48.072</v>
      </c>
      <c r="J12" s="7">
        <f>E12+I12</f>
        <v>77.512</v>
      </c>
      <c r="K12" s="8" t="s">
        <v>66</v>
      </c>
    </row>
    <row r="13" spans="1:11" ht="24.75" customHeight="1">
      <c r="A13" s="23">
        <v>2</v>
      </c>
      <c r="B13" s="24" t="s">
        <v>17</v>
      </c>
      <c r="C13" s="24">
        <v>20202081324</v>
      </c>
      <c r="D13" s="25">
        <v>75.3</v>
      </c>
      <c r="E13" s="25">
        <f>D13*0.4</f>
        <v>30.12</v>
      </c>
      <c r="F13" s="26"/>
      <c r="G13" s="31"/>
      <c r="H13" s="27">
        <v>77.82</v>
      </c>
      <c r="I13" s="25">
        <f>H13*0.6</f>
        <v>46.69199999999999</v>
      </c>
      <c r="J13" s="25">
        <f>E13+I13</f>
        <v>76.812</v>
      </c>
      <c r="K13" s="28" t="s">
        <v>66</v>
      </c>
    </row>
    <row r="14" spans="1:11" ht="24.75" customHeight="1">
      <c r="A14" s="29">
        <v>3</v>
      </c>
      <c r="B14" s="5"/>
      <c r="C14" s="5">
        <v>20202081305</v>
      </c>
      <c r="D14" s="7">
        <v>76</v>
      </c>
      <c r="E14" s="7">
        <f>D14*0.4</f>
        <v>30.400000000000002</v>
      </c>
      <c r="F14" s="30"/>
      <c r="G14" s="30"/>
      <c r="H14" s="7">
        <v>74.24</v>
      </c>
      <c r="I14" s="7">
        <f>H14*0.6</f>
        <v>44.544</v>
      </c>
      <c r="J14" s="7">
        <f>E14+I14</f>
        <v>74.944</v>
      </c>
      <c r="K14" s="8"/>
    </row>
    <row r="15" spans="1:11" ht="30" customHeight="1">
      <c r="A15" s="52" t="s">
        <v>19</v>
      </c>
      <c r="B15" s="52"/>
      <c r="C15" s="52"/>
      <c r="D15" s="52"/>
      <c r="E15" s="52"/>
      <c r="F15" s="52"/>
      <c r="G15" s="52"/>
      <c r="H15" s="52"/>
      <c r="I15" s="52"/>
      <c r="J15" s="52"/>
      <c r="K15" s="52"/>
    </row>
    <row r="16" spans="1:11" ht="24.75" customHeight="1">
      <c r="A16" s="32">
        <v>1</v>
      </c>
      <c r="B16" s="33" t="s">
        <v>21</v>
      </c>
      <c r="C16" s="33">
        <v>20202071209</v>
      </c>
      <c r="D16" s="34">
        <v>80.7</v>
      </c>
      <c r="E16" s="34">
        <f>D16*0.4</f>
        <v>32.28</v>
      </c>
      <c r="F16" s="35"/>
      <c r="G16" s="36"/>
      <c r="H16" s="37">
        <v>77.12</v>
      </c>
      <c r="I16" s="34">
        <f>H16*0.6</f>
        <v>46.272</v>
      </c>
      <c r="J16" s="34">
        <f>E16+I16</f>
        <v>78.55199999999999</v>
      </c>
      <c r="K16" s="38" t="s">
        <v>66</v>
      </c>
    </row>
    <row r="17" spans="1:11" ht="24.75" customHeight="1">
      <c r="A17" s="4">
        <v>2</v>
      </c>
      <c r="B17" s="5" t="s">
        <v>20</v>
      </c>
      <c r="C17" s="5">
        <v>20202071220</v>
      </c>
      <c r="D17" s="7">
        <v>81.3</v>
      </c>
      <c r="E17" s="7">
        <f>D17*0.4</f>
        <v>32.52</v>
      </c>
      <c r="F17" s="19"/>
      <c r="G17" s="18"/>
      <c r="H17" s="16">
        <v>76.38</v>
      </c>
      <c r="I17" s="7">
        <f>H17*0.6</f>
        <v>45.827999999999996</v>
      </c>
      <c r="J17" s="7">
        <f>E17+I17</f>
        <v>78.348</v>
      </c>
      <c r="K17" s="8" t="s">
        <v>66</v>
      </c>
    </row>
    <row r="18" spans="1:11" ht="24.75" customHeight="1">
      <c r="A18" s="4">
        <v>3</v>
      </c>
      <c r="B18" s="5"/>
      <c r="C18" s="5">
        <v>20202071226</v>
      </c>
      <c r="D18" s="7">
        <v>80.6</v>
      </c>
      <c r="E18" s="7">
        <f>D18*0.4</f>
        <v>32.24</v>
      </c>
      <c r="F18" s="19"/>
      <c r="G18" s="18"/>
      <c r="H18" s="16">
        <v>76.68</v>
      </c>
      <c r="I18" s="7">
        <f>H18*0.6</f>
        <v>46.008</v>
      </c>
      <c r="J18" s="7">
        <f>E18+I18</f>
        <v>78.248</v>
      </c>
      <c r="K18" s="8"/>
    </row>
    <row r="19" spans="1:11" ht="30" customHeight="1">
      <c r="A19" s="47" t="s">
        <v>22</v>
      </c>
      <c r="B19" s="48"/>
      <c r="C19" s="48"/>
      <c r="D19" s="48"/>
      <c r="E19" s="48"/>
      <c r="F19" s="48"/>
      <c r="G19" s="48"/>
      <c r="H19" s="48"/>
      <c r="I19" s="48"/>
      <c r="J19" s="48"/>
      <c r="K19" s="49"/>
    </row>
    <row r="20" spans="1:11" ht="24.75" customHeight="1">
      <c r="A20" s="4">
        <v>1</v>
      </c>
      <c r="B20" s="5" t="s">
        <v>23</v>
      </c>
      <c r="C20" s="5">
        <v>20202020522</v>
      </c>
      <c r="D20" s="7">
        <v>85.9</v>
      </c>
      <c r="E20" s="7">
        <f aca="true" t="shared" si="3" ref="E20:E28">D20*0.4</f>
        <v>34.36000000000001</v>
      </c>
      <c r="F20" s="19"/>
      <c r="G20" s="18"/>
      <c r="H20" s="16">
        <v>75.5</v>
      </c>
      <c r="I20" s="7">
        <f aca="true" t="shared" si="4" ref="I20:I28">H20*0.6</f>
        <v>45.3</v>
      </c>
      <c r="J20" s="7">
        <f aca="true" t="shared" si="5" ref="J20:J28">E20+I20</f>
        <v>79.66</v>
      </c>
      <c r="K20" s="8" t="s">
        <v>66</v>
      </c>
    </row>
    <row r="21" spans="1:11" ht="24.75" customHeight="1">
      <c r="A21" s="4">
        <v>2</v>
      </c>
      <c r="B21" s="5" t="s">
        <v>24</v>
      </c>
      <c r="C21" s="5">
        <v>20202020517</v>
      </c>
      <c r="D21" s="7">
        <v>84.9</v>
      </c>
      <c r="E21" s="7">
        <f t="shared" si="3"/>
        <v>33.96</v>
      </c>
      <c r="F21" s="19"/>
      <c r="G21" s="18"/>
      <c r="H21" s="16">
        <v>74.86</v>
      </c>
      <c r="I21" s="7">
        <f t="shared" si="4"/>
        <v>44.916</v>
      </c>
      <c r="J21" s="7">
        <f t="shared" si="5"/>
        <v>78.876</v>
      </c>
      <c r="K21" s="8" t="s">
        <v>66</v>
      </c>
    </row>
    <row r="22" spans="1:11" ht="24.75" customHeight="1">
      <c r="A22" s="4">
        <v>3</v>
      </c>
      <c r="B22" s="5" t="s">
        <v>25</v>
      </c>
      <c r="C22" s="6">
        <v>20202020406</v>
      </c>
      <c r="D22" s="7">
        <v>84.1</v>
      </c>
      <c r="E22" s="7">
        <f t="shared" si="3"/>
        <v>33.64</v>
      </c>
      <c r="F22" s="19"/>
      <c r="G22" s="18"/>
      <c r="H22" s="16">
        <v>74.84</v>
      </c>
      <c r="I22" s="7">
        <f t="shared" si="4"/>
        <v>44.904</v>
      </c>
      <c r="J22" s="7">
        <f t="shared" si="5"/>
        <v>78.54400000000001</v>
      </c>
      <c r="K22" s="8" t="s">
        <v>66</v>
      </c>
    </row>
    <row r="23" spans="1:11" ht="24.75" customHeight="1">
      <c r="A23" s="4">
        <v>4</v>
      </c>
      <c r="B23" s="5" t="s">
        <v>27</v>
      </c>
      <c r="C23" s="5">
        <v>20202020527</v>
      </c>
      <c r="D23" s="7">
        <v>81.1</v>
      </c>
      <c r="E23" s="7">
        <f t="shared" si="3"/>
        <v>32.44</v>
      </c>
      <c r="F23" s="19"/>
      <c r="G23" s="18"/>
      <c r="H23" s="16">
        <v>76.4</v>
      </c>
      <c r="I23" s="7">
        <f t="shared" si="4"/>
        <v>45.84</v>
      </c>
      <c r="J23" s="7">
        <f t="shared" si="5"/>
        <v>78.28</v>
      </c>
      <c r="K23" s="8" t="s">
        <v>66</v>
      </c>
    </row>
    <row r="24" spans="1:11" ht="24.75" customHeight="1">
      <c r="A24" s="4">
        <v>5</v>
      </c>
      <c r="B24" s="5" t="s">
        <v>28</v>
      </c>
      <c r="C24" s="6">
        <v>20202020404</v>
      </c>
      <c r="D24" s="7">
        <v>80.5</v>
      </c>
      <c r="E24" s="7">
        <f t="shared" si="3"/>
        <v>32.2</v>
      </c>
      <c r="F24" s="19"/>
      <c r="G24" s="18"/>
      <c r="H24" s="16">
        <v>76.74</v>
      </c>
      <c r="I24" s="7">
        <f t="shared" si="4"/>
        <v>46.044</v>
      </c>
      <c r="J24" s="7">
        <f t="shared" si="5"/>
        <v>78.244</v>
      </c>
      <c r="K24" s="8" t="s">
        <v>66</v>
      </c>
    </row>
    <row r="25" spans="1:11" ht="24.75" customHeight="1">
      <c r="A25" s="4">
        <v>6</v>
      </c>
      <c r="B25" s="5" t="s">
        <v>26</v>
      </c>
      <c r="C25" s="5">
        <v>20202020724</v>
      </c>
      <c r="D25" s="7">
        <v>82.3</v>
      </c>
      <c r="E25" s="7">
        <f t="shared" si="3"/>
        <v>32.92</v>
      </c>
      <c r="F25" s="19"/>
      <c r="G25" s="18"/>
      <c r="H25" s="16">
        <v>74.14</v>
      </c>
      <c r="I25" s="7">
        <f t="shared" si="4"/>
        <v>44.484</v>
      </c>
      <c r="J25" s="7">
        <f t="shared" si="5"/>
        <v>77.404</v>
      </c>
      <c r="K25" s="8" t="s">
        <v>66</v>
      </c>
    </row>
    <row r="26" spans="1:11" ht="24.75" customHeight="1">
      <c r="A26" s="4">
        <v>7</v>
      </c>
      <c r="B26" s="5"/>
      <c r="C26" s="5">
        <v>20202020530</v>
      </c>
      <c r="D26" s="7">
        <v>80.4</v>
      </c>
      <c r="E26" s="7">
        <f t="shared" si="3"/>
        <v>32.160000000000004</v>
      </c>
      <c r="F26" s="19"/>
      <c r="G26" s="18"/>
      <c r="H26" s="16">
        <v>75.1</v>
      </c>
      <c r="I26" s="7">
        <f t="shared" si="4"/>
        <v>45.059999999999995</v>
      </c>
      <c r="J26" s="7">
        <f t="shared" si="5"/>
        <v>77.22</v>
      </c>
      <c r="K26" s="8"/>
    </row>
    <row r="27" spans="1:11" ht="24.75" customHeight="1">
      <c r="A27" s="4">
        <v>8</v>
      </c>
      <c r="B27" s="5"/>
      <c r="C27" s="6">
        <v>20202020405</v>
      </c>
      <c r="D27" s="7">
        <v>79.9</v>
      </c>
      <c r="E27" s="7">
        <f t="shared" si="3"/>
        <v>31.960000000000004</v>
      </c>
      <c r="F27" s="19"/>
      <c r="G27" s="18"/>
      <c r="H27" s="16">
        <v>75.36</v>
      </c>
      <c r="I27" s="7">
        <f t="shared" si="4"/>
        <v>45.216</v>
      </c>
      <c r="J27" s="7">
        <f t="shared" si="5"/>
        <v>77.176</v>
      </c>
      <c r="K27" s="8"/>
    </row>
    <row r="28" spans="1:11" ht="24.75" customHeight="1">
      <c r="A28" s="4">
        <v>9</v>
      </c>
      <c r="B28" s="5"/>
      <c r="C28" s="5">
        <v>20202020617</v>
      </c>
      <c r="D28" s="7">
        <v>82</v>
      </c>
      <c r="E28" s="7">
        <f t="shared" si="3"/>
        <v>32.800000000000004</v>
      </c>
      <c r="F28" s="19"/>
      <c r="G28" s="18"/>
      <c r="H28" s="16">
        <v>72.84</v>
      </c>
      <c r="I28" s="7">
        <f t="shared" si="4"/>
        <v>43.704</v>
      </c>
      <c r="J28" s="7">
        <f t="shared" si="5"/>
        <v>76.504</v>
      </c>
      <c r="K28" s="8"/>
    </row>
    <row r="29" spans="1:11" ht="30" customHeight="1">
      <c r="A29" s="47" t="s">
        <v>42</v>
      </c>
      <c r="B29" s="48"/>
      <c r="C29" s="48"/>
      <c r="D29" s="48"/>
      <c r="E29" s="48"/>
      <c r="F29" s="48"/>
      <c r="G29" s="48"/>
      <c r="H29" s="48"/>
      <c r="I29" s="48"/>
      <c r="J29" s="48"/>
      <c r="K29" s="49"/>
    </row>
    <row r="30" spans="1:11" ht="24.75" customHeight="1">
      <c r="A30" s="4">
        <v>1</v>
      </c>
      <c r="B30" s="5" t="s">
        <v>43</v>
      </c>
      <c r="C30" s="5">
        <v>20202061127</v>
      </c>
      <c r="D30" s="7">
        <v>73.3</v>
      </c>
      <c r="E30" s="7">
        <f>D30*0.4</f>
        <v>29.32</v>
      </c>
      <c r="F30" s="19"/>
      <c r="G30" s="18"/>
      <c r="H30" s="16">
        <v>76.4</v>
      </c>
      <c r="I30" s="7">
        <f>H30*0.6</f>
        <v>45.84</v>
      </c>
      <c r="J30" s="7">
        <f>E30+I30</f>
        <v>75.16</v>
      </c>
      <c r="K30" s="8" t="s">
        <v>66</v>
      </c>
    </row>
    <row r="31" spans="1:11" ht="24.75" customHeight="1">
      <c r="A31" s="4">
        <v>2</v>
      </c>
      <c r="B31" s="5" t="s">
        <v>44</v>
      </c>
      <c r="C31" s="5">
        <v>20202061124</v>
      </c>
      <c r="D31" s="7">
        <v>70.6</v>
      </c>
      <c r="E31" s="7">
        <f>D31*0.4</f>
        <v>28.24</v>
      </c>
      <c r="F31" s="19"/>
      <c r="G31" s="18"/>
      <c r="H31" s="16">
        <v>75.04</v>
      </c>
      <c r="I31" s="7">
        <f>H31*0.6</f>
        <v>45.024</v>
      </c>
      <c r="J31" s="7">
        <f>E31+I31</f>
        <v>73.264</v>
      </c>
      <c r="K31" s="8" t="s">
        <v>66</v>
      </c>
    </row>
    <row r="32" spans="1:11" ht="24.75" customHeight="1">
      <c r="A32" s="4">
        <v>3</v>
      </c>
      <c r="B32" s="5"/>
      <c r="C32" s="5">
        <v>20202061117</v>
      </c>
      <c r="D32" s="7">
        <v>66.7</v>
      </c>
      <c r="E32" s="7">
        <f>D32*0.4</f>
        <v>26.680000000000003</v>
      </c>
      <c r="F32" s="19"/>
      <c r="G32" s="18"/>
      <c r="H32" s="16">
        <v>74.38</v>
      </c>
      <c r="I32" s="7">
        <f>H32*0.6</f>
        <v>44.62799999999999</v>
      </c>
      <c r="J32" s="7">
        <f>E32+I32</f>
        <v>71.30799999999999</v>
      </c>
      <c r="K32" s="8"/>
    </row>
    <row r="33" spans="1:11" ht="30" customHeight="1">
      <c r="A33" s="47" t="s">
        <v>45</v>
      </c>
      <c r="B33" s="48"/>
      <c r="C33" s="48"/>
      <c r="D33" s="48"/>
      <c r="E33" s="48"/>
      <c r="F33" s="48"/>
      <c r="G33" s="48"/>
      <c r="H33" s="48"/>
      <c r="I33" s="48"/>
      <c r="J33" s="48"/>
      <c r="K33" s="49"/>
    </row>
    <row r="34" spans="1:11" ht="24.75" customHeight="1">
      <c r="A34" s="4">
        <v>1</v>
      </c>
      <c r="B34" s="5" t="s">
        <v>46</v>
      </c>
      <c r="C34" s="5">
        <v>20202051007</v>
      </c>
      <c r="D34" s="7">
        <v>77.3</v>
      </c>
      <c r="E34" s="7">
        <f>D34*0.4</f>
        <v>30.92</v>
      </c>
      <c r="F34" s="19"/>
      <c r="G34" s="18"/>
      <c r="H34" s="16">
        <v>75.04</v>
      </c>
      <c r="I34" s="7">
        <f>H34*0.6</f>
        <v>45.024</v>
      </c>
      <c r="J34" s="7">
        <f>E34+I34</f>
        <v>75.944</v>
      </c>
      <c r="K34" s="8" t="s">
        <v>66</v>
      </c>
    </row>
    <row r="35" spans="1:11" ht="24.75" customHeight="1">
      <c r="A35" s="4">
        <v>2</v>
      </c>
      <c r="B35" s="5" t="s">
        <v>47</v>
      </c>
      <c r="C35" s="5">
        <v>20202051012</v>
      </c>
      <c r="D35" s="7">
        <v>73</v>
      </c>
      <c r="E35" s="7">
        <f>D35*0.4</f>
        <v>29.200000000000003</v>
      </c>
      <c r="F35" s="19"/>
      <c r="G35" s="18"/>
      <c r="H35" s="16">
        <v>76.02</v>
      </c>
      <c r="I35" s="7">
        <f>H35*0.6</f>
        <v>45.611999999999995</v>
      </c>
      <c r="J35" s="7">
        <f>E35+I35</f>
        <v>74.812</v>
      </c>
      <c r="K35" s="8" t="s">
        <v>66</v>
      </c>
    </row>
    <row r="36" spans="1:11" ht="24.75" customHeight="1">
      <c r="A36" s="4">
        <v>3</v>
      </c>
      <c r="B36" s="5"/>
      <c r="C36" s="5">
        <v>20202051005</v>
      </c>
      <c r="D36" s="7">
        <v>72.4</v>
      </c>
      <c r="E36" s="7">
        <f>D36*0.4</f>
        <v>28.960000000000004</v>
      </c>
      <c r="F36" s="19"/>
      <c r="G36" s="18"/>
      <c r="H36" s="16">
        <v>74.86</v>
      </c>
      <c r="I36" s="7">
        <f>H36*0.6</f>
        <v>44.916</v>
      </c>
      <c r="J36" s="7">
        <f>E36+I36</f>
        <v>73.876</v>
      </c>
      <c r="K36" s="8"/>
    </row>
    <row r="37" spans="1:11" ht="30" customHeight="1">
      <c r="A37" s="47" t="s">
        <v>48</v>
      </c>
      <c r="B37" s="48"/>
      <c r="C37" s="48"/>
      <c r="D37" s="48"/>
      <c r="E37" s="48"/>
      <c r="F37" s="48"/>
      <c r="G37" s="48"/>
      <c r="H37" s="48"/>
      <c r="I37" s="48"/>
      <c r="J37" s="48"/>
      <c r="K37" s="49"/>
    </row>
    <row r="38" spans="1:11" ht="24.75" customHeight="1">
      <c r="A38" s="4">
        <v>1</v>
      </c>
      <c r="B38" s="5" t="s">
        <v>49</v>
      </c>
      <c r="C38" s="5">
        <v>20202030821</v>
      </c>
      <c r="D38" s="7">
        <v>70.9</v>
      </c>
      <c r="E38" s="7">
        <f>D38*0.4</f>
        <v>28.360000000000003</v>
      </c>
      <c r="F38" s="19"/>
      <c r="G38" s="18"/>
      <c r="H38" s="16">
        <v>75.56</v>
      </c>
      <c r="I38" s="7">
        <f>H38*0.6</f>
        <v>45.336</v>
      </c>
      <c r="J38" s="7">
        <f>E38+I38</f>
        <v>73.696</v>
      </c>
      <c r="K38" s="8" t="s">
        <v>66</v>
      </c>
    </row>
    <row r="39" spans="1:11" ht="24.75" customHeight="1">
      <c r="A39" s="4">
        <v>2</v>
      </c>
      <c r="B39" s="5" t="s">
        <v>50</v>
      </c>
      <c r="C39" s="5">
        <v>20202030817</v>
      </c>
      <c r="D39" s="7">
        <v>70.4</v>
      </c>
      <c r="E39" s="7">
        <f>D39*0.4</f>
        <v>28.160000000000004</v>
      </c>
      <c r="F39" s="19"/>
      <c r="G39" s="18"/>
      <c r="H39" s="16">
        <v>75.78</v>
      </c>
      <c r="I39" s="7">
        <f>H39*0.6</f>
        <v>45.467999999999996</v>
      </c>
      <c r="J39" s="7">
        <f>E39+I39</f>
        <v>73.628</v>
      </c>
      <c r="K39" s="8" t="s">
        <v>66</v>
      </c>
    </row>
    <row r="40" spans="1:11" ht="24.75" customHeight="1">
      <c r="A40" s="4">
        <v>3</v>
      </c>
      <c r="B40" s="5"/>
      <c r="C40" s="5">
        <v>20202030815</v>
      </c>
      <c r="D40" s="7">
        <v>69.4</v>
      </c>
      <c r="E40" s="7">
        <f>D40*0.4</f>
        <v>27.760000000000005</v>
      </c>
      <c r="F40" s="19"/>
      <c r="G40" s="18"/>
      <c r="H40" s="16">
        <v>73.86</v>
      </c>
      <c r="I40" s="7">
        <f>H40*0.6</f>
        <v>44.315999999999995</v>
      </c>
      <c r="J40" s="7">
        <f>E40+I40</f>
        <v>72.076</v>
      </c>
      <c r="K40" s="8"/>
    </row>
    <row r="41" spans="1:11" ht="30" customHeight="1">
      <c r="A41" s="47" t="s">
        <v>51</v>
      </c>
      <c r="B41" s="48"/>
      <c r="C41" s="48"/>
      <c r="D41" s="48"/>
      <c r="E41" s="48"/>
      <c r="F41" s="48"/>
      <c r="G41" s="48"/>
      <c r="H41" s="48"/>
      <c r="I41" s="48"/>
      <c r="J41" s="48"/>
      <c r="K41" s="49"/>
    </row>
    <row r="42" spans="1:11" ht="24.75" customHeight="1">
      <c r="A42" s="4">
        <v>1</v>
      </c>
      <c r="B42" s="5" t="s">
        <v>53</v>
      </c>
      <c r="C42" s="5">
        <v>20202040913</v>
      </c>
      <c r="D42" s="7">
        <v>74.7</v>
      </c>
      <c r="E42" s="7">
        <f>D42*0.4</f>
        <v>29.880000000000003</v>
      </c>
      <c r="F42" s="19"/>
      <c r="G42" s="16"/>
      <c r="H42" s="16">
        <v>78.14</v>
      </c>
      <c r="I42" s="7">
        <f>H42*0.6</f>
        <v>46.884</v>
      </c>
      <c r="J42" s="7">
        <f>E42+I42</f>
        <v>76.76400000000001</v>
      </c>
      <c r="K42" s="8" t="s">
        <v>66</v>
      </c>
    </row>
    <row r="43" spans="1:11" ht="24.75" customHeight="1">
      <c r="A43" s="4">
        <v>2</v>
      </c>
      <c r="B43" s="5" t="s">
        <v>52</v>
      </c>
      <c r="C43" s="5">
        <v>20202040922</v>
      </c>
      <c r="D43" s="7">
        <v>74.7</v>
      </c>
      <c r="E43" s="7">
        <f>D43*0.4</f>
        <v>29.880000000000003</v>
      </c>
      <c r="F43" s="19"/>
      <c r="G43" s="16"/>
      <c r="H43" s="16">
        <v>77.9</v>
      </c>
      <c r="I43" s="7">
        <f>H43*0.6</f>
        <v>46.74</v>
      </c>
      <c r="J43" s="7">
        <f>E43+I43</f>
        <v>76.62</v>
      </c>
      <c r="K43" s="8" t="s">
        <v>66</v>
      </c>
    </row>
    <row r="44" spans="1:11" ht="24.75" customHeight="1">
      <c r="A44" s="23">
        <v>3</v>
      </c>
      <c r="B44" s="24"/>
      <c r="C44" s="24">
        <v>20202040917</v>
      </c>
      <c r="D44" s="25">
        <v>74.8</v>
      </c>
      <c r="E44" s="25">
        <f>D44*0.4</f>
        <v>29.92</v>
      </c>
      <c r="F44" s="26"/>
      <c r="G44" s="27"/>
      <c r="H44" s="27">
        <v>77.7</v>
      </c>
      <c r="I44" s="25">
        <f>H44*0.6</f>
        <v>46.62</v>
      </c>
      <c r="J44" s="25">
        <f>E44+I44</f>
        <v>76.53999999999999</v>
      </c>
      <c r="K44" s="28"/>
    </row>
    <row r="45" spans="1:11" ht="24.75" customHeight="1">
      <c r="A45" s="29">
        <v>4</v>
      </c>
      <c r="B45" s="5"/>
      <c r="C45" s="5">
        <v>20202040921</v>
      </c>
      <c r="D45" s="7">
        <v>77.4</v>
      </c>
      <c r="E45" s="7">
        <f>D45*0.4</f>
        <v>30.960000000000004</v>
      </c>
      <c r="F45" s="30"/>
      <c r="G45" s="7"/>
      <c r="H45" s="7">
        <v>75.32</v>
      </c>
      <c r="I45" s="7">
        <f>H45*0.6</f>
        <v>45.19199999999999</v>
      </c>
      <c r="J45" s="7">
        <f>E45+I45</f>
        <v>76.152</v>
      </c>
      <c r="K45" s="8"/>
    </row>
    <row r="46" spans="1:11" ht="57" customHeight="1">
      <c r="A46" s="53" t="s">
        <v>61</v>
      </c>
      <c r="B46" s="53"/>
      <c r="C46" s="53"/>
      <c r="D46" s="53"/>
      <c r="E46" s="53"/>
      <c r="F46" s="53"/>
      <c r="G46" s="53"/>
      <c r="H46" s="53"/>
      <c r="I46" s="53"/>
      <c r="J46" s="53"/>
      <c r="K46" s="53"/>
    </row>
    <row r="47" spans="1:11" ht="30" customHeight="1">
      <c r="A47" s="2" t="s">
        <v>0</v>
      </c>
      <c r="B47" s="2" t="s">
        <v>1</v>
      </c>
      <c r="C47" s="2" t="s">
        <v>2</v>
      </c>
      <c r="D47" s="3" t="s">
        <v>3</v>
      </c>
      <c r="E47" s="10" t="s">
        <v>56</v>
      </c>
      <c r="F47" s="10" t="s">
        <v>62</v>
      </c>
      <c r="G47" s="10" t="s">
        <v>63</v>
      </c>
      <c r="H47" s="10" t="s">
        <v>57</v>
      </c>
      <c r="I47" s="10" t="s">
        <v>64</v>
      </c>
      <c r="J47" s="10" t="s">
        <v>60</v>
      </c>
      <c r="K47" s="3" t="s">
        <v>4</v>
      </c>
    </row>
    <row r="48" spans="1:11" ht="30" customHeight="1">
      <c r="A48" s="54" t="s">
        <v>10</v>
      </c>
      <c r="B48" s="54"/>
      <c r="C48" s="54"/>
      <c r="D48" s="54"/>
      <c r="E48" s="54"/>
      <c r="F48" s="54"/>
      <c r="G48" s="54"/>
      <c r="H48" s="54"/>
      <c r="I48" s="54"/>
      <c r="J48" s="54"/>
      <c r="K48" s="54"/>
    </row>
    <row r="49" spans="1:11" ht="24.75" customHeight="1">
      <c r="A49" s="32">
        <v>1</v>
      </c>
      <c r="B49" s="39" t="s">
        <v>11</v>
      </c>
      <c r="C49" s="39">
        <v>20202121616</v>
      </c>
      <c r="D49" s="40">
        <v>76.8</v>
      </c>
      <c r="E49" s="40">
        <f>D49*0.2</f>
        <v>15.36</v>
      </c>
      <c r="F49" s="41">
        <v>97.4225</v>
      </c>
      <c r="G49" s="42">
        <f>F49*0.5</f>
        <v>48.71125</v>
      </c>
      <c r="H49" s="34">
        <v>70.42</v>
      </c>
      <c r="I49" s="34">
        <f>H49*0.3</f>
        <v>21.126</v>
      </c>
      <c r="J49" s="34">
        <f>E49+G49+I49</f>
        <v>85.19725</v>
      </c>
      <c r="K49" s="38" t="s">
        <v>66</v>
      </c>
    </row>
    <row r="50" spans="1:11" ht="24.75" customHeight="1">
      <c r="A50" s="11">
        <v>2</v>
      </c>
      <c r="B50" s="12" t="s">
        <v>12</v>
      </c>
      <c r="C50" s="12">
        <v>20202121622</v>
      </c>
      <c r="D50" s="13">
        <v>68.4</v>
      </c>
      <c r="E50" s="13">
        <f>D50*0.2</f>
        <v>13.680000000000001</v>
      </c>
      <c r="F50" s="14">
        <v>93.3205</v>
      </c>
      <c r="G50" s="15">
        <f>F50*0.5</f>
        <v>46.66025</v>
      </c>
      <c r="H50" s="7">
        <v>74.8</v>
      </c>
      <c r="I50" s="7">
        <f>H50*0.3</f>
        <v>22.439999999999998</v>
      </c>
      <c r="J50" s="7">
        <f>E50+G50+I50</f>
        <v>82.78025</v>
      </c>
      <c r="K50" s="8" t="s">
        <v>66</v>
      </c>
    </row>
    <row r="51" spans="1:11" ht="24.75" customHeight="1">
      <c r="A51" s="11">
        <v>3</v>
      </c>
      <c r="B51" s="12"/>
      <c r="C51" s="12">
        <v>20202121621</v>
      </c>
      <c r="D51" s="13">
        <v>63.1</v>
      </c>
      <c r="E51" s="13">
        <f>D51*0.2</f>
        <v>12.620000000000001</v>
      </c>
      <c r="F51" s="14">
        <v>94.6235</v>
      </c>
      <c r="G51" s="15">
        <f>F51*0.5</f>
        <v>47.31175</v>
      </c>
      <c r="H51" s="7">
        <v>73.16</v>
      </c>
      <c r="I51" s="7">
        <f>H51*0.3</f>
        <v>21.947999999999997</v>
      </c>
      <c r="J51" s="7">
        <f>E51+G51+I51</f>
        <v>81.87975</v>
      </c>
      <c r="K51" s="8"/>
    </row>
    <row r="52" spans="1:11" ht="24.75" customHeight="1">
      <c r="A52" s="11">
        <v>4</v>
      </c>
      <c r="B52" s="12"/>
      <c r="C52" s="12">
        <v>20202121613</v>
      </c>
      <c r="D52" s="13">
        <v>61.4</v>
      </c>
      <c r="E52" s="13">
        <f>D52*0.2</f>
        <v>12.280000000000001</v>
      </c>
      <c r="F52" s="14">
        <v>92.6725</v>
      </c>
      <c r="G52" s="15">
        <f>F52*0.5</f>
        <v>46.33625</v>
      </c>
      <c r="H52" s="7">
        <v>70.38</v>
      </c>
      <c r="I52" s="7">
        <f>H52*0.3</f>
        <v>21.113999999999997</v>
      </c>
      <c r="J52" s="7">
        <f>E52+G52+I52</f>
        <v>79.73025</v>
      </c>
      <c r="K52" s="8"/>
    </row>
    <row r="53" spans="1:11" ht="24.75" customHeight="1">
      <c r="A53" s="11">
        <v>5</v>
      </c>
      <c r="B53" s="12"/>
      <c r="C53" s="12">
        <v>20202121623</v>
      </c>
      <c r="D53" s="13">
        <v>58.1</v>
      </c>
      <c r="E53" s="13">
        <f>D53*0.2</f>
        <v>11.620000000000001</v>
      </c>
      <c r="F53" s="14">
        <v>94.346</v>
      </c>
      <c r="G53" s="15">
        <f>F53*0.5</f>
        <v>47.173</v>
      </c>
      <c r="H53" s="7">
        <v>59.64</v>
      </c>
      <c r="I53" s="7">
        <f>H53*0.3</f>
        <v>17.892</v>
      </c>
      <c r="J53" s="7">
        <f>E53+G53+I53</f>
        <v>76.685</v>
      </c>
      <c r="K53" s="8"/>
    </row>
    <row r="54" spans="1:11" ht="30" customHeight="1">
      <c r="A54" s="47" t="s">
        <v>13</v>
      </c>
      <c r="B54" s="48"/>
      <c r="C54" s="48"/>
      <c r="D54" s="48"/>
      <c r="E54" s="48"/>
      <c r="F54" s="48"/>
      <c r="G54" s="48"/>
      <c r="H54" s="48"/>
      <c r="I54" s="48"/>
      <c r="J54" s="48"/>
      <c r="K54" s="49"/>
    </row>
    <row r="55" spans="1:11" ht="24.75" customHeight="1">
      <c r="A55" s="11">
        <v>1</v>
      </c>
      <c r="B55" s="12" t="s">
        <v>14</v>
      </c>
      <c r="C55" s="12">
        <v>20202131629</v>
      </c>
      <c r="D55" s="13">
        <v>70.4</v>
      </c>
      <c r="E55" s="13">
        <f>D55*0.2</f>
        <v>14.080000000000002</v>
      </c>
      <c r="F55" s="14">
        <v>97.4225</v>
      </c>
      <c r="G55" s="15">
        <f>F55*0.5</f>
        <v>48.71125</v>
      </c>
      <c r="H55" s="7">
        <v>76.94</v>
      </c>
      <c r="I55" s="7">
        <f>H55*0.3</f>
        <v>23.081999999999997</v>
      </c>
      <c r="J55" s="7">
        <f>E55+G55+I55</f>
        <v>85.87325</v>
      </c>
      <c r="K55" s="8" t="s">
        <v>66</v>
      </c>
    </row>
    <row r="56" spans="1:11" ht="24.75" customHeight="1">
      <c r="A56" s="11">
        <v>2</v>
      </c>
      <c r="B56" s="12" t="s">
        <v>15</v>
      </c>
      <c r="C56" s="12">
        <v>20202131625</v>
      </c>
      <c r="D56" s="13">
        <v>64</v>
      </c>
      <c r="E56" s="13">
        <f>D56*0.2</f>
        <v>12.8</v>
      </c>
      <c r="F56" s="14">
        <v>92.295</v>
      </c>
      <c r="G56" s="15">
        <f>F56*0.5</f>
        <v>46.1475</v>
      </c>
      <c r="H56" s="7">
        <v>75.98</v>
      </c>
      <c r="I56" s="7">
        <f>H56*0.3</f>
        <v>22.794</v>
      </c>
      <c r="J56" s="7">
        <f>E56+G56+I56</f>
        <v>81.7415</v>
      </c>
      <c r="K56" s="8" t="s">
        <v>66</v>
      </c>
    </row>
    <row r="57" spans="1:11" ht="24.75" customHeight="1">
      <c r="A57" s="11">
        <v>3</v>
      </c>
      <c r="B57" s="12"/>
      <c r="C57" s="12">
        <v>20202131624</v>
      </c>
      <c r="D57" s="13">
        <v>67.3</v>
      </c>
      <c r="E57" s="13">
        <f>D57*0.2</f>
        <v>13.46</v>
      </c>
      <c r="F57" s="14">
        <v>92.6725</v>
      </c>
      <c r="G57" s="15">
        <f>F57*0.5</f>
        <v>46.33625</v>
      </c>
      <c r="H57" s="7">
        <v>71.82</v>
      </c>
      <c r="I57" s="7">
        <f>H57*0.3</f>
        <v>21.545999999999996</v>
      </c>
      <c r="J57" s="7">
        <f>E57+G57+I57</f>
        <v>81.34224999999999</v>
      </c>
      <c r="K57" s="8"/>
    </row>
    <row r="58" spans="1:11" ht="24.75" customHeight="1">
      <c r="A58" s="11"/>
      <c r="B58" s="12"/>
      <c r="C58" s="12">
        <v>20202131627</v>
      </c>
      <c r="D58" s="13">
        <v>50.6</v>
      </c>
      <c r="E58" s="13">
        <f>D58*0.2</f>
        <v>10.120000000000001</v>
      </c>
      <c r="F58" s="14">
        <v>83.893</v>
      </c>
      <c r="G58" s="15">
        <f>F58*0.5</f>
        <v>41.9465</v>
      </c>
      <c r="H58" s="13" t="s">
        <v>65</v>
      </c>
      <c r="I58" s="7"/>
      <c r="J58" s="7"/>
      <c r="K58" s="8"/>
    </row>
    <row r="59" spans="1:11" ht="24.75" customHeight="1">
      <c r="A59" s="23"/>
      <c r="B59" s="43"/>
      <c r="C59" s="43">
        <v>20202131626</v>
      </c>
      <c r="D59" s="44">
        <v>50.2</v>
      </c>
      <c r="E59" s="44">
        <f>D59*0.2</f>
        <v>10.040000000000001</v>
      </c>
      <c r="F59" s="45">
        <v>77.938</v>
      </c>
      <c r="G59" s="46">
        <f>F59*0.5</f>
        <v>38.969</v>
      </c>
      <c r="H59" s="44" t="s">
        <v>65</v>
      </c>
      <c r="I59" s="25"/>
      <c r="J59" s="25"/>
      <c r="K59" s="28"/>
    </row>
    <row r="60" spans="1:11" ht="30" customHeight="1">
      <c r="A60" s="52" t="s">
        <v>29</v>
      </c>
      <c r="B60" s="52"/>
      <c r="C60" s="52"/>
      <c r="D60" s="52"/>
      <c r="E60" s="52"/>
      <c r="F60" s="52"/>
      <c r="G60" s="52"/>
      <c r="H60" s="52"/>
      <c r="I60" s="52"/>
      <c r="J60" s="52"/>
      <c r="K60" s="52"/>
    </row>
    <row r="61" spans="1:11" ht="24.75" customHeight="1">
      <c r="A61" s="29">
        <v>1</v>
      </c>
      <c r="B61" s="12" t="s">
        <v>31</v>
      </c>
      <c r="C61" s="12">
        <v>20202111517</v>
      </c>
      <c r="D61" s="13">
        <v>69.7</v>
      </c>
      <c r="E61" s="13">
        <f>D61*0.2</f>
        <v>13.940000000000001</v>
      </c>
      <c r="F61" s="14">
        <v>98.9212</v>
      </c>
      <c r="G61" s="15">
        <f>F61*0.5</f>
        <v>49.4606</v>
      </c>
      <c r="H61" s="7">
        <v>76.42</v>
      </c>
      <c r="I61" s="7">
        <f>H61*0.3</f>
        <v>22.926</v>
      </c>
      <c r="J61" s="7">
        <f>E61+G61+I61</f>
        <v>86.3266</v>
      </c>
      <c r="K61" s="8" t="s">
        <v>66</v>
      </c>
    </row>
    <row r="62" spans="1:11" ht="24.75" customHeight="1">
      <c r="A62" s="32">
        <v>2</v>
      </c>
      <c r="B62" s="39" t="s">
        <v>30</v>
      </c>
      <c r="C62" s="39">
        <v>20202111602</v>
      </c>
      <c r="D62" s="40">
        <v>74.1</v>
      </c>
      <c r="E62" s="40">
        <f>D62*0.2</f>
        <v>14.82</v>
      </c>
      <c r="F62" s="41">
        <v>98.6781</v>
      </c>
      <c r="G62" s="42">
        <f>F62*0.5</f>
        <v>49.33905</v>
      </c>
      <c r="H62" s="34">
        <v>73.68</v>
      </c>
      <c r="I62" s="34">
        <f>H62*0.3</f>
        <v>22.104000000000003</v>
      </c>
      <c r="J62" s="34">
        <f>E62+G62+I62</f>
        <v>86.26305</v>
      </c>
      <c r="K62" s="38" t="s">
        <v>66</v>
      </c>
    </row>
    <row r="63" spans="1:11" ht="24.75" customHeight="1">
      <c r="A63" s="11">
        <v>3</v>
      </c>
      <c r="B63" s="12"/>
      <c r="C63" s="12">
        <v>20202111521</v>
      </c>
      <c r="D63" s="13">
        <v>73.2</v>
      </c>
      <c r="E63" s="13">
        <f>D63*0.2</f>
        <v>14.64</v>
      </c>
      <c r="F63" s="14">
        <v>97.9118</v>
      </c>
      <c r="G63" s="15">
        <f>F63*0.5</f>
        <v>48.9559</v>
      </c>
      <c r="H63" s="7">
        <v>75.46</v>
      </c>
      <c r="I63" s="7">
        <f>H63*0.3</f>
        <v>22.637999999999998</v>
      </c>
      <c r="J63" s="7">
        <f>E63+G63+I63</f>
        <v>86.2339</v>
      </c>
      <c r="K63" s="8"/>
    </row>
    <row r="64" spans="1:11" ht="24.75" customHeight="1">
      <c r="A64" s="11">
        <v>4</v>
      </c>
      <c r="B64" s="12"/>
      <c r="C64" s="12">
        <v>20202111525</v>
      </c>
      <c r="D64" s="13">
        <v>72.1</v>
      </c>
      <c r="E64" s="13">
        <f>D64*0.2</f>
        <v>14.42</v>
      </c>
      <c r="F64" s="14">
        <v>99.9306</v>
      </c>
      <c r="G64" s="15">
        <f>F64*0.5</f>
        <v>49.9653</v>
      </c>
      <c r="H64" s="7">
        <v>71.98</v>
      </c>
      <c r="I64" s="7">
        <f>H64*0.3</f>
        <v>21.594</v>
      </c>
      <c r="J64" s="7">
        <f>E64+G64+I64</f>
        <v>85.9793</v>
      </c>
      <c r="K64" s="8"/>
    </row>
    <row r="65" spans="1:11" ht="24.75" customHeight="1">
      <c r="A65" s="11"/>
      <c r="B65" s="12"/>
      <c r="C65" s="12">
        <v>20202111504</v>
      </c>
      <c r="D65" s="13">
        <v>79.2</v>
      </c>
      <c r="E65" s="13">
        <f>D65*0.2</f>
        <v>15.840000000000002</v>
      </c>
      <c r="F65" s="14">
        <v>94.8836</v>
      </c>
      <c r="G65" s="15">
        <f>F65*0.5</f>
        <v>47.4418</v>
      </c>
      <c r="H65" s="13" t="s">
        <v>65</v>
      </c>
      <c r="I65" s="7"/>
      <c r="J65" s="7"/>
      <c r="K65" s="8"/>
    </row>
    <row r="66" spans="1:11" ht="30" customHeight="1">
      <c r="A66" s="47" t="s">
        <v>32</v>
      </c>
      <c r="B66" s="48"/>
      <c r="C66" s="48"/>
      <c r="D66" s="48"/>
      <c r="E66" s="48"/>
      <c r="F66" s="48"/>
      <c r="G66" s="48"/>
      <c r="H66" s="48"/>
      <c r="I66" s="48"/>
      <c r="J66" s="48"/>
      <c r="K66" s="49"/>
    </row>
    <row r="67" spans="1:11" ht="24.75" customHeight="1">
      <c r="A67" s="11">
        <v>1</v>
      </c>
      <c r="B67" s="12" t="s">
        <v>36</v>
      </c>
      <c r="C67" s="12">
        <v>20202091402</v>
      </c>
      <c r="D67" s="13">
        <v>68.2</v>
      </c>
      <c r="E67" s="13">
        <f aca="true" t="shared" si="6" ref="E67:E74">D67*0.2</f>
        <v>13.64</v>
      </c>
      <c r="F67" s="13">
        <v>97.6</v>
      </c>
      <c r="G67" s="13">
        <f aca="true" t="shared" si="7" ref="G67:G74">F67*0.5</f>
        <v>48.8</v>
      </c>
      <c r="H67" s="13">
        <v>72.86</v>
      </c>
      <c r="I67" s="7">
        <f aca="true" t="shared" si="8" ref="I67:I73">H67*0.3</f>
        <v>21.858</v>
      </c>
      <c r="J67" s="7">
        <f aca="true" t="shared" si="9" ref="J67:J73">E67+G67+I67</f>
        <v>84.298</v>
      </c>
      <c r="K67" s="8" t="s">
        <v>66</v>
      </c>
    </row>
    <row r="68" spans="1:11" ht="24.75" customHeight="1">
      <c r="A68" s="11">
        <v>2</v>
      </c>
      <c r="B68" s="12" t="s">
        <v>34</v>
      </c>
      <c r="C68" s="12">
        <v>20202091401</v>
      </c>
      <c r="D68" s="13">
        <v>73.1</v>
      </c>
      <c r="E68" s="13">
        <f t="shared" si="6"/>
        <v>14.62</v>
      </c>
      <c r="F68" s="13">
        <v>95.6</v>
      </c>
      <c r="G68" s="13">
        <f t="shared" si="7"/>
        <v>47.8</v>
      </c>
      <c r="H68" s="13">
        <v>72.38</v>
      </c>
      <c r="I68" s="7">
        <f t="shared" si="8"/>
        <v>21.714</v>
      </c>
      <c r="J68" s="7">
        <f t="shared" si="9"/>
        <v>84.13399999999999</v>
      </c>
      <c r="K68" s="8" t="s">
        <v>66</v>
      </c>
    </row>
    <row r="69" spans="1:11" ht="24.75" customHeight="1">
      <c r="A69" s="11">
        <v>3</v>
      </c>
      <c r="B69" s="12" t="s">
        <v>33</v>
      </c>
      <c r="C69" s="12">
        <v>20202091327</v>
      </c>
      <c r="D69" s="13">
        <v>74.5</v>
      </c>
      <c r="E69" s="13">
        <f t="shared" si="6"/>
        <v>14.9</v>
      </c>
      <c r="F69" s="13">
        <v>89.6</v>
      </c>
      <c r="G69" s="13">
        <f t="shared" si="7"/>
        <v>44.8</v>
      </c>
      <c r="H69" s="13">
        <v>74.98</v>
      </c>
      <c r="I69" s="7">
        <f t="shared" si="8"/>
        <v>22.494</v>
      </c>
      <c r="J69" s="7">
        <f t="shared" si="9"/>
        <v>82.19399999999999</v>
      </c>
      <c r="K69" s="8" t="s">
        <v>66</v>
      </c>
    </row>
    <row r="70" spans="1:11" ht="24.75" customHeight="1">
      <c r="A70" s="11">
        <v>4</v>
      </c>
      <c r="B70" s="12" t="s">
        <v>35</v>
      </c>
      <c r="C70" s="12">
        <v>20202091328</v>
      </c>
      <c r="D70" s="13">
        <v>70</v>
      </c>
      <c r="E70" s="13">
        <f t="shared" si="6"/>
        <v>14</v>
      </c>
      <c r="F70" s="13">
        <v>94.8</v>
      </c>
      <c r="G70" s="13">
        <f t="shared" si="7"/>
        <v>47.4</v>
      </c>
      <c r="H70" s="13">
        <v>68.3</v>
      </c>
      <c r="I70" s="7">
        <f t="shared" si="8"/>
        <v>20.49</v>
      </c>
      <c r="J70" s="7">
        <f t="shared" si="9"/>
        <v>81.89</v>
      </c>
      <c r="K70" s="8" t="s">
        <v>66</v>
      </c>
    </row>
    <row r="71" spans="1:11" ht="24.75" customHeight="1">
      <c r="A71" s="11">
        <v>5</v>
      </c>
      <c r="B71" s="12" t="s">
        <v>38</v>
      </c>
      <c r="C71" s="12">
        <v>20202091407</v>
      </c>
      <c r="D71" s="13">
        <v>52.9</v>
      </c>
      <c r="E71" s="13">
        <f t="shared" si="6"/>
        <v>10.58</v>
      </c>
      <c r="F71" s="13">
        <v>98.8</v>
      </c>
      <c r="G71" s="13">
        <f t="shared" si="7"/>
        <v>49.4</v>
      </c>
      <c r="H71" s="13">
        <v>71.82</v>
      </c>
      <c r="I71" s="7">
        <f t="shared" si="8"/>
        <v>21.545999999999996</v>
      </c>
      <c r="J71" s="7">
        <f t="shared" si="9"/>
        <v>81.526</v>
      </c>
      <c r="K71" s="8" t="s">
        <v>66</v>
      </c>
    </row>
    <row r="72" spans="1:11" ht="24.75" customHeight="1">
      <c r="A72" s="11">
        <v>6</v>
      </c>
      <c r="B72" s="12" t="s">
        <v>37</v>
      </c>
      <c r="C72" s="12">
        <v>20202091403</v>
      </c>
      <c r="D72" s="13">
        <v>67.5</v>
      </c>
      <c r="E72" s="13">
        <f t="shared" si="6"/>
        <v>13.5</v>
      </c>
      <c r="F72" s="13">
        <v>81.4</v>
      </c>
      <c r="G72" s="13">
        <f t="shared" si="7"/>
        <v>40.7</v>
      </c>
      <c r="H72" s="13">
        <v>76.16</v>
      </c>
      <c r="I72" s="7">
        <f t="shared" si="8"/>
        <v>22.848</v>
      </c>
      <c r="J72" s="7">
        <f t="shared" si="9"/>
        <v>77.048</v>
      </c>
      <c r="K72" s="8" t="s">
        <v>66</v>
      </c>
    </row>
    <row r="73" spans="1:11" ht="24.75" customHeight="1">
      <c r="A73" s="11">
        <v>7</v>
      </c>
      <c r="B73" s="12"/>
      <c r="C73" s="12">
        <v>20202091411</v>
      </c>
      <c r="D73" s="13">
        <v>57</v>
      </c>
      <c r="E73" s="13">
        <f t="shared" si="6"/>
        <v>11.4</v>
      </c>
      <c r="F73" s="13">
        <v>75.8</v>
      </c>
      <c r="G73" s="13">
        <f t="shared" si="7"/>
        <v>37.9</v>
      </c>
      <c r="H73" s="13">
        <v>74.3</v>
      </c>
      <c r="I73" s="7">
        <f t="shared" si="8"/>
        <v>22.29</v>
      </c>
      <c r="J73" s="7">
        <f t="shared" si="9"/>
        <v>71.59</v>
      </c>
      <c r="K73" s="8"/>
    </row>
    <row r="74" spans="1:11" ht="24.75" customHeight="1">
      <c r="A74" s="11"/>
      <c r="B74" s="12"/>
      <c r="C74" s="12">
        <v>20202091406</v>
      </c>
      <c r="D74" s="13">
        <v>66.6</v>
      </c>
      <c r="E74" s="13">
        <f t="shared" si="6"/>
        <v>13.32</v>
      </c>
      <c r="F74" s="13">
        <v>73.4</v>
      </c>
      <c r="G74" s="13">
        <f t="shared" si="7"/>
        <v>36.7</v>
      </c>
      <c r="H74" s="13" t="s">
        <v>65</v>
      </c>
      <c r="I74" s="7"/>
      <c r="J74" s="7"/>
      <c r="K74" s="8"/>
    </row>
    <row r="75" spans="1:11" ht="30" customHeight="1">
      <c r="A75" s="47" t="s">
        <v>39</v>
      </c>
      <c r="B75" s="48"/>
      <c r="C75" s="48"/>
      <c r="D75" s="48"/>
      <c r="E75" s="48"/>
      <c r="F75" s="48"/>
      <c r="G75" s="48"/>
      <c r="H75" s="48"/>
      <c r="I75" s="48"/>
      <c r="J75" s="48"/>
      <c r="K75" s="49"/>
    </row>
    <row r="76" spans="1:11" ht="24.75" customHeight="1">
      <c r="A76" s="11">
        <v>1</v>
      </c>
      <c r="B76" s="12" t="s">
        <v>40</v>
      </c>
      <c r="C76" s="12">
        <v>20202101429</v>
      </c>
      <c r="D76" s="13">
        <v>74.4</v>
      </c>
      <c r="E76" s="13">
        <f>D76*0.2</f>
        <v>14.880000000000003</v>
      </c>
      <c r="F76" s="13">
        <v>85.6</v>
      </c>
      <c r="G76" s="13">
        <f>F76*0.5</f>
        <v>42.8</v>
      </c>
      <c r="H76" s="7">
        <v>74.2</v>
      </c>
      <c r="I76" s="7">
        <f>H76*0.3</f>
        <v>22.26</v>
      </c>
      <c r="J76" s="7">
        <f>E76+G76+I76</f>
        <v>79.94</v>
      </c>
      <c r="K76" s="8" t="s">
        <v>66</v>
      </c>
    </row>
    <row r="77" spans="1:11" ht="24.75" customHeight="1">
      <c r="A77" s="11">
        <v>2</v>
      </c>
      <c r="B77" s="12" t="s">
        <v>41</v>
      </c>
      <c r="C77" s="12">
        <v>20202101423</v>
      </c>
      <c r="D77" s="13">
        <v>69.9</v>
      </c>
      <c r="E77" s="13">
        <f>D77*0.2</f>
        <v>13.980000000000002</v>
      </c>
      <c r="F77" s="13">
        <v>86</v>
      </c>
      <c r="G77" s="13">
        <f>F77*0.5</f>
        <v>43</v>
      </c>
      <c r="H77" s="7">
        <v>73.04</v>
      </c>
      <c r="I77" s="7">
        <f>H77*0.3</f>
        <v>21.912000000000003</v>
      </c>
      <c r="J77" s="7">
        <f>E77+G77+I77</f>
        <v>78.89200000000001</v>
      </c>
      <c r="K77" s="8" t="s">
        <v>66</v>
      </c>
    </row>
    <row r="78" spans="1:11" ht="24.75" customHeight="1">
      <c r="A78" s="11">
        <v>3</v>
      </c>
      <c r="B78" s="12"/>
      <c r="C78" s="12">
        <v>20202101428</v>
      </c>
      <c r="D78" s="13">
        <v>73.4</v>
      </c>
      <c r="E78" s="13">
        <f>D78*0.2</f>
        <v>14.680000000000001</v>
      </c>
      <c r="F78" s="13">
        <v>82.2</v>
      </c>
      <c r="G78" s="13">
        <f>F78*0.5</f>
        <v>41.1</v>
      </c>
      <c r="H78" s="7">
        <v>72.02</v>
      </c>
      <c r="I78" s="7">
        <f>H78*0.3</f>
        <v>21.605999999999998</v>
      </c>
      <c r="J78" s="7">
        <f>E78+G78+I78</f>
        <v>77.386</v>
      </c>
      <c r="K78" s="8"/>
    </row>
    <row r="79" spans="1:11" ht="24.75" customHeight="1">
      <c r="A79" s="11">
        <v>4</v>
      </c>
      <c r="B79" s="12"/>
      <c r="C79" s="12">
        <v>20202101419</v>
      </c>
      <c r="D79" s="13">
        <v>68.3</v>
      </c>
      <c r="E79" s="13">
        <f>D79*0.2</f>
        <v>13.66</v>
      </c>
      <c r="F79" s="13">
        <v>82</v>
      </c>
      <c r="G79" s="13">
        <f>F79*0.5</f>
        <v>41</v>
      </c>
      <c r="H79" s="7">
        <v>72.92</v>
      </c>
      <c r="I79" s="7">
        <f>H79*0.3</f>
        <v>21.876</v>
      </c>
      <c r="J79" s="7">
        <f>E79+G79+I79</f>
        <v>76.536</v>
      </c>
      <c r="K79" s="8"/>
    </row>
    <row r="80" spans="1:11" ht="24.75" customHeight="1">
      <c r="A80" s="11"/>
      <c r="B80" s="12"/>
      <c r="C80" s="12">
        <v>20202101501</v>
      </c>
      <c r="D80" s="13">
        <v>71.9</v>
      </c>
      <c r="E80" s="13">
        <f>D80*0.2</f>
        <v>14.380000000000003</v>
      </c>
      <c r="F80" s="13">
        <v>83.6</v>
      </c>
      <c r="G80" s="13">
        <f>F80*0.5</f>
        <v>41.8</v>
      </c>
      <c r="H80" s="13" t="s">
        <v>65</v>
      </c>
      <c r="I80" s="7"/>
      <c r="J80" s="7"/>
      <c r="K80" s="8"/>
    </row>
    <row r="82" spans="4:11" ht="21.75" customHeight="1">
      <c r="D82" s="55" t="s">
        <v>54</v>
      </c>
      <c r="E82" s="55"/>
      <c r="F82" s="55"/>
      <c r="G82" s="55"/>
      <c r="H82" s="55"/>
      <c r="I82" s="55"/>
      <c r="J82" s="55"/>
      <c r="K82" s="55"/>
    </row>
    <row r="83" spans="4:11" ht="14.25">
      <c r="D83" s="56">
        <v>44179</v>
      </c>
      <c r="E83" s="56"/>
      <c r="F83" s="56"/>
      <c r="G83" s="56"/>
      <c r="H83" s="56"/>
      <c r="I83" s="56"/>
      <c r="J83" s="56"/>
      <c r="K83" s="55"/>
    </row>
  </sheetData>
  <sheetProtection/>
  <mergeCells count="18">
    <mergeCell ref="D82:K82"/>
    <mergeCell ref="D83:K83"/>
    <mergeCell ref="A46:K46"/>
    <mergeCell ref="A60:K60"/>
    <mergeCell ref="A66:K66"/>
    <mergeCell ref="A75:K75"/>
    <mergeCell ref="A48:K48"/>
    <mergeCell ref="A54:K54"/>
    <mergeCell ref="A29:K29"/>
    <mergeCell ref="A33:K33"/>
    <mergeCell ref="A37:K37"/>
    <mergeCell ref="A41:K41"/>
    <mergeCell ref="A1:K1"/>
    <mergeCell ref="A2:K2"/>
    <mergeCell ref="A4:K4"/>
    <mergeCell ref="A11:K11"/>
    <mergeCell ref="A15:K15"/>
    <mergeCell ref="A19:K19"/>
  </mergeCells>
  <printOptions/>
  <pageMargins left="0.75" right="0.75" top="1" bottom="1"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匿名用户</cp:lastModifiedBy>
  <cp:lastPrinted>2020-12-13T07:31:26Z</cp:lastPrinted>
  <dcterms:created xsi:type="dcterms:W3CDTF">2020-12-02T08:05:08Z</dcterms:created>
  <dcterms:modified xsi:type="dcterms:W3CDTF">2020-12-14T00:37:54Z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2052-11.1.0.10024</vt:lpwstr>
  </property>
</Properties>
</file>