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19320" windowHeight="7860"/>
  </bookViews>
  <sheets>
    <sheet name="总成绩及排名" sheetId="4" r:id="rId1"/>
  </sheets>
  <calcPr calcId="145621"/>
</workbook>
</file>

<file path=xl/calcChain.xml><?xml version="1.0" encoding="utf-8"?>
<calcChain xmlns="http://schemas.openxmlformats.org/spreadsheetml/2006/main">
  <c r="G62" i="4" l="1"/>
  <c r="J62" i="4" s="1"/>
  <c r="I61" i="4"/>
  <c r="G61" i="4"/>
  <c r="J61" i="4" s="1"/>
  <c r="I60" i="4"/>
  <c r="G60" i="4"/>
  <c r="J60" i="4" s="1"/>
  <c r="I59" i="4"/>
  <c r="G59" i="4"/>
  <c r="J59" i="4" s="1"/>
  <c r="I58" i="4"/>
  <c r="G58" i="4"/>
  <c r="J58" i="4" s="1"/>
  <c r="I57" i="4"/>
  <c r="G57" i="4"/>
  <c r="J57" i="4" s="1"/>
  <c r="G56" i="4"/>
  <c r="J56" i="4" s="1"/>
  <c r="I55" i="4"/>
  <c r="G55" i="4"/>
  <c r="J55" i="4" s="1"/>
  <c r="I54" i="4"/>
  <c r="G54" i="4"/>
  <c r="J54" i="4" s="1"/>
  <c r="G53" i="4"/>
  <c r="J53" i="4" s="1"/>
  <c r="I52" i="4"/>
  <c r="G52" i="4"/>
  <c r="J52" i="4" s="1"/>
  <c r="I51" i="4"/>
  <c r="G51" i="4"/>
  <c r="J51" i="4" s="1"/>
  <c r="G50" i="4"/>
  <c r="J50" i="4" s="1"/>
  <c r="I49" i="4"/>
  <c r="G49" i="4"/>
  <c r="J49" i="4" s="1"/>
  <c r="I48" i="4"/>
  <c r="G48" i="4"/>
  <c r="J48" i="4" s="1"/>
  <c r="G47" i="4"/>
  <c r="J47" i="4" s="1"/>
  <c r="I46" i="4"/>
  <c r="G46" i="4"/>
  <c r="J46" i="4" s="1"/>
  <c r="I45" i="4"/>
  <c r="G45" i="4"/>
  <c r="J45" i="4" s="1"/>
  <c r="I44" i="4"/>
  <c r="G44" i="4"/>
  <c r="J44" i="4" s="1"/>
  <c r="I43" i="4"/>
  <c r="G43" i="4"/>
  <c r="J43" i="4" s="1"/>
  <c r="I42" i="4"/>
  <c r="G42" i="4"/>
  <c r="J42" i="4" s="1"/>
  <c r="G41" i="4"/>
  <c r="J41" i="4" s="1"/>
  <c r="I40" i="4"/>
  <c r="G40" i="4"/>
  <c r="J40" i="4" s="1"/>
  <c r="I39" i="4"/>
  <c r="G39" i="4"/>
  <c r="J39" i="4" s="1"/>
  <c r="G38" i="4"/>
  <c r="J38" i="4" s="1"/>
  <c r="I37" i="4"/>
  <c r="G37" i="4"/>
  <c r="J37" i="4" s="1"/>
  <c r="I36" i="4"/>
  <c r="G36" i="4"/>
  <c r="J36" i="4" s="1"/>
  <c r="I35" i="4"/>
  <c r="G35" i="4"/>
  <c r="J35" i="4" s="1"/>
  <c r="I34" i="4"/>
  <c r="G34" i="4"/>
  <c r="J34" i="4" s="1"/>
  <c r="I33" i="4"/>
  <c r="G33" i="4"/>
  <c r="J33" i="4" s="1"/>
  <c r="I32" i="4"/>
  <c r="G32" i="4"/>
  <c r="J32" i="4" s="1"/>
  <c r="I31" i="4"/>
  <c r="G31" i="4"/>
  <c r="J31" i="4" s="1"/>
  <c r="I30" i="4"/>
  <c r="G30" i="4"/>
  <c r="J30" i="4" s="1"/>
  <c r="I29" i="4"/>
  <c r="G29" i="4"/>
  <c r="J29" i="4" s="1"/>
  <c r="I28" i="4"/>
  <c r="G28" i="4"/>
  <c r="J28" i="4" s="1"/>
  <c r="I27" i="4"/>
  <c r="G27" i="4"/>
  <c r="J27" i="4" s="1"/>
  <c r="I26" i="4"/>
  <c r="G26" i="4"/>
  <c r="J26" i="4" s="1"/>
  <c r="I25" i="4"/>
  <c r="G25" i="4"/>
  <c r="J25" i="4" s="1"/>
  <c r="I24" i="4"/>
  <c r="G24" i="4"/>
  <c r="J24" i="4" s="1"/>
  <c r="I23" i="4"/>
  <c r="G23" i="4"/>
  <c r="J23" i="4" s="1"/>
  <c r="I22" i="4"/>
  <c r="G22" i="4"/>
  <c r="J22" i="4" s="1"/>
  <c r="I21" i="4"/>
  <c r="G21" i="4"/>
  <c r="J21" i="4" s="1"/>
  <c r="I20" i="4"/>
  <c r="G20" i="4"/>
  <c r="J20" i="4" s="1"/>
  <c r="I19" i="4"/>
  <c r="G19" i="4"/>
  <c r="J19" i="4" s="1"/>
  <c r="I18" i="4"/>
  <c r="G18" i="4"/>
  <c r="J18" i="4" s="1"/>
  <c r="I17" i="4"/>
  <c r="G17" i="4"/>
  <c r="J17" i="4" s="1"/>
  <c r="I16" i="4"/>
  <c r="G16" i="4"/>
  <c r="J16" i="4" s="1"/>
  <c r="I15" i="4"/>
  <c r="G15" i="4"/>
  <c r="J15" i="4" s="1"/>
  <c r="J14" i="4"/>
  <c r="G14" i="4"/>
  <c r="J13" i="4"/>
  <c r="G13" i="4"/>
  <c r="I12" i="4"/>
  <c r="G12" i="4"/>
  <c r="J12" i="4" s="1"/>
  <c r="I11" i="4"/>
  <c r="G11" i="4"/>
  <c r="J11" i="4" s="1"/>
  <c r="I10" i="4"/>
  <c r="G10" i="4"/>
  <c r="J10" i="4" s="1"/>
  <c r="I9" i="4"/>
  <c r="G9" i="4"/>
  <c r="J9" i="4" s="1"/>
  <c r="I8" i="4"/>
  <c r="G8" i="4"/>
  <c r="J8" i="4" s="1"/>
  <c r="I7" i="4"/>
  <c r="G7" i="4"/>
  <c r="J7" i="4" s="1"/>
  <c r="I6" i="4"/>
  <c r="G6" i="4"/>
  <c r="J6" i="4" s="1"/>
  <c r="I5" i="4"/>
  <c r="G5" i="4"/>
  <c r="J5" i="4" s="1"/>
  <c r="I4" i="4"/>
  <c r="G4" i="4"/>
  <c r="J4" i="4" s="1"/>
  <c r="I3" i="4"/>
  <c r="G3" i="4"/>
  <c r="J3" i="4" s="1"/>
</calcChain>
</file>

<file path=xl/sharedStrings.xml><?xml version="1.0" encoding="utf-8"?>
<sst xmlns="http://schemas.openxmlformats.org/spreadsheetml/2006/main" count="314" uniqueCount="150">
  <si>
    <t>招聘单位</t>
  </si>
  <si>
    <t>岗位名称</t>
  </si>
  <si>
    <t>姓名</t>
  </si>
  <si>
    <t>准考证号</t>
  </si>
  <si>
    <t>岗位编码</t>
  </si>
  <si>
    <t>笔试成绩（含加分）</t>
  </si>
  <si>
    <t>面试成绩</t>
  </si>
  <si>
    <t>考试   总成绩</t>
  </si>
  <si>
    <t>岗位  排名</t>
  </si>
  <si>
    <t>是否参加体检</t>
  </si>
  <si>
    <t>备注</t>
  </si>
  <si>
    <t>语文教师</t>
  </si>
  <si>
    <t>李琳</t>
  </si>
  <si>
    <t>5121211537710</t>
  </si>
  <si>
    <t>是</t>
  </si>
  <si>
    <t>罗玉婷</t>
  </si>
  <si>
    <t>5121211540621</t>
  </si>
  <si>
    <t>唐涵倩</t>
  </si>
  <si>
    <t>5121210802326</t>
  </si>
  <si>
    <t>张红霞</t>
  </si>
  <si>
    <t>5121210400902</t>
  </si>
  <si>
    <t>陈思颖</t>
  </si>
  <si>
    <t>5121211412219</t>
  </si>
  <si>
    <t>/</t>
  </si>
  <si>
    <t>付薛霖</t>
  </si>
  <si>
    <t>5121211112210</t>
  </si>
  <si>
    <t>何悦</t>
  </si>
  <si>
    <t>5121211407602</t>
  </si>
  <si>
    <t>刘小川</t>
  </si>
  <si>
    <t>5121211609918</t>
  </si>
  <si>
    <t>黎梅</t>
  </si>
  <si>
    <t>5121211400221</t>
  </si>
  <si>
    <t>孙晨雨</t>
  </si>
  <si>
    <t>5121211528904</t>
  </si>
  <si>
    <t>乐芮</t>
  </si>
  <si>
    <t>5121211002017</t>
  </si>
  <si>
    <t>周述辉</t>
  </si>
  <si>
    <t>5121211533614</t>
  </si>
  <si>
    <t>数学教师</t>
  </si>
  <si>
    <t>饶新圆</t>
  </si>
  <si>
    <t>5121210500815</t>
  </si>
  <si>
    <t>刘旭远</t>
  </si>
  <si>
    <t>5121211422104</t>
  </si>
  <si>
    <t>杨帆</t>
  </si>
  <si>
    <t>5121211607307</t>
  </si>
  <si>
    <t>吴明</t>
  </si>
  <si>
    <t>5121211528806</t>
  </si>
  <si>
    <t>刘丹</t>
  </si>
  <si>
    <t>5121211407629</t>
  </si>
  <si>
    <t>陈坷</t>
  </si>
  <si>
    <t>5121211201404</t>
  </si>
  <si>
    <t>英语教师</t>
  </si>
  <si>
    <t>周煜昆</t>
  </si>
  <si>
    <t>5121211202401</t>
  </si>
  <si>
    <t>谭英</t>
  </si>
  <si>
    <t>5121211425912</t>
  </si>
  <si>
    <t>付兴庆</t>
  </si>
  <si>
    <t>5121211419118</t>
  </si>
  <si>
    <t>王刚</t>
  </si>
  <si>
    <t>5121211404530</t>
  </si>
  <si>
    <t>余婷</t>
  </si>
  <si>
    <t>5121211408027</t>
  </si>
  <si>
    <t>张芸溪</t>
  </si>
  <si>
    <t>5121211204412</t>
  </si>
  <si>
    <t>思政课教师</t>
  </si>
  <si>
    <t>覃琦</t>
  </si>
  <si>
    <t>5121211609114</t>
  </si>
  <si>
    <t>蒋银莹</t>
  </si>
  <si>
    <t>5121211801414</t>
  </si>
  <si>
    <t>熊益</t>
  </si>
  <si>
    <t>5121211407911</t>
  </si>
  <si>
    <t>数学媒体技术教师</t>
  </si>
  <si>
    <t>龚敬</t>
  </si>
  <si>
    <t>5121211425514</t>
  </si>
  <si>
    <t>王希</t>
  </si>
  <si>
    <t>5121211001821</t>
  </si>
  <si>
    <t>张婷</t>
  </si>
  <si>
    <t>5121211700504</t>
  </si>
  <si>
    <t>电子商务教师</t>
  </si>
  <si>
    <t>周杨付</t>
  </si>
  <si>
    <t>5121210803002</t>
  </si>
  <si>
    <t>谢云芳</t>
  </si>
  <si>
    <t>5121211112411</t>
  </si>
  <si>
    <t>姚小芳</t>
  </si>
  <si>
    <t>5121211538810</t>
  </si>
  <si>
    <t>吴迪</t>
  </si>
  <si>
    <t>5121211533914</t>
  </si>
  <si>
    <t>黄云怡</t>
  </si>
  <si>
    <t>5121211109509</t>
  </si>
  <si>
    <t>谭海军</t>
  </si>
  <si>
    <t>5121211304730</t>
  </si>
  <si>
    <t>网络教师</t>
  </si>
  <si>
    <t>熊仕超</t>
  </si>
  <si>
    <t>5121211537217</t>
  </si>
  <si>
    <t>李林骏</t>
  </si>
  <si>
    <t>5121211701622</t>
  </si>
  <si>
    <t>程宇</t>
  </si>
  <si>
    <t>5121210700315</t>
  </si>
  <si>
    <t>市场营销教师</t>
  </si>
  <si>
    <t>杨杰</t>
  </si>
  <si>
    <t>5121211424429</t>
  </si>
  <si>
    <t>林巧</t>
  </si>
  <si>
    <t>5121211414925</t>
  </si>
  <si>
    <t>吴强</t>
  </si>
  <si>
    <t>5121211102209</t>
  </si>
  <si>
    <t>机械类教师</t>
  </si>
  <si>
    <t>潘旺</t>
  </si>
  <si>
    <t>5121211409722</t>
  </si>
  <si>
    <t>伍泽辉</t>
  </si>
  <si>
    <t>5121211112505</t>
  </si>
  <si>
    <t>付冲</t>
  </si>
  <si>
    <t>5121211107424</t>
  </si>
  <si>
    <t>人力资源管理教师</t>
  </si>
  <si>
    <t>王佳慧</t>
  </si>
  <si>
    <t>5121211200502</t>
  </si>
  <si>
    <t>余芝霖</t>
  </si>
  <si>
    <t>5121211610325</t>
  </si>
  <si>
    <t>黄俊</t>
  </si>
  <si>
    <t>5121211205307</t>
  </si>
  <si>
    <t>心理学教师</t>
  </si>
  <si>
    <t>杨易灵</t>
  </si>
  <si>
    <t>5121210400415</t>
  </si>
  <si>
    <t>黄晶</t>
  </si>
  <si>
    <t>5121210802119</t>
  </si>
  <si>
    <t>雷云</t>
  </si>
  <si>
    <t>5121211801024</t>
  </si>
  <si>
    <t>汽车运用与维修实训指导教师</t>
  </si>
  <si>
    <t>黄国川</t>
  </si>
  <si>
    <t>5121211425908</t>
  </si>
  <si>
    <t>熊海涛</t>
  </si>
  <si>
    <t>5121211400721</t>
  </si>
  <si>
    <t>刘洪宇</t>
  </si>
  <si>
    <t>5121211200817</t>
  </si>
  <si>
    <t>会计</t>
  </si>
  <si>
    <t>牟莎莎</t>
  </si>
  <si>
    <t>5121210901125</t>
  </si>
  <si>
    <t>张颖</t>
  </si>
  <si>
    <t>5121211700327</t>
  </si>
  <si>
    <t>汤维</t>
  </si>
  <si>
    <t>5121211540029</t>
  </si>
  <si>
    <t>舒元</t>
  </si>
  <si>
    <t>5121211200921</t>
  </si>
  <si>
    <t>叶多娟</t>
  </si>
  <si>
    <t>5121211600112</t>
  </si>
  <si>
    <t>饶烨</t>
  </si>
  <si>
    <t>5121211407101</t>
  </si>
  <si>
    <t>四川省粮食经济学校</t>
    <phoneticPr fontId="9" type="noConversion"/>
  </si>
  <si>
    <t>笔试折合成绩(40%)</t>
    <phoneticPr fontId="9" type="noConversion"/>
  </si>
  <si>
    <t>面试折合成绩(60%)</t>
    <phoneticPr fontId="9" type="noConversion"/>
  </si>
  <si>
    <t>四川省粮食和物资储备局直属事业单位（四川省粮食经济学校）                                                                                     2020年12月公开招聘工作人员考试总成绩排名及体检人员名单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</si>
</sst>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1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18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name val="Arial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7" fontId="0" fillId="0" borderId="2" xfId="0" applyNumberFormat="1" applyBorder="1">
      <alignment vertical="center"/>
    </xf>
    <xf numFmtId="0" fontId="1" fillId="0" borderId="2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6" fillId="0" borderId="2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mruColors>
      <color rgb="FF808080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zoomScaleNormal="100" workbookViewId="0">
      <selection sqref="A1:M1"/>
    </sheetView>
  </sheetViews>
  <sheetFormatPr defaultColWidth="9" defaultRowHeight="13.5"/>
  <cols>
    <col min="1" max="1" width="18" customWidth="1"/>
    <col min="2" max="2" width="27.25" customWidth="1"/>
    <col min="4" max="4" width="15.375" customWidth="1"/>
    <col min="5" max="5" width="10" customWidth="1"/>
    <col min="6" max="6" width="8.75" style="1" customWidth="1"/>
    <col min="7" max="7" width="7.875" customWidth="1"/>
    <col min="8" max="8" width="6.625" style="1" customWidth="1"/>
    <col min="9" max="9" width="7.75" customWidth="1"/>
    <col min="10" max="10" width="8.125" customWidth="1"/>
    <col min="11" max="11" width="5.625" style="2" customWidth="1"/>
    <col min="12" max="12" width="7.25" style="2" customWidth="1"/>
    <col min="13" max="13" width="6.75" customWidth="1"/>
  </cols>
  <sheetData>
    <row r="1" spans="1:13" ht="66" customHeight="1">
      <c r="A1" s="17" t="s">
        <v>149</v>
      </c>
      <c r="B1" s="17"/>
      <c r="C1" s="17"/>
      <c r="D1" s="17"/>
      <c r="E1" s="17"/>
      <c r="F1" s="18"/>
      <c r="G1" s="17"/>
      <c r="H1" s="18"/>
      <c r="I1" s="17"/>
      <c r="J1" s="17"/>
      <c r="K1" s="17"/>
      <c r="L1" s="17"/>
      <c r="M1" s="17"/>
    </row>
    <row r="2" spans="1:13" ht="42.75">
      <c r="A2" s="3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5" t="s">
        <v>5</v>
      </c>
      <c r="G2" s="3" t="s">
        <v>147</v>
      </c>
      <c r="H2" s="6" t="s">
        <v>6</v>
      </c>
      <c r="I2" s="13" t="s">
        <v>148</v>
      </c>
      <c r="J2" s="3" t="s">
        <v>7</v>
      </c>
      <c r="K2" s="14" t="s">
        <v>8</v>
      </c>
      <c r="L2" s="14" t="s">
        <v>9</v>
      </c>
      <c r="M2" s="14" t="s">
        <v>10</v>
      </c>
    </row>
    <row r="3" spans="1:13" ht="14.25">
      <c r="A3" s="7" t="s">
        <v>146</v>
      </c>
      <c r="B3" s="8" t="s">
        <v>11</v>
      </c>
      <c r="C3" s="8" t="s">
        <v>12</v>
      </c>
      <c r="D3" s="8" t="s">
        <v>13</v>
      </c>
      <c r="E3" s="8">
        <v>14030010</v>
      </c>
      <c r="F3" s="9">
        <v>62</v>
      </c>
      <c r="G3" s="10">
        <f>SUM(F3*0.4)</f>
        <v>24.8</v>
      </c>
      <c r="H3" s="11">
        <v>89.6</v>
      </c>
      <c r="I3" s="10">
        <f>SUM(H3*0.6)</f>
        <v>53.76</v>
      </c>
      <c r="J3" s="10">
        <f t="shared" ref="J3:J34" si="0">SUM(G3+I3)</f>
        <v>78.56</v>
      </c>
      <c r="K3" s="7">
        <v>1</v>
      </c>
      <c r="L3" s="7" t="s">
        <v>14</v>
      </c>
      <c r="M3" s="15"/>
    </row>
    <row r="4" spans="1:13" ht="14.25">
      <c r="A4" s="7" t="s">
        <v>146</v>
      </c>
      <c r="B4" s="8" t="s">
        <v>11</v>
      </c>
      <c r="C4" s="8" t="s">
        <v>15</v>
      </c>
      <c r="D4" s="8" t="s">
        <v>16</v>
      </c>
      <c r="E4" s="8">
        <v>14030010</v>
      </c>
      <c r="F4" s="9">
        <v>65.2</v>
      </c>
      <c r="G4" s="10">
        <f t="shared" ref="G4:G9" si="1">SUM(F4*0.4)</f>
        <v>26.080000000000002</v>
      </c>
      <c r="H4" s="11">
        <v>86</v>
      </c>
      <c r="I4" s="10">
        <f t="shared" ref="I4:I9" si="2">SUM(H4*0.6)</f>
        <v>51.6</v>
      </c>
      <c r="J4" s="10">
        <f t="shared" si="0"/>
        <v>77.680000000000007</v>
      </c>
      <c r="K4" s="7">
        <v>2</v>
      </c>
      <c r="L4" s="7" t="s">
        <v>14</v>
      </c>
      <c r="M4" s="15"/>
    </row>
    <row r="5" spans="1:13" ht="18" customHeight="1">
      <c r="A5" s="7" t="s">
        <v>146</v>
      </c>
      <c r="B5" s="8" t="s">
        <v>11</v>
      </c>
      <c r="C5" s="8" t="s">
        <v>17</v>
      </c>
      <c r="D5" s="8" t="s">
        <v>18</v>
      </c>
      <c r="E5" s="8">
        <v>14030010</v>
      </c>
      <c r="F5" s="9">
        <v>60.2</v>
      </c>
      <c r="G5" s="10">
        <f t="shared" si="1"/>
        <v>24.080000000000002</v>
      </c>
      <c r="H5" s="11">
        <v>87.2</v>
      </c>
      <c r="I5" s="10">
        <f t="shared" si="2"/>
        <v>52.32</v>
      </c>
      <c r="J5" s="10">
        <f t="shared" si="0"/>
        <v>76.400000000000006</v>
      </c>
      <c r="K5" s="7">
        <v>3</v>
      </c>
      <c r="L5" s="7" t="s">
        <v>14</v>
      </c>
      <c r="M5" s="15"/>
    </row>
    <row r="6" spans="1:13" ht="18" customHeight="1">
      <c r="A6" s="7" t="s">
        <v>146</v>
      </c>
      <c r="B6" s="8" t="s">
        <v>11</v>
      </c>
      <c r="C6" s="8" t="s">
        <v>19</v>
      </c>
      <c r="D6" s="8" t="s">
        <v>20</v>
      </c>
      <c r="E6" s="8">
        <v>14030010</v>
      </c>
      <c r="F6" s="9">
        <v>61.1</v>
      </c>
      <c r="G6" s="10">
        <f t="shared" si="1"/>
        <v>24.44</v>
      </c>
      <c r="H6" s="11">
        <v>86.6</v>
      </c>
      <c r="I6" s="10">
        <f t="shared" si="2"/>
        <v>51.959999999999994</v>
      </c>
      <c r="J6" s="10">
        <f t="shared" si="0"/>
        <v>76.399999999999991</v>
      </c>
      <c r="K6" s="7">
        <v>4</v>
      </c>
      <c r="L6" s="7" t="s">
        <v>14</v>
      </c>
      <c r="M6" s="15"/>
    </row>
    <row r="7" spans="1:13" ht="18" customHeight="1">
      <c r="A7" s="7" t="s">
        <v>146</v>
      </c>
      <c r="B7" s="8" t="s">
        <v>11</v>
      </c>
      <c r="C7" s="8" t="s">
        <v>21</v>
      </c>
      <c r="D7" s="8" t="s">
        <v>22</v>
      </c>
      <c r="E7" s="8">
        <v>14030010</v>
      </c>
      <c r="F7" s="9">
        <v>68.7</v>
      </c>
      <c r="G7" s="10">
        <f t="shared" si="1"/>
        <v>27.480000000000004</v>
      </c>
      <c r="H7" s="11">
        <v>80.400000000000006</v>
      </c>
      <c r="I7" s="10">
        <f t="shared" si="2"/>
        <v>48.24</v>
      </c>
      <c r="J7" s="10">
        <f t="shared" si="0"/>
        <v>75.72</v>
      </c>
      <c r="K7" s="7">
        <v>5</v>
      </c>
      <c r="L7" s="7" t="s">
        <v>23</v>
      </c>
      <c r="M7" s="15"/>
    </row>
    <row r="8" spans="1:13" ht="18" customHeight="1">
      <c r="A8" s="7" t="s">
        <v>146</v>
      </c>
      <c r="B8" s="8" t="s">
        <v>11</v>
      </c>
      <c r="C8" s="8" t="s">
        <v>24</v>
      </c>
      <c r="D8" s="8" t="s">
        <v>25</v>
      </c>
      <c r="E8" s="8">
        <v>14030010</v>
      </c>
      <c r="F8" s="9">
        <v>63.3</v>
      </c>
      <c r="G8" s="10">
        <f t="shared" si="1"/>
        <v>25.32</v>
      </c>
      <c r="H8" s="11">
        <v>83.4</v>
      </c>
      <c r="I8" s="10">
        <f t="shared" si="2"/>
        <v>50.04</v>
      </c>
      <c r="J8" s="10">
        <f t="shared" si="0"/>
        <v>75.36</v>
      </c>
      <c r="K8" s="7">
        <v>6</v>
      </c>
      <c r="L8" s="7" t="s">
        <v>23</v>
      </c>
      <c r="M8" s="15"/>
    </row>
    <row r="9" spans="1:13" ht="18" customHeight="1">
      <c r="A9" s="7" t="s">
        <v>146</v>
      </c>
      <c r="B9" s="8" t="s">
        <v>11</v>
      </c>
      <c r="C9" s="8" t="s">
        <v>26</v>
      </c>
      <c r="D9" s="8" t="s">
        <v>27</v>
      </c>
      <c r="E9" s="8">
        <v>14030010</v>
      </c>
      <c r="F9" s="9">
        <v>58.6</v>
      </c>
      <c r="G9" s="10">
        <f t="shared" si="1"/>
        <v>23.44</v>
      </c>
      <c r="H9" s="11">
        <v>83.4</v>
      </c>
      <c r="I9" s="10">
        <f t="shared" si="2"/>
        <v>50.04</v>
      </c>
      <c r="J9" s="10">
        <f t="shared" si="0"/>
        <v>73.48</v>
      </c>
      <c r="K9" s="7">
        <v>7</v>
      </c>
      <c r="L9" s="7" t="s">
        <v>23</v>
      </c>
      <c r="M9" s="15"/>
    </row>
    <row r="10" spans="1:13" ht="18" customHeight="1">
      <c r="A10" s="7" t="s">
        <v>146</v>
      </c>
      <c r="B10" s="8" t="s">
        <v>11</v>
      </c>
      <c r="C10" s="8" t="s">
        <v>28</v>
      </c>
      <c r="D10" s="8" t="s">
        <v>29</v>
      </c>
      <c r="E10" s="8">
        <v>14030010</v>
      </c>
      <c r="F10" s="9">
        <v>59</v>
      </c>
      <c r="G10" s="10">
        <f t="shared" ref="G10:G41" si="3">SUM(F10*0.4)</f>
        <v>23.6</v>
      </c>
      <c r="H10" s="11">
        <v>78.400000000000006</v>
      </c>
      <c r="I10" s="10">
        <f>SUM(H10*0.6)</f>
        <v>47.04</v>
      </c>
      <c r="J10" s="10">
        <f t="shared" si="0"/>
        <v>70.64</v>
      </c>
      <c r="K10" s="7">
        <v>8</v>
      </c>
      <c r="L10" s="7" t="s">
        <v>23</v>
      </c>
      <c r="M10" s="15"/>
    </row>
    <row r="11" spans="1:13" ht="18" customHeight="1">
      <c r="A11" s="7" t="s">
        <v>146</v>
      </c>
      <c r="B11" s="8" t="s">
        <v>11</v>
      </c>
      <c r="C11" s="8" t="s">
        <v>30</v>
      </c>
      <c r="D11" s="8" t="s">
        <v>31</v>
      </c>
      <c r="E11" s="8">
        <v>14030010</v>
      </c>
      <c r="F11" s="9">
        <v>59.3</v>
      </c>
      <c r="G11" s="10">
        <f t="shared" si="3"/>
        <v>23.72</v>
      </c>
      <c r="H11" s="11">
        <v>77.8</v>
      </c>
      <c r="I11" s="10">
        <f>SUM(H11*0.6)</f>
        <v>46.68</v>
      </c>
      <c r="J11" s="10">
        <f t="shared" si="0"/>
        <v>70.400000000000006</v>
      </c>
      <c r="K11" s="7">
        <v>9</v>
      </c>
      <c r="L11" s="7" t="s">
        <v>23</v>
      </c>
      <c r="M11" s="15"/>
    </row>
    <row r="12" spans="1:13" ht="18" customHeight="1">
      <c r="A12" s="7" t="s">
        <v>146</v>
      </c>
      <c r="B12" s="8" t="s">
        <v>11</v>
      </c>
      <c r="C12" s="8" t="s">
        <v>32</v>
      </c>
      <c r="D12" s="8" t="s">
        <v>33</v>
      </c>
      <c r="E12" s="8">
        <v>14030010</v>
      </c>
      <c r="F12" s="9">
        <v>59.1</v>
      </c>
      <c r="G12" s="10">
        <f t="shared" si="3"/>
        <v>23.64</v>
      </c>
      <c r="H12" s="11">
        <v>65.2</v>
      </c>
      <c r="I12" s="10">
        <f>SUM(H12*0.6)</f>
        <v>39.119999999999997</v>
      </c>
      <c r="J12" s="10">
        <f t="shared" si="0"/>
        <v>62.76</v>
      </c>
      <c r="K12" s="7">
        <v>10</v>
      </c>
      <c r="L12" s="7" t="s">
        <v>23</v>
      </c>
      <c r="M12" s="15"/>
    </row>
    <row r="13" spans="1:13" ht="18" customHeight="1">
      <c r="A13" s="7" t="s">
        <v>146</v>
      </c>
      <c r="B13" s="8" t="s">
        <v>11</v>
      </c>
      <c r="C13" s="8" t="s">
        <v>34</v>
      </c>
      <c r="D13" s="8" t="s">
        <v>35</v>
      </c>
      <c r="E13" s="8">
        <v>14030010</v>
      </c>
      <c r="F13" s="9">
        <v>59.8</v>
      </c>
      <c r="G13" s="10">
        <f t="shared" si="3"/>
        <v>23.92</v>
      </c>
      <c r="H13" s="11"/>
      <c r="I13" s="10"/>
      <c r="J13" s="10">
        <f t="shared" si="0"/>
        <v>23.92</v>
      </c>
      <c r="K13" s="7">
        <v>11</v>
      </c>
      <c r="L13" s="7" t="s">
        <v>23</v>
      </c>
      <c r="M13" s="15"/>
    </row>
    <row r="14" spans="1:13" ht="18" customHeight="1">
      <c r="A14" s="7" t="s">
        <v>146</v>
      </c>
      <c r="B14" s="8" t="s">
        <v>11</v>
      </c>
      <c r="C14" s="8" t="s">
        <v>36</v>
      </c>
      <c r="D14" s="8" t="s">
        <v>37</v>
      </c>
      <c r="E14" s="8">
        <v>14030010</v>
      </c>
      <c r="F14" s="9">
        <v>58.7</v>
      </c>
      <c r="G14" s="10">
        <f t="shared" si="3"/>
        <v>23.480000000000004</v>
      </c>
      <c r="H14" s="11"/>
      <c r="I14" s="10"/>
      <c r="J14" s="10">
        <f t="shared" si="0"/>
        <v>23.480000000000004</v>
      </c>
      <c r="K14" s="7">
        <v>12</v>
      </c>
      <c r="L14" s="7" t="s">
        <v>23</v>
      </c>
      <c r="M14" s="15"/>
    </row>
    <row r="15" spans="1:13" ht="18" customHeight="1">
      <c r="A15" s="7" t="s">
        <v>146</v>
      </c>
      <c r="B15" s="8" t="s">
        <v>38</v>
      </c>
      <c r="C15" s="8" t="s">
        <v>39</v>
      </c>
      <c r="D15" s="8" t="s">
        <v>40</v>
      </c>
      <c r="E15" s="8">
        <v>14030011</v>
      </c>
      <c r="F15" s="9">
        <v>63.8</v>
      </c>
      <c r="G15" s="10">
        <f t="shared" si="3"/>
        <v>25.52</v>
      </c>
      <c r="H15" s="11">
        <v>87.2</v>
      </c>
      <c r="I15" s="10">
        <f t="shared" ref="I15:I37" si="4">SUM(H15*0.6)</f>
        <v>52.32</v>
      </c>
      <c r="J15" s="10">
        <f t="shared" si="0"/>
        <v>77.84</v>
      </c>
      <c r="K15" s="7">
        <v>1</v>
      </c>
      <c r="L15" s="7" t="s">
        <v>14</v>
      </c>
      <c r="M15" s="15"/>
    </row>
    <row r="16" spans="1:13" ht="18" customHeight="1">
      <c r="A16" s="7" t="s">
        <v>146</v>
      </c>
      <c r="B16" s="8" t="s">
        <v>38</v>
      </c>
      <c r="C16" s="8" t="s">
        <v>41</v>
      </c>
      <c r="D16" s="8" t="s">
        <v>42</v>
      </c>
      <c r="E16" s="8">
        <v>14030011</v>
      </c>
      <c r="F16" s="9">
        <v>60.4</v>
      </c>
      <c r="G16" s="10">
        <f t="shared" si="3"/>
        <v>24.16</v>
      </c>
      <c r="H16" s="11">
        <v>81.400000000000006</v>
      </c>
      <c r="I16" s="10">
        <f t="shared" si="4"/>
        <v>48.84</v>
      </c>
      <c r="J16" s="10">
        <f t="shared" si="0"/>
        <v>73</v>
      </c>
      <c r="K16" s="7">
        <v>2</v>
      </c>
      <c r="L16" s="7" t="s">
        <v>14</v>
      </c>
      <c r="M16" s="15"/>
    </row>
    <row r="17" spans="1:13" ht="18" customHeight="1">
      <c r="A17" s="7" t="s">
        <v>146</v>
      </c>
      <c r="B17" s="8" t="s">
        <v>38</v>
      </c>
      <c r="C17" s="8" t="s">
        <v>43</v>
      </c>
      <c r="D17" s="8" t="s">
        <v>44</v>
      </c>
      <c r="E17" s="8">
        <v>14030011</v>
      </c>
      <c r="F17" s="9">
        <v>54.6</v>
      </c>
      <c r="G17" s="10">
        <f t="shared" si="3"/>
        <v>21.840000000000003</v>
      </c>
      <c r="H17" s="11">
        <v>85</v>
      </c>
      <c r="I17" s="10">
        <f t="shared" si="4"/>
        <v>51</v>
      </c>
      <c r="J17" s="10">
        <f t="shared" si="0"/>
        <v>72.84</v>
      </c>
      <c r="K17" s="7">
        <v>3</v>
      </c>
      <c r="L17" s="7" t="s">
        <v>23</v>
      </c>
      <c r="M17" s="15"/>
    </row>
    <row r="18" spans="1:13" ht="18" customHeight="1">
      <c r="A18" s="7" t="s">
        <v>146</v>
      </c>
      <c r="B18" s="8" t="s">
        <v>38</v>
      </c>
      <c r="C18" s="8" t="s">
        <v>45</v>
      </c>
      <c r="D18" s="8" t="s">
        <v>46</v>
      </c>
      <c r="E18" s="8">
        <v>14030011</v>
      </c>
      <c r="F18" s="9">
        <v>58.8</v>
      </c>
      <c r="G18" s="10">
        <f t="shared" si="3"/>
        <v>23.52</v>
      </c>
      <c r="H18" s="11">
        <v>76.8</v>
      </c>
      <c r="I18" s="10">
        <f t="shared" si="4"/>
        <v>46.08</v>
      </c>
      <c r="J18" s="10">
        <f t="shared" si="0"/>
        <v>69.599999999999994</v>
      </c>
      <c r="K18" s="7">
        <v>4</v>
      </c>
      <c r="L18" s="7" t="s">
        <v>23</v>
      </c>
      <c r="M18" s="15"/>
    </row>
    <row r="19" spans="1:13" ht="18" customHeight="1">
      <c r="A19" s="7" t="s">
        <v>146</v>
      </c>
      <c r="B19" s="8" t="s">
        <v>38</v>
      </c>
      <c r="C19" s="8" t="s">
        <v>47</v>
      </c>
      <c r="D19" s="16" t="s">
        <v>48</v>
      </c>
      <c r="E19" s="8">
        <v>14030011</v>
      </c>
      <c r="F19" s="9">
        <v>54</v>
      </c>
      <c r="G19" s="10">
        <f t="shared" si="3"/>
        <v>21.6</v>
      </c>
      <c r="H19" s="11">
        <v>71.72</v>
      </c>
      <c r="I19" s="10">
        <f t="shared" si="4"/>
        <v>43.031999999999996</v>
      </c>
      <c r="J19" s="10">
        <f t="shared" si="0"/>
        <v>64.632000000000005</v>
      </c>
      <c r="K19" s="7">
        <v>5</v>
      </c>
      <c r="L19" s="7" t="s">
        <v>23</v>
      </c>
      <c r="M19" s="15"/>
    </row>
    <row r="20" spans="1:13" ht="18" customHeight="1">
      <c r="A20" s="7" t="s">
        <v>146</v>
      </c>
      <c r="B20" s="8" t="s">
        <v>38</v>
      </c>
      <c r="C20" s="8" t="s">
        <v>49</v>
      </c>
      <c r="D20" s="16" t="s">
        <v>50</v>
      </c>
      <c r="E20" s="8">
        <v>14030011</v>
      </c>
      <c r="F20" s="9">
        <v>54.2</v>
      </c>
      <c r="G20" s="10">
        <f t="shared" si="3"/>
        <v>21.680000000000003</v>
      </c>
      <c r="H20" s="11">
        <v>70.2</v>
      </c>
      <c r="I20" s="10">
        <f t="shared" si="4"/>
        <v>42.12</v>
      </c>
      <c r="J20" s="10">
        <f t="shared" si="0"/>
        <v>63.8</v>
      </c>
      <c r="K20" s="7">
        <v>6</v>
      </c>
      <c r="L20" s="7" t="s">
        <v>23</v>
      </c>
      <c r="M20" s="15"/>
    </row>
    <row r="21" spans="1:13" ht="18" customHeight="1">
      <c r="A21" s="7" t="s">
        <v>146</v>
      </c>
      <c r="B21" s="8" t="s">
        <v>51</v>
      </c>
      <c r="C21" s="8" t="s">
        <v>52</v>
      </c>
      <c r="D21" s="8" t="s">
        <v>53</v>
      </c>
      <c r="E21" s="8">
        <v>14030012</v>
      </c>
      <c r="F21" s="9">
        <v>69.599999999999994</v>
      </c>
      <c r="G21" s="10">
        <f t="shared" si="3"/>
        <v>27.84</v>
      </c>
      <c r="H21" s="11">
        <v>86.52</v>
      </c>
      <c r="I21" s="10">
        <f t="shared" si="4"/>
        <v>51.911999999999999</v>
      </c>
      <c r="J21" s="10">
        <f t="shared" si="0"/>
        <v>79.751999999999995</v>
      </c>
      <c r="K21" s="7">
        <v>1</v>
      </c>
      <c r="L21" s="7" t="s">
        <v>14</v>
      </c>
      <c r="M21" s="15"/>
    </row>
    <row r="22" spans="1:13" ht="18" customHeight="1">
      <c r="A22" s="7" t="s">
        <v>146</v>
      </c>
      <c r="B22" s="8" t="s">
        <v>51</v>
      </c>
      <c r="C22" s="8" t="s">
        <v>54</v>
      </c>
      <c r="D22" s="16" t="s">
        <v>55</v>
      </c>
      <c r="E22" s="8">
        <v>14030012</v>
      </c>
      <c r="F22" s="9">
        <v>62.7</v>
      </c>
      <c r="G22" s="10">
        <f t="shared" si="3"/>
        <v>25.080000000000002</v>
      </c>
      <c r="H22" s="11">
        <v>87.7</v>
      </c>
      <c r="I22" s="10">
        <f t="shared" si="4"/>
        <v>52.62</v>
      </c>
      <c r="J22" s="10">
        <f t="shared" si="0"/>
        <v>77.7</v>
      </c>
      <c r="K22" s="7">
        <v>2</v>
      </c>
      <c r="L22" s="7" t="s">
        <v>14</v>
      </c>
      <c r="M22" s="15"/>
    </row>
    <row r="23" spans="1:13" ht="18" customHeight="1">
      <c r="A23" s="7" t="s">
        <v>146</v>
      </c>
      <c r="B23" s="8" t="s">
        <v>51</v>
      </c>
      <c r="C23" s="8" t="s">
        <v>56</v>
      </c>
      <c r="D23" s="8" t="s">
        <v>57</v>
      </c>
      <c r="E23" s="8">
        <v>14030012</v>
      </c>
      <c r="F23" s="9">
        <v>64.900000000000006</v>
      </c>
      <c r="G23" s="10">
        <f t="shared" si="3"/>
        <v>25.960000000000004</v>
      </c>
      <c r="H23" s="11">
        <v>82.8</v>
      </c>
      <c r="I23" s="10">
        <f t="shared" si="4"/>
        <v>49.68</v>
      </c>
      <c r="J23" s="10">
        <f t="shared" si="0"/>
        <v>75.64</v>
      </c>
      <c r="K23" s="7">
        <v>3</v>
      </c>
      <c r="L23" s="7" t="s">
        <v>23</v>
      </c>
      <c r="M23" s="15"/>
    </row>
    <row r="24" spans="1:13" ht="18" customHeight="1">
      <c r="A24" s="7" t="s">
        <v>146</v>
      </c>
      <c r="B24" s="8" t="s">
        <v>51</v>
      </c>
      <c r="C24" s="8" t="s">
        <v>58</v>
      </c>
      <c r="D24" s="8" t="s">
        <v>59</v>
      </c>
      <c r="E24" s="8">
        <v>14030012</v>
      </c>
      <c r="F24" s="9">
        <v>66.3</v>
      </c>
      <c r="G24" s="10">
        <f t="shared" si="3"/>
        <v>26.52</v>
      </c>
      <c r="H24" s="11">
        <v>81.819999999999993</v>
      </c>
      <c r="I24" s="10">
        <f t="shared" si="4"/>
        <v>49.091999999999992</v>
      </c>
      <c r="J24" s="10">
        <f t="shared" si="0"/>
        <v>75.611999999999995</v>
      </c>
      <c r="K24" s="7">
        <v>4</v>
      </c>
      <c r="L24" s="7" t="s">
        <v>23</v>
      </c>
      <c r="M24" s="15"/>
    </row>
    <row r="25" spans="1:13" ht="18" customHeight="1">
      <c r="A25" s="7" t="s">
        <v>146</v>
      </c>
      <c r="B25" s="8" t="s">
        <v>51</v>
      </c>
      <c r="C25" s="8" t="s">
        <v>60</v>
      </c>
      <c r="D25" s="8" t="s">
        <v>61</v>
      </c>
      <c r="E25" s="8">
        <v>14030012</v>
      </c>
      <c r="F25" s="9">
        <v>72.2</v>
      </c>
      <c r="G25" s="10">
        <f t="shared" si="3"/>
        <v>28.880000000000003</v>
      </c>
      <c r="H25" s="11">
        <v>76.400000000000006</v>
      </c>
      <c r="I25" s="10">
        <f t="shared" si="4"/>
        <v>45.84</v>
      </c>
      <c r="J25" s="10">
        <f t="shared" si="0"/>
        <v>74.72</v>
      </c>
      <c r="K25" s="7">
        <v>5</v>
      </c>
      <c r="L25" s="7" t="s">
        <v>23</v>
      </c>
      <c r="M25" s="15"/>
    </row>
    <row r="26" spans="1:13" ht="18" customHeight="1">
      <c r="A26" s="7" t="s">
        <v>146</v>
      </c>
      <c r="B26" s="8" t="s">
        <v>51</v>
      </c>
      <c r="C26" s="8" t="s">
        <v>62</v>
      </c>
      <c r="D26" s="8" t="s">
        <v>63</v>
      </c>
      <c r="E26" s="8">
        <v>14030012</v>
      </c>
      <c r="F26" s="9">
        <v>63.4</v>
      </c>
      <c r="G26" s="10">
        <f t="shared" si="3"/>
        <v>25.36</v>
      </c>
      <c r="H26" s="11">
        <v>78.599999999999994</v>
      </c>
      <c r="I26" s="10">
        <f t="shared" si="4"/>
        <v>47.16</v>
      </c>
      <c r="J26" s="10">
        <f t="shared" si="0"/>
        <v>72.52</v>
      </c>
      <c r="K26" s="7">
        <v>6</v>
      </c>
      <c r="L26" s="7" t="s">
        <v>23</v>
      </c>
      <c r="M26" s="15"/>
    </row>
    <row r="27" spans="1:13" ht="18" customHeight="1">
      <c r="A27" s="7" t="s">
        <v>146</v>
      </c>
      <c r="B27" s="8" t="s">
        <v>64</v>
      </c>
      <c r="C27" s="8" t="s">
        <v>65</v>
      </c>
      <c r="D27" s="8" t="s">
        <v>66</v>
      </c>
      <c r="E27" s="8">
        <v>14030013</v>
      </c>
      <c r="F27" s="9">
        <v>65</v>
      </c>
      <c r="G27" s="10">
        <f t="shared" si="3"/>
        <v>26</v>
      </c>
      <c r="H27" s="11">
        <v>88.6</v>
      </c>
      <c r="I27" s="10">
        <f t="shared" si="4"/>
        <v>53.16</v>
      </c>
      <c r="J27" s="10">
        <f t="shared" si="0"/>
        <v>79.16</v>
      </c>
      <c r="K27" s="7">
        <v>1</v>
      </c>
      <c r="L27" s="7" t="s">
        <v>14</v>
      </c>
      <c r="M27" s="15"/>
    </row>
    <row r="28" spans="1:13" ht="18" customHeight="1">
      <c r="A28" s="7" t="s">
        <v>146</v>
      </c>
      <c r="B28" s="8" t="s">
        <v>64</v>
      </c>
      <c r="C28" s="12" t="s">
        <v>67</v>
      </c>
      <c r="D28" s="16" t="s">
        <v>68</v>
      </c>
      <c r="E28" s="8">
        <v>14030013</v>
      </c>
      <c r="F28" s="9">
        <v>63.2</v>
      </c>
      <c r="G28" s="10">
        <f t="shared" si="3"/>
        <v>25.28</v>
      </c>
      <c r="H28" s="11">
        <v>84.8</v>
      </c>
      <c r="I28" s="10">
        <f t="shared" si="4"/>
        <v>50.879999999999995</v>
      </c>
      <c r="J28" s="10">
        <f t="shared" si="0"/>
        <v>76.16</v>
      </c>
      <c r="K28" s="7">
        <v>2</v>
      </c>
      <c r="L28" s="7" t="s">
        <v>23</v>
      </c>
      <c r="M28" s="15"/>
    </row>
    <row r="29" spans="1:13" ht="18" customHeight="1">
      <c r="A29" s="7" t="s">
        <v>146</v>
      </c>
      <c r="B29" s="8" t="s">
        <v>64</v>
      </c>
      <c r="C29" s="8" t="s">
        <v>69</v>
      </c>
      <c r="D29" s="8" t="s">
        <v>70</v>
      </c>
      <c r="E29" s="8">
        <v>14030013</v>
      </c>
      <c r="F29" s="9">
        <v>68.400000000000006</v>
      </c>
      <c r="G29" s="10">
        <f t="shared" si="3"/>
        <v>27.360000000000003</v>
      </c>
      <c r="H29" s="11">
        <v>71</v>
      </c>
      <c r="I29" s="10">
        <f t="shared" si="4"/>
        <v>42.6</v>
      </c>
      <c r="J29" s="10">
        <f t="shared" si="0"/>
        <v>69.960000000000008</v>
      </c>
      <c r="K29" s="7">
        <v>3</v>
      </c>
      <c r="L29" s="7" t="s">
        <v>23</v>
      </c>
      <c r="M29" s="15"/>
    </row>
    <row r="30" spans="1:13" ht="18" customHeight="1">
      <c r="A30" s="7" t="s">
        <v>146</v>
      </c>
      <c r="B30" s="8" t="s">
        <v>71</v>
      </c>
      <c r="C30" s="8" t="s">
        <v>72</v>
      </c>
      <c r="D30" s="8" t="s">
        <v>73</v>
      </c>
      <c r="E30" s="8">
        <v>14030014</v>
      </c>
      <c r="F30" s="9">
        <v>65.8</v>
      </c>
      <c r="G30" s="10">
        <f t="shared" si="3"/>
        <v>26.32</v>
      </c>
      <c r="H30" s="11">
        <v>86.8</v>
      </c>
      <c r="I30" s="10">
        <f t="shared" si="4"/>
        <v>52.08</v>
      </c>
      <c r="J30" s="10">
        <f t="shared" si="0"/>
        <v>78.400000000000006</v>
      </c>
      <c r="K30" s="7">
        <v>1</v>
      </c>
      <c r="L30" s="7" t="s">
        <v>14</v>
      </c>
      <c r="M30" s="15"/>
    </row>
    <row r="31" spans="1:13" ht="18" customHeight="1">
      <c r="A31" s="7" t="s">
        <v>146</v>
      </c>
      <c r="B31" s="8" t="s">
        <v>71</v>
      </c>
      <c r="C31" s="8" t="s">
        <v>74</v>
      </c>
      <c r="D31" s="8" t="s">
        <v>75</v>
      </c>
      <c r="E31" s="8">
        <v>14030014</v>
      </c>
      <c r="F31" s="9">
        <v>62.8</v>
      </c>
      <c r="G31" s="10">
        <f t="shared" si="3"/>
        <v>25.12</v>
      </c>
      <c r="H31" s="11">
        <v>79.58</v>
      </c>
      <c r="I31" s="10">
        <f t="shared" si="4"/>
        <v>47.747999999999998</v>
      </c>
      <c r="J31" s="10">
        <f t="shared" si="0"/>
        <v>72.867999999999995</v>
      </c>
      <c r="K31" s="7">
        <v>2</v>
      </c>
      <c r="L31" s="7" t="s">
        <v>23</v>
      </c>
      <c r="M31" s="15"/>
    </row>
    <row r="32" spans="1:13" ht="18" customHeight="1">
      <c r="A32" s="7" t="s">
        <v>146</v>
      </c>
      <c r="B32" s="8" t="s">
        <v>71</v>
      </c>
      <c r="C32" s="8" t="s">
        <v>76</v>
      </c>
      <c r="D32" s="8" t="s">
        <v>77</v>
      </c>
      <c r="E32" s="8">
        <v>14030014</v>
      </c>
      <c r="F32" s="9">
        <v>65.5</v>
      </c>
      <c r="G32" s="10">
        <f t="shared" si="3"/>
        <v>26.200000000000003</v>
      </c>
      <c r="H32" s="11">
        <v>73.599999999999994</v>
      </c>
      <c r="I32" s="10">
        <f t="shared" si="4"/>
        <v>44.16</v>
      </c>
      <c r="J32" s="10">
        <f t="shared" si="0"/>
        <v>70.36</v>
      </c>
      <c r="K32" s="7">
        <v>3</v>
      </c>
      <c r="L32" s="7" t="s">
        <v>23</v>
      </c>
      <c r="M32" s="15"/>
    </row>
    <row r="33" spans="1:13" ht="18" customHeight="1">
      <c r="A33" s="7" t="s">
        <v>146</v>
      </c>
      <c r="B33" s="8" t="s">
        <v>78</v>
      </c>
      <c r="C33" s="8" t="s">
        <v>79</v>
      </c>
      <c r="D33" s="8" t="s">
        <v>80</v>
      </c>
      <c r="E33" s="8">
        <v>14030015</v>
      </c>
      <c r="F33" s="9">
        <v>71.5</v>
      </c>
      <c r="G33" s="10">
        <f t="shared" si="3"/>
        <v>28.6</v>
      </c>
      <c r="H33" s="11">
        <v>85.72</v>
      </c>
      <c r="I33" s="10">
        <f t="shared" si="4"/>
        <v>51.431999999999995</v>
      </c>
      <c r="J33" s="10">
        <f t="shared" si="0"/>
        <v>80.031999999999996</v>
      </c>
      <c r="K33" s="7">
        <v>1</v>
      </c>
      <c r="L33" s="7" t="s">
        <v>14</v>
      </c>
      <c r="M33" s="15"/>
    </row>
    <row r="34" spans="1:13" ht="18" customHeight="1">
      <c r="A34" s="7" t="s">
        <v>146</v>
      </c>
      <c r="B34" s="8" t="s">
        <v>78</v>
      </c>
      <c r="C34" s="8" t="s">
        <v>81</v>
      </c>
      <c r="D34" s="8" t="s">
        <v>82</v>
      </c>
      <c r="E34" s="8">
        <v>14030015</v>
      </c>
      <c r="F34" s="9">
        <v>66.900000000000006</v>
      </c>
      <c r="G34" s="10">
        <f t="shared" si="3"/>
        <v>26.760000000000005</v>
      </c>
      <c r="H34" s="11">
        <v>82.64</v>
      </c>
      <c r="I34" s="10">
        <f t="shared" si="4"/>
        <v>49.583999999999996</v>
      </c>
      <c r="J34" s="10">
        <f t="shared" si="0"/>
        <v>76.343999999999994</v>
      </c>
      <c r="K34" s="7">
        <v>2</v>
      </c>
      <c r="L34" s="7" t="s">
        <v>14</v>
      </c>
      <c r="M34" s="15"/>
    </row>
    <row r="35" spans="1:13" ht="18" customHeight="1">
      <c r="A35" s="7" t="s">
        <v>146</v>
      </c>
      <c r="B35" s="8" t="s">
        <v>78</v>
      </c>
      <c r="C35" s="8" t="s">
        <v>83</v>
      </c>
      <c r="D35" s="8" t="s">
        <v>84</v>
      </c>
      <c r="E35" s="8">
        <v>14030015</v>
      </c>
      <c r="F35" s="9">
        <v>70</v>
      </c>
      <c r="G35" s="10">
        <f t="shared" si="3"/>
        <v>28</v>
      </c>
      <c r="H35" s="11">
        <v>78.599999999999994</v>
      </c>
      <c r="I35" s="10">
        <f t="shared" si="4"/>
        <v>47.16</v>
      </c>
      <c r="J35" s="10">
        <f t="shared" ref="J35:J62" si="5">SUM(G35+I35)</f>
        <v>75.16</v>
      </c>
      <c r="K35" s="7">
        <v>3</v>
      </c>
      <c r="L35" s="7" t="s">
        <v>23</v>
      </c>
      <c r="M35" s="15"/>
    </row>
    <row r="36" spans="1:13" ht="18" customHeight="1">
      <c r="A36" s="7" t="s">
        <v>146</v>
      </c>
      <c r="B36" s="8" t="s">
        <v>78</v>
      </c>
      <c r="C36" s="8" t="s">
        <v>85</v>
      </c>
      <c r="D36" s="8" t="s">
        <v>86</v>
      </c>
      <c r="E36" s="8">
        <v>14030015</v>
      </c>
      <c r="F36" s="9">
        <v>66.8</v>
      </c>
      <c r="G36" s="10">
        <f t="shared" si="3"/>
        <v>26.72</v>
      </c>
      <c r="H36" s="11">
        <v>72.06</v>
      </c>
      <c r="I36" s="10">
        <f t="shared" si="4"/>
        <v>43.235999999999997</v>
      </c>
      <c r="J36" s="10">
        <f t="shared" si="5"/>
        <v>69.955999999999989</v>
      </c>
      <c r="K36" s="7">
        <v>4</v>
      </c>
      <c r="L36" s="7" t="s">
        <v>23</v>
      </c>
      <c r="M36" s="15"/>
    </row>
    <row r="37" spans="1:13" ht="18" customHeight="1">
      <c r="A37" s="7" t="s">
        <v>146</v>
      </c>
      <c r="B37" s="8" t="s">
        <v>78</v>
      </c>
      <c r="C37" s="8" t="s">
        <v>87</v>
      </c>
      <c r="D37" s="8" t="s">
        <v>88</v>
      </c>
      <c r="E37" s="8">
        <v>14030015</v>
      </c>
      <c r="F37" s="9">
        <v>63.8</v>
      </c>
      <c r="G37" s="10">
        <f t="shared" si="3"/>
        <v>25.52</v>
      </c>
      <c r="H37" s="11">
        <v>68.760000000000005</v>
      </c>
      <c r="I37" s="10">
        <f t="shared" si="4"/>
        <v>41.256</v>
      </c>
      <c r="J37" s="10">
        <f t="shared" si="5"/>
        <v>66.775999999999996</v>
      </c>
      <c r="K37" s="7">
        <v>5</v>
      </c>
      <c r="L37" s="7" t="s">
        <v>23</v>
      </c>
      <c r="M37" s="15"/>
    </row>
    <row r="38" spans="1:13" ht="18" customHeight="1">
      <c r="A38" s="7" t="s">
        <v>146</v>
      </c>
      <c r="B38" s="8" t="s">
        <v>78</v>
      </c>
      <c r="C38" s="8" t="s">
        <v>89</v>
      </c>
      <c r="D38" s="8" t="s">
        <v>90</v>
      </c>
      <c r="E38" s="8">
        <v>14030015</v>
      </c>
      <c r="F38" s="9">
        <v>65.8</v>
      </c>
      <c r="G38" s="10">
        <f t="shared" si="3"/>
        <v>26.32</v>
      </c>
      <c r="H38" s="11"/>
      <c r="I38" s="10"/>
      <c r="J38" s="10">
        <f t="shared" si="5"/>
        <v>26.32</v>
      </c>
      <c r="K38" s="7">
        <v>6</v>
      </c>
      <c r="L38" s="7" t="s">
        <v>23</v>
      </c>
      <c r="M38" s="15"/>
    </row>
    <row r="39" spans="1:13" ht="18" customHeight="1">
      <c r="A39" s="7" t="s">
        <v>146</v>
      </c>
      <c r="B39" s="8" t="s">
        <v>91</v>
      </c>
      <c r="C39" s="8" t="s">
        <v>92</v>
      </c>
      <c r="D39" s="8" t="s">
        <v>93</v>
      </c>
      <c r="E39" s="8">
        <v>14030016</v>
      </c>
      <c r="F39" s="9">
        <v>69.3</v>
      </c>
      <c r="G39" s="10">
        <f t="shared" si="3"/>
        <v>27.72</v>
      </c>
      <c r="H39" s="11">
        <v>81.7</v>
      </c>
      <c r="I39" s="10">
        <f>SUM(H39*0.6)</f>
        <v>49.02</v>
      </c>
      <c r="J39" s="10">
        <f t="shared" si="5"/>
        <v>76.740000000000009</v>
      </c>
      <c r="K39" s="7">
        <v>1</v>
      </c>
      <c r="L39" s="7" t="s">
        <v>14</v>
      </c>
      <c r="M39" s="15"/>
    </row>
    <row r="40" spans="1:13" ht="18" customHeight="1">
      <c r="A40" s="7" t="s">
        <v>146</v>
      </c>
      <c r="B40" s="8" t="s">
        <v>91</v>
      </c>
      <c r="C40" s="8" t="s">
        <v>94</v>
      </c>
      <c r="D40" s="8" t="s">
        <v>95</v>
      </c>
      <c r="E40" s="8">
        <v>14030016</v>
      </c>
      <c r="F40" s="9">
        <v>71</v>
      </c>
      <c r="G40" s="10">
        <f t="shared" si="3"/>
        <v>28.400000000000002</v>
      </c>
      <c r="H40" s="11">
        <v>76.599999999999994</v>
      </c>
      <c r="I40" s="10">
        <f>SUM(H40*0.6)</f>
        <v>45.959999999999994</v>
      </c>
      <c r="J40" s="10">
        <f t="shared" si="5"/>
        <v>74.36</v>
      </c>
      <c r="K40" s="7">
        <v>2</v>
      </c>
      <c r="L40" s="7" t="s">
        <v>23</v>
      </c>
      <c r="M40" s="15"/>
    </row>
    <row r="41" spans="1:13" ht="18" customHeight="1">
      <c r="A41" s="7" t="s">
        <v>146</v>
      </c>
      <c r="B41" s="8" t="s">
        <v>91</v>
      </c>
      <c r="C41" s="8" t="s">
        <v>96</v>
      </c>
      <c r="D41" s="8" t="s">
        <v>97</v>
      </c>
      <c r="E41" s="8">
        <v>14030016</v>
      </c>
      <c r="F41" s="9">
        <v>61</v>
      </c>
      <c r="G41" s="10">
        <f t="shared" si="3"/>
        <v>24.400000000000002</v>
      </c>
      <c r="H41" s="11"/>
      <c r="I41" s="10"/>
      <c r="J41" s="10">
        <f t="shared" si="5"/>
        <v>24.400000000000002</v>
      </c>
      <c r="K41" s="7">
        <v>3</v>
      </c>
      <c r="L41" s="7" t="s">
        <v>23</v>
      </c>
      <c r="M41" s="15"/>
    </row>
    <row r="42" spans="1:13" ht="18" customHeight="1">
      <c r="A42" s="7" t="s">
        <v>146</v>
      </c>
      <c r="B42" s="8" t="s">
        <v>98</v>
      </c>
      <c r="C42" s="8" t="s">
        <v>99</v>
      </c>
      <c r="D42" s="16" t="s">
        <v>100</v>
      </c>
      <c r="E42" s="8">
        <v>14030017</v>
      </c>
      <c r="F42" s="9">
        <v>67.2</v>
      </c>
      <c r="G42" s="10">
        <f t="shared" ref="G42:G62" si="6">SUM(F42*0.4)</f>
        <v>26.880000000000003</v>
      </c>
      <c r="H42" s="11">
        <v>81.8</v>
      </c>
      <c r="I42" s="10">
        <f>SUM(H42*0.6)</f>
        <v>49.08</v>
      </c>
      <c r="J42" s="10">
        <f t="shared" si="5"/>
        <v>75.960000000000008</v>
      </c>
      <c r="K42" s="7">
        <v>1</v>
      </c>
      <c r="L42" s="7" t="s">
        <v>14</v>
      </c>
      <c r="M42" s="15"/>
    </row>
    <row r="43" spans="1:13" ht="18" customHeight="1">
      <c r="A43" s="7" t="s">
        <v>146</v>
      </c>
      <c r="B43" s="8" t="s">
        <v>98</v>
      </c>
      <c r="C43" s="8" t="s">
        <v>101</v>
      </c>
      <c r="D43" s="8" t="s">
        <v>102</v>
      </c>
      <c r="E43" s="8">
        <v>14030017</v>
      </c>
      <c r="F43" s="9">
        <v>70.3</v>
      </c>
      <c r="G43" s="10">
        <f t="shared" si="6"/>
        <v>28.12</v>
      </c>
      <c r="H43" s="11">
        <v>78.2</v>
      </c>
      <c r="I43" s="10">
        <f>SUM(H43*0.6)</f>
        <v>46.92</v>
      </c>
      <c r="J43" s="10">
        <f t="shared" si="5"/>
        <v>75.040000000000006</v>
      </c>
      <c r="K43" s="7">
        <v>2</v>
      </c>
      <c r="L43" s="7" t="s">
        <v>23</v>
      </c>
      <c r="M43" s="15"/>
    </row>
    <row r="44" spans="1:13" ht="18" customHeight="1">
      <c r="A44" s="7" t="s">
        <v>146</v>
      </c>
      <c r="B44" s="8" t="s">
        <v>98</v>
      </c>
      <c r="C44" s="8" t="s">
        <v>103</v>
      </c>
      <c r="D44" s="8" t="s">
        <v>104</v>
      </c>
      <c r="E44" s="8">
        <v>14030017</v>
      </c>
      <c r="F44" s="9">
        <v>68.8</v>
      </c>
      <c r="G44" s="10">
        <f t="shared" si="6"/>
        <v>27.52</v>
      </c>
      <c r="H44" s="11">
        <v>79</v>
      </c>
      <c r="I44" s="10">
        <f>SUM(H44*0.6)</f>
        <v>47.4</v>
      </c>
      <c r="J44" s="10">
        <f t="shared" si="5"/>
        <v>74.92</v>
      </c>
      <c r="K44" s="7">
        <v>3</v>
      </c>
      <c r="L44" s="7" t="s">
        <v>23</v>
      </c>
      <c r="M44" s="15"/>
    </row>
    <row r="45" spans="1:13" ht="18" customHeight="1">
      <c r="A45" s="7" t="s">
        <v>146</v>
      </c>
      <c r="B45" s="8" t="s">
        <v>105</v>
      </c>
      <c r="C45" s="8" t="s">
        <v>106</v>
      </c>
      <c r="D45" s="8" t="s">
        <v>107</v>
      </c>
      <c r="E45" s="8">
        <v>14030018</v>
      </c>
      <c r="F45" s="9">
        <v>70.3</v>
      </c>
      <c r="G45" s="10">
        <f t="shared" si="6"/>
        <v>28.12</v>
      </c>
      <c r="H45" s="11">
        <v>83.98</v>
      </c>
      <c r="I45" s="10">
        <f>SUM(H45*0.6)</f>
        <v>50.387999999999998</v>
      </c>
      <c r="J45" s="10">
        <f t="shared" si="5"/>
        <v>78.507999999999996</v>
      </c>
      <c r="K45" s="7">
        <v>1</v>
      </c>
      <c r="L45" s="7" t="s">
        <v>14</v>
      </c>
      <c r="M45" s="15"/>
    </row>
    <row r="46" spans="1:13" ht="18" customHeight="1">
      <c r="A46" s="7" t="s">
        <v>146</v>
      </c>
      <c r="B46" s="8" t="s">
        <v>105</v>
      </c>
      <c r="C46" s="8" t="s">
        <v>108</v>
      </c>
      <c r="D46" s="8" t="s">
        <v>109</v>
      </c>
      <c r="E46" s="8">
        <v>14030018</v>
      </c>
      <c r="F46" s="9">
        <v>65.099999999999994</v>
      </c>
      <c r="G46" s="10">
        <f t="shared" si="6"/>
        <v>26.04</v>
      </c>
      <c r="H46" s="11">
        <v>81.319999999999993</v>
      </c>
      <c r="I46" s="10">
        <f>SUM(H46*0.6)</f>
        <v>48.791999999999994</v>
      </c>
      <c r="J46" s="10">
        <f t="shared" si="5"/>
        <v>74.831999999999994</v>
      </c>
      <c r="K46" s="7">
        <v>2</v>
      </c>
      <c r="L46" s="7" t="s">
        <v>23</v>
      </c>
      <c r="M46" s="15"/>
    </row>
    <row r="47" spans="1:13" ht="18" customHeight="1">
      <c r="A47" s="7" t="s">
        <v>146</v>
      </c>
      <c r="B47" s="8" t="s">
        <v>105</v>
      </c>
      <c r="C47" s="8" t="s">
        <v>110</v>
      </c>
      <c r="D47" s="8" t="s">
        <v>111</v>
      </c>
      <c r="E47" s="8">
        <v>14030018</v>
      </c>
      <c r="F47" s="9">
        <v>63.8</v>
      </c>
      <c r="G47" s="10">
        <f t="shared" si="6"/>
        <v>25.52</v>
      </c>
      <c r="H47" s="11"/>
      <c r="I47" s="10"/>
      <c r="J47" s="10">
        <f t="shared" si="5"/>
        <v>25.52</v>
      </c>
      <c r="K47" s="7">
        <v>3</v>
      </c>
      <c r="L47" s="7" t="s">
        <v>23</v>
      </c>
      <c r="M47" s="15"/>
    </row>
    <row r="48" spans="1:13" ht="18" customHeight="1">
      <c r="A48" s="7" t="s">
        <v>146</v>
      </c>
      <c r="B48" s="8" t="s">
        <v>112</v>
      </c>
      <c r="C48" s="8" t="s">
        <v>113</v>
      </c>
      <c r="D48" s="8" t="s">
        <v>114</v>
      </c>
      <c r="E48" s="8">
        <v>14030019</v>
      </c>
      <c r="F48" s="9">
        <v>70.5</v>
      </c>
      <c r="G48" s="10">
        <f t="shared" si="6"/>
        <v>28.200000000000003</v>
      </c>
      <c r="H48" s="11">
        <v>83.4</v>
      </c>
      <c r="I48" s="10">
        <f>SUM(H48*0.6)</f>
        <v>50.04</v>
      </c>
      <c r="J48" s="10">
        <f t="shared" si="5"/>
        <v>78.240000000000009</v>
      </c>
      <c r="K48" s="7">
        <v>1</v>
      </c>
      <c r="L48" s="7" t="s">
        <v>14</v>
      </c>
      <c r="M48" s="15"/>
    </row>
    <row r="49" spans="1:13" ht="18" customHeight="1">
      <c r="A49" s="7" t="s">
        <v>146</v>
      </c>
      <c r="B49" s="8" t="s">
        <v>112</v>
      </c>
      <c r="C49" s="8" t="s">
        <v>115</v>
      </c>
      <c r="D49" s="8" t="s">
        <v>116</v>
      </c>
      <c r="E49" s="8">
        <v>14030019</v>
      </c>
      <c r="F49" s="9">
        <v>66.900000000000006</v>
      </c>
      <c r="G49" s="10">
        <f t="shared" si="6"/>
        <v>26.760000000000005</v>
      </c>
      <c r="H49" s="11">
        <v>70.599999999999994</v>
      </c>
      <c r="I49" s="10">
        <f>SUM(H49*0.6)</f>
        <v>42.359999999999992</v>
      </c>
      <c r="J49" s="10">
        <f t="shared" si="5"/>
        <v>69.12</v>
      </c>
      <c r="K49" s="7">
        <v>2</v>
      </c>
      <c r="L49" s="7" t="s">
        <v>23</v>
      </c>
      <c r="M49" s="15"/>
    </row>
    <row r="50" spans="1:13" ht="18" customHeight="1">
      <c r="A50" s="7" t="s">
        <v>146</v>
      </c>
      <c r="B50" s="8" t="s">
        <v>112</v>
      </c>
      <c r="C50" s="8" t="s">
        <v>117</v>
      </c>
      <c r="D50" s="8" t="s">
        <v>118</v>
      </c>
      <c r="E50" s="8">
        <v>14030019</v>
      </c>
      <c r="F50" s="9">
        <v>65.2</v>
      </c>
      <c r="G50" s="10">
        <f t="shared" si="6"/>
        <v>26.080000000000002</v>
      </c>
      <c r="H50" s="11"/>
      <c r="I50" s="10"/>
      <c r="J50" s="10">
        <f t="shared" si="5"/>
        <v>26.080000000000002</v>
      </c>
      <c r="K50" s="7">
        <v>3</v>
      </c>
      <c r="L50" s="7" t="s">
        <v>23</v>
      </c>
      <c r="M50" s="15"/>
    </row>
    <row r="51" spans="1:13" ht="18" customHeight="1">
      <c r="A51" s="7" t="s">
        <v>146</v>
      </c>
      <c r="B51" s="8" t="s">
        <v>119</v>
      </c>
      <c r="C51" s="8" t="s">
        <v>120</v>
      </c>
      <c r="D51" s="8" t="s">
        <v>121</v>
      </c>
      <c r="E51" s="8">
        <v>14030020</v>
      </c>
      <c r="F51" s="9">
        <v>66.400000000000006</v>
      </c>
      <c r="G51" s="10">
        <f t="shared" si="6"/>
        <v>26.560000000000002</v>
      </c>
      <c r="H51" s="11">
        <v>83.8</v>
      </c>
      <c r="I51" s="10">
        <f>SUM(H51*0.6)</f>
        <v>50.279999999999994</v>
      </c>
      <c r="J51" s="10">
        <f t="shared" si="5"/>
        <v>76.84</v>
      </c>
      <c r="K51" s="7">
        <v>1</v>
      </c>
      <c r="L51" s="7" t="s">
        <v>14</v>
      </c>
      <c r="M51" s="15"/>
    </row>
    <row r="52" spans="1:13" ht="18" customHeight="1">
      <c r="A52" s="7" t="s">
        <v>146</v>
      </c>
      <c r="B52" s="8" t="s">
        <v>119</v>
      </c>
      <c r="C52" s="8" t="s">
        <v>122</v>
      </c>
      <c r="D52" s="8" t="s">
        <v>123</v>
      </c>
      <c r="E52" s="8">
        <v>14030020</v>
      </c>
      <c r="F52" s="9">
        <v>70.400000000000006</v>
      </c>
      <c r="G52" s="10">
        <f t="shared" si="6"/>
        <v>28.160000000000004</v>
      </c>
      <c r="H52" s="11">
        <v>80.599999999999994</v>
      </c>
      <c r="I52" s="10">
        <f>SUM(H52*0.6)</f>
        <v>48.359999999999992</v>
      </c>
      <c r="J52" s="10">
        <f t="shared" si="5"/>
        <v>76.52</v>
      </c>
      <c r="K52" s="7">
        <v>2</v>
      </c>
      <c r="L52" s="7" t="s">
        <v>23</v>
      </c>
      <c r="M52" s="15"/>
    </row>
    <row r="53" spans="1:13" ht="18" customHeight="1">
      <c r="A53" s="7" t="s">
        <v>146</v>
      </c>
      <c r="B53" s="8" t="s">
        <v>119</v>
      </c>
      <c r="C53" s="8" t="s">
        <v>124</v>
      </c>
      <c r="D53" s="8" t="s">
        <v>125</v>
      </c>
      <c r="E53" s="8">
        <v>14030020</v>
      </c>
      <c r="F53" s="9">
        <v>68</v>
      </c>
      <c r="G53" s="10">
        <f t="shared" si="6"/>
        <v>27.200000000000003</v>
      </c>
      <c r="H53" s="11"/>
      <c r="I53" s="10"/>
      <c r="J53" s="10">
        <f t="shared" si="5"/>
        <v>27.200000000000003</v>
      </c>
      <c r="K53" s="7">
        <v>3</v>
      </c>
      <c r="L53" s="7" t="s">
        <v>23</v>
      </c>
      <c r="M53" s="15"/>
    </row>
    <row r="54" spans="1:13" ht="18" customHeight="1">
      <c r="A54" s="7" t="s">
        <v>146</v>
      </c>
      <c r="B54" s="8" t="s">
        <v>126</v>
      </c>
      <c r="C54" s="8" t="s">
        <v>127</v>
      </c>
      <c r="D54" s="8" t="s">
        <v>128</v>
      </c>
      <c r="E54" s="8">
        <v>14030021</v>
      </c>
      <c r="F54" s="9">
        <v>71.400000000000006</v>
      </c>
      <c r="G54" s="10">
        <f t="shared" si="6"/>
        <v>28.560000000000002</v>
      </c>
      <c r="H54" s="11">
        <v>90.96</v>
      </c>
      <c r="I54" s="10">
        <f>SUM(H54*0.6)</f>
        <v>54.575999999999993</v>
      </c>
      <c r="J54" s="10">
        <f t="shared" si="5"/>
        <v>83.135999999999996</v>
      </c>
      <c r="K54" s="7">
        <v>1</v>
      </c>
      <c r="L54" s="7" t="s">
        <v>14</v>
      </c>
      <c r="M54" s="15"/>
    </row>
    <row r="55" spans="1:13" ht="18" customHeight="1">
      <c r="A55" s="7" t="s">
        <v>146</v>
      </c>
      <c r="B55" s="8" t="s">
        <v>126</v>
      </c>
      <c r="C55" s="8" t="s">
        <v>129</v>
      </c>
      <c r="D55" s="8" t="s">
        <v>130</v>
      </c>
      <c r="E55" s="8">
        <v>14030021</v>
      </c>
      <c r="F55" s="9">
        <v>72.599999999999994</v>
      </c>
      <c r="G55" s="10">
        <f t="shared" si="6"/>
        <v>29.04</v>
      </c>
      <c r="H55" s="11">
        <v>79.8</v>
      </c>
      <c r="I55" s="10">
        <f>SUM(H55*0.6)</f>
        <v>47.879999999999995</v>
      </c>
      <c r="J55" s="10">
        <f t="shared" si="5"/>
        <v>76.919999999999987</v>
      </c>
      <c r="K55" s="7">
        <v>2</v>
      </c>
      <c r="L55" s="7" t="s">
        <v>23</v>
      </c>
      <c r="M55" s="15"/>
    </row>
    <row r="56" spans="1:13" ht="18" customHeight="1">
      <c r="A56" s="7" t="s">
        <v>146</v>
      </c>
      <c r="B56" s="8" t="s">
        <v>126</v>
      </c>
      <c r="C56" s="8" t="s">
        <v>131</v>
      </c>
      <c r="D56" s="8" t="s">
        <v>132</v>
      </c>
      <c r="E56" s="8">
        <v>14030021</v>
      </c>
      <c r="F56" s="9">
        <v>78.599999999999994</v>
      </c>
      <c r="G56" s="10">
        <f t="shared" si="6"/>
        <v>31.439999999999998</v>
      </c>
      <c r="H56" s="11"/>
      <c r="I56" s="10"/>
      <c r="J56" s="10">
        <f t="shared" si="5"/>
        <v>31.439999999999998</v>
      </c>
      <c r="K56" s="7">
        <v>3</v>
      </c>
      <c r="L56" s="7" t="s">
        <v>23</v>
      </c>
      <c r="M56" s="15"/>
    </row>
    <row r="57" spans="1:13" ht="18" customHeight="1">
      <c r="A57" s="7" t="s">
        <v>146</v>
      </c>
      <c r="B57" s="8" t="s">
        <v>133</v>
      </c>
      <c r="C57" s="8" t="s">
        <v>134</v>
      </c>
      <c r="D57" s="8" t="s">
        <v>135</v>
      </c>
      <c r="E57" s="8">
        <v>14030022</v>
      </c>
      <c r="F57" s="9">
        <v>81.5</v>
      </c>
      <c r="G57" s="10">
        <f t="shared" si="6"/>
        <v>32.6</v>
      </c>
      <c r="H57" s="11">
        <v>82.6</v>
      </c>
      <c r="I57" s="10">
        <f>SUM(H57*0.6)</f>
        <v>49.559999999999995</v>
      </c>
      <c r="J57" s="10">
        <f t="shared" si="5"/>
        <v>82.16</v>
      </c>
      <c r="K57" s="7">
        <v>1</v>
      </c>
      <c r="L57" s="7" t="s">
        <v>14</v>
      </c>
      <c r="M57" s="15"/>
    </row>
    <row r="58" spans="1:13" ht="18" customHeight="1">
      <c r="A58" s="7" t="s">
        <v>146</v>
      </c>
      <c r="B58" s="8" t="s">
        <v>133</v>
      </c>
      <c r="C58" s="8" t="s">
        <v>136</v>
      </c>
      <c r="D58" s="8" t="s">
        <v>137</v>
      </c>
      <c r="E58" s="8">
        <v>14030022</v>
      </c>
      <c r="F58" s="9">
        <v>70.8</v>
      </c>
      <c r="G58" s="10">
        <f t="shared" si="6"/>
        <v>28.32</v>
      </c>
      <c r="H58" s="11">
        <v>84.2</v>
      </c>
      <c r="I58" s="10">
        <f>SUM(H58*0.6)</f>
        <v>50.52</v>
      </c>
      <c r="J58" s="10">
        <f t="shared" si="5"/>
        <v>78.84</v>
      </c>
      <c r="K58" s="7">
        <v>2</v>
      </c>
      <c r="L58" s="7" t="s">
        <v>14</v>
      </c>
      <c r="M58" s="15"/>
    </row>
    <row r="59" spans="1:13" ht="18" customHeight="1">
      <c r="A59" s="7" t="s">
        <v>146</v>
      </c>
      <c r="B59" s="8" t="s">
        <v>133</v>
      </c>
      <c r="C59" s="8" t="s">
        <v>138</v>
      </c>
      <c r="D59" s="8" t="s">
        <v>139</v>
      </c>
      <c r="E59" s="8">
        <v>14030022</v>
      </c>
      <c r="F59" s="9">
        <v>73.099999999999994</v>
      </c>
      <c r="G59" s="10">
        <f t="shared" si="6"/>
        <v>29.24</v>
      </c>
      <c r="H59" s="11">
        <v>81.599999999999994</v>
      </c>
      <c r="I59" s="10">
        <f>SUM(H59*0.6)</f>
        <v>48.959999999999994</v>
      </c>
      <c r="J59" s="10">
        <f t="shared" si="5"/>
        <v>78.199999999999989</v>
      </c>
      <c r="K59" s="7">
        <v>3</v>
      </c>
      <c r="L59" s="7" t="s">
        <v>23</v>
      </c>
      <c r="M59" s="15"/>
    </row>
    <row r="60" spans="1:13" ht="18" customHeight="1">
      <c r="A60" s="7" t="s">
        <v>146</v>
      </c>
      <c r="B60" s="8" t="s">
        <v>133</v>
      </c>
      <c r="C60" s="8" t="s">
        <v>140</v>
      </c>
      <c r="D60" s="8" t="s">
        <v>141</v>
      </c>
      <c r="E60" s="8">
        <v>14030022</v>
      </c>
      <c r="F60" s="9">
        <v>72.8</v>
      </c>
      <c r="G60" s="10">
        <f t="shared" si="6"/>
        <v>29.12</v>
      </c>
      <c r="H60" s="11">
        <v>77.2</v>
      </c>
      <c r="I60" s="10">
        <f>SUM(H60*0.6)</f>
        <v>46.32</v>
      </c>
      <c r="J60" s="10">
        <f t="shared" si="5"/>
        <v>75.44</v>
      </c>
      <c r="K60" s="7">
        <v>4</v>
      </c>
      <c r="L60" s="7" t="s">
        <v>23</v>
      </c>
      <c r="M60" s="15"/>
    </row>
    <row r="61" spans="1:13" ht="18" customHeight="1">
      <c r="A61" s="7" t="s">
        <v>146</v>
      </c>
      <c r="B61" s="8" t="s">
        <v>133</v>
      </c>
      <c r="C61" s="8" t="s">
        <v>142</v>
      </c>
      <c r="D61" s="8" t="s">
        <v>143</v>
      </c>
      <c r="E61" s="8">
        <v>14030022</v>
      </c>
      <c r="F61" s="9">
        <v>71.2</v>
      </c>
      <c r="G61" s="10">
        <f t="shared" si="6"/>
        <v>28.480000000000004</v>
      </c>
      <c r="H61" s="11">
        <v>72.8</v>
      </c>
      <c r="I61" s="10">
        <f>SUM(H61*0.6)</f>
        <v>43.68</v>
      </c>
      <c r="J61" s="10">
        <f t="shared" si="5"/>
        <v>72.16</v>
      </c>
      <c r="K61" s="7">
        <v>5</v>
      </c>
      <c r="L61" s="7" t="s">
        <v>23</v>
      </c>
      <c r="M61" s="15"/>
    </row>
    <row r="62" spans="1:13" ht="18" customHeight="1">
      <c r="A62" s="7" t="s">
        <v>146</v>
      </c>
      <c r="B62" s="8" t="s">
        <v>133</v>
      </c>
      <c r="C62" s="8" t="s">
        <v>144</v>
      </c>
      <c r="D62" s="8" t="s">
        <v>145</v>
      </c>
      <c r="E62" s="8">
        <v>14030022</v>
      </c>
      <c r="F62" s="9">
        <v>71.5</v>
      </c>
      <c r="G62" s="10">
        <f t="shared" si="6"/>
        <v>28.6</v>
      </c>
      <c r="H62" s="11"/>
      <c r="I62" s="10"/>
      <c r="J62" s="10">
        <f t="shared" si="5"/>
        <v>28.6</v>
      </c>
      <c r="K62" s="7">
        <v>6</v>
      </c>
      <c r="L62" s="7" t="s">
        <v>23</v>
      </c>
      <c r="M62" s="15"/>
    </row>
  </sheetData>
  <mergeCells count="1">
    <mergeCell ref="A1:M1"/>
  </mergeCells>
  <phoneticPr fontId="9" type="noConversion"/>
  <printOptions horizontalCentered="1"/>
  <pageMargins left="0.55486111111111103" right="0.75138888888888899" top="1" bottom="1" header="0.5" footer="0.5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总成绩及排名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吴丹</cp:lastModifiedBy>
  <cp:revision>1</cp:revision>
  <cp:lastPrinted>2021-02-01T09:21:22Z</cp:lastPrinted>
  <dcterms:created xsi:type="dcterms:W3CDTF">2015-12-30T02:34:00Z</dcterms:created>
  <dcterms:modified xsi:type="dcterms:W3CDTF">2021-02-01T09:23:20Z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ubyTemplateID">
    <vt:lpwstr>20</vt:lpwstr>
  </property>
</Properties>
</file>