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050"/>
  </bookViews>
  <sheets>
    <sheet name="Sheet1" sheetId="1" r:id="rId1"/>
  </sheets>
  <calcPr calcId="144525"/>
</workbook>
</file>

<file path=xl/sharedStrings.xml><?xml version="1.0" encoding="utf-8"?>
<sst xmlns="http://schemas.openxmlformats.org/spreadsheetml/2006/main" count="232" uniqueCount="112">
  <si>
    <t>附件：</t>
  </si>
  <si>
    <t>2020年度潜江市公共检验检测中心面向社会专项公开招聘工作人员笔试成绩</t>
  </si>
  <si>
    <t>序号</t>
  </si>
  <si>
    <t>姓名</t>
  </si>
  <si>
    <t>准考证号</t>
  </si>
  <si>
    <t>报考单位</t>
  </si>
  <si>
    <t>报考岗位</t>
  </si>
  <si>
    <t>岗位
代码</t>
  </si>
  <si>
    <t>招聘
计划</t>
  </si>
  <si>
    <t>笔试成绩</t>
  </si>
  <si>
    <t>笔试
折算分（40%）</t>
  </si>
  <si>
    <t>备注</t>
  </si>
  <si>
    <t>李红霞</t>
  </si>
  <si>
    <t>20210010113</t>
  </si>
  <si>
    <t>市公共检验检测中心</t>
  </si>
  <si>
    <t>药品检验员</t>
  </si>
  <si>
    <t>1001</t>
  </si>
  <si>
    <t>4</t>
  </si>
  <si>
    <t>吴若铖</t>
  </si>
  <si>
    <t>20210010205</t>
  </si>
  <si>
    <t>朱倩</t>
  </si>
  <si>
    <t>20210010217</t>
  </si>
  <si>
    <t>陈珺乔</t>
  </si>
  <si>
    <t>20210010122</t>
  </si>
  <si>
    <t>杨露</t>
  </si>
  <si>
    <t>20210010425</t>
  </si>
  <si>
    <t>马宇燃</t>
  </si>
  <si>
    <t>20210010606</t>
  </si>
  <si>
    <t>黄慧敏</t>
  </si>
  <si>
    <t>20210010318</t>
  </si>
  <si>
    <t>樊杰</t>
  </si>
  <si>
    <t>20210010616</t>
  </si>
  <si>
    <t>马梦丽</t>
  </si>
  <si>
    <t>20210010401</t>
  </si>
  <si>
    <t>李千惠</t>
  </si>
  <si>
    <t>20210010405</t>
  </si>
  <si>
    <t>王无忌</t>
  </si>
  <si>
    <t>20210010627</t>
  </si>
  <si>
    <t>胡家旭</t>
  </si>
  <si>
    <t>20210010601</t>
  </si>
  <si>
    <t>中药检验员</t>
  </si>
  <si>
    <t>1002</t>
  </si>
  <si>
    <t>3</t>
  </si>
  <si>
    <t>刘志格</t>
  </si>
  <si>
    <t>20210010501</t>
  </si>
  <si>
    <t>余国庆</t>
  </si>
  <si>
    <t>20210010224</t>
  </si>
  <si>
    <t>刘昊明</t>
  </si>
  <si>
    <t>20210010105</t>
  </si>
  <si>
    <t>刘怡君</t>
  </si>
  <si>
    <t>20210010511</t>
  </si>
  <si>
    <t>彭旭鹏</t>
  </si>
  <si>
    <t>20210010328</t>
  </si>
  <si>
    <t>邓知雨</t>
  </si>
  <si>
    <t>20210010705</t>
  </si>
  <si>
    <t>刘想</t>
  </si>
  <si>
    <t>20210010118</t>
  </si>
  <si>
    <t>蒲凡</t>
  </si>
  <si>
    <t>20210010124</t>
  </si>
  <si>
    <t>吴琼</t>
  </si>
  <si>
    <t>20210010507</t>
  </si>
  <si>
    <t>方芝杏</t>
  </si>
  <si>
    <t>20210010604</t>
  </si>
  <si>
    <t>向金星</t>
  </si>
  <si>
    <t>20210010613</t>
  </si>
  <si>
    <t>费晴晴</t>
  </si>
  <si>
    <t>20210010630</t>
  </si>
  <si>
    <t>黄思杨</t>
  </si>
  <si>
    <t>20210010517</t>
  </si>
  <si>
    <t>微生物检验员</t>
  </si>
  <si>
    <t>1003</t>
  </si>
  <si>
    <t>1</t>
  </si>
  <si>
    <t>杜何田子</t>
  </si>
  <si>
    <t>20210010702</t>
  </si>
  <si>
    <t>李宇昕</t>
  </si>
  <si>
    <t>20210010709</t>
  </si>
  <si>
    <t>刘元达</t>
  </si>
  <si>
    <t>20210010212</t>
  </si>
  <si>
    <t>邹朕</t>
  </si>
  <si>
    <t>20210010611</t>
  </si>
  <si>
    <t>检验系统操作员</t>
  </si>
  <si>
    <t>1004</t>
  </si>
  <si>
    <t>何林勇</t>
  </si>
  <si>
    <t>20210010521</t>
  </si>
  <si>
    <t>郑慧</t>
  </si>
  <si>
    <t>20210010323</t>
  </si>
  <si>
    <t>陈自禹</t>
  </si>
  <si>
    <t>20210010310</t>
  </si>
  <si>
    <t>朱智雄</t>
  </si>
  <si>
    <t>20210010202</t>
  </si>
  <si>
    <t>程文韬</t>
  </si>
  <si>
    <t>20210010603</t>
  </si>
  <si>
    <t>黄祖赐</t>
  </si>
  <si>
    <t>20210010306</t>
  </si>
  <si>
    <t>刘征征</t>
  </si>
  <si>
    <t>20210010301</t>
  </si>
  <si>
    <t>谭江波</t>
  </si>
  <si>
    <t>20210010622</t>
  </si>
  <si>
    <t>肖子敬</t>
  </si>
  <si>
    <t>20210010414</t>
  </si>
  <si>
    <t>建材检验员</t>
  </si>
  <si>
    <t>1005</t>
  </si>
  <si>
    <t>黄天祥</t>
  </si>
  <si>
    <t>20210010312</t>
  </si>
  <si>
    <t>邹静</t>
  </si>
  <si>
    <t>20210010129</t>
  </si>
  <si>
    <t>李双宏</t>
  </si>
  <si>
    <t>20210010410</t>
  </si>
  <si>
    <t>吴铭爽</t>
  </si>
  <si>
    <t>20210010609</t>
  </si>
  <si>
    <t>王泽洲</t>
  </si>
  <si>
    <t>20210010208</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</si>
</sst>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000_ "/>
  </numFmts>
  <fonts count="23">
    <font>
      <sz val="11"/>
      <color theme="1"/>
      <name val="宋体"/>
      <charset val="134"/>
      <scheme val="minor"/>
    </font>
    <font>
      <sz val="16"/>
      <color theme="1"/>
      <name val="仿宋"/>
      <charset val="134"/>
    </font>
    <font>
      <sz val="18"/>
      <color theme="1"/>
      <name val="方正小标宋简体"/>
      <charset val="134"/>
    </font>
    <font>
      <sz val="12"/>
      <color theme="1"/>
      <name val="黑体"/>
      <charset val="134"/>
    </font>
    <font>
      <b/>
      <sz val="11"/>
      <color rgb="FFFFFFFF"/>
      <name val="宋体"/>
      <charset val="0"/>
      <scheme val="minor"/>
    </font>
    <font>
      <sz val="11"/>
      <color theme="0"/>
      <name val="宋体"/>
      <charset val="0"/>
      <scheme val="minor"/>
    </font>
    <font>
      <b/>
      <sz val="11"/>
      <color theme="3"/>
      <name val="宋体"/>
      <charset val="134"/>
      <scheme val="minor"/>
    </font>
    <font>
      <sz val="11"/>
      <color rgb="FF9C0006"/>
      <name val="宋体"/>
      <charset val="0"/>
      <scheme val="minor"/>
    </font>
    <font>
      <b/>
      <sz val="11"/>
      <color rgb="FFFA7D00"/>
      <name val="宋体"/>
      <charset val="0"/>
      <scheme val="minor"/>
    </font>
    <font>
      <sz val="11"/>
      <color rgb="FF3F3F76"/>
      <name val="宋体"/>
      <charset val="0"/>
      <scheme val="minor"/>
    </font>
    <font>
      <sz val="11"/>
      <color rgb="FFFA7D00"/>
      <name val="宋体"/>
      <charset val="0"/>
      <scheme val="minor"/>
    </font>
    <font>
      <b/>
      <sz val="15"/>
      <color theme="3"/>
      <name val="宋体"/>
      <charset val="134"/>
      <scheme val="minor"/>
    </font>
    <font>
      <sz val="11"/>
      <color theme="1"/>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theme="9" tint="0.399975585192419"/>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0" borderId="0" applyNumberFormat="0" applyBorder="0" applyAlignment="0" applyProtection="0">
      <alignment vertical="center"/>
    </xf>
    <xf numFmtId="0" fontId="9" fillId="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8" borderId="0" applyNumberFormat="0" applyBorder="0" applyAlignment="0" applyProtection="0">
      <alignment vertical="center"/>
    </xf>
    <xf numFmtId="0" fontId="7" fillId="4" borderId="0" applyNumberFormat="0" applyBorder="0" applyAlignment="0" applyProtection="0">
      <alignment vertical="center"/>
    </xf>
    <xf numFmtId="43" fontId="0" fillId="0" borderId="0" applyFont="0" applyFill="0" applyBorder="0" applyAlignment="0" applyProtection="0">
      <alignment vertical="center"/>
    </xf>
    <xf numFmtId="0" fontId="5" fillId="12"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3" borderId="9" applyNumberFormat="0" applyFont="0" applyAlignment="0" applyProtection="0">
      <alignment vertical="center"/>
    </xf>
    <xf numFmtId="0" fontId="5" fillId="15" borderId="0" applyNumberFormat="0" applyBorder="0" applyAlignment="0" applyProtection="0">
      <alignment vertical="center"/>
    </xf>
    <xf numFmtId="0" fontId="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1" fillId="0" borderId="8" applyNumberFormat="0" applyFill="0" applyAlignment="0" applyProtection="0">
      <alignment vertical="center"/>
    </xf>
    <xf numFmtId="0" fontId="20" fillId="0" borderId="8" applyNumberFormat="0" applyFill="0" applyAlignment="0" applyProtection="0">
      <alignment vertical="center"/>
    </xf>
    <xf numFmtId="0" fontId="5" fillId="16" borderId="0" applyNumberFormat="0" applyBorder="0" applyAlignment="0" applyProtection="0">
      <alignment vertical="center"/>
    </xf>
    <xf numFmtId="0" fontId="6" fillId="0" borderId="11" applyNumberFormat="0" applyFill="0" applyAlignment="0" applyProtection="0">
      <alignment vertical="center"/>
    </xf>
    <xf numFmtId="0" fontId="5" fillId="18" borderId="0" applyNumberFormat="0" applyBorder="0" applyAlignment="0" applyProtection="0">
      <alignment vertical="center"/>
    </xf>
    <xf numFmtId="0" fontId="22" fillId="5" borderId="12" applyNumberFormat="0" applyAlignment="0" applyProtection="0">
      <alignment vertical="center"/>
    </xf>
    <xf numFmtId="0" fontId="8" fillId="5" borderId="6" applyNumberFormat="0" applyAlignment="0" applyProtection="0">
      <alignment vertical="center"/>
    </xf>
    <xf numFmtId="0" fontId="4" fillId="2" borderId="5" applyNumberFormat="0" applyAlignment="0" applyProtection="0">
      <alignment vertical="center"/>
    </xf>
    <xf numFmtId="0" fontId="12" fillId="20" borderId="0" applyNumberFormat="0" applyBorder="0" applyAlignment="0" applyProtection="0">
      <alignment vertical="center"/>
    </xf>
    <xf numFmtId="0" fontId="5" fillId="21" borderId="0" applyNumberFormat="0" applyBorder="0" applyAlignment="0" applyProtection="0">
      <alignment vertical="center"/>
    </xf>
    <xf numFmtId="0" fontId="10" fillId="0" borderId="7" applyNumberFormat="0" applyFill="0" applyAlignment="0" applyProtection="0">
      <alignment vertical="center"/>
    </xf>
    <xf numFmtId="0" fontId="19" fillId="0" borderId="10" applyNumberFormat="0" applyFill="0" applyAlignment="0" applyProtection="0">
      <alignment vertical="center"/>
    </xf>
    <xf numFmtId="0" fontId="21" fillId="17" borderId="0" applyNumberFormat="0" applyBorder="0" applyAlignment="0" applyProtection="0">
      <alignment vertical="center"/>
    </xf>
    <xf numFmtId="0" fontId="15" fillId="14" borderId="0" applyNumberFormat="0" applyBorder="0" applyAlignment="0" applyProtection="0">
      <alignment vertical="center"/>
    </xf>
    <xf numFmtId="0" fontId="12" fillId="22" borderId="0" applyNumberFormat="0" applyBorder="0" applyAlignment="0" applyProtection="0">
      <alignment vertical="center"/>
    </xf>
    <xf numFmtId="0" fontId="5" fillId="24" borderId="0" applyNumberFormat="0" applyBorder="0" applyAlignment="0" applyProtection="0">
      <alignment vertical="center"/>
    </xf>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5" fillId="23" borderId="0" applyNumberFormat="0" applyBorder="0" applyAlignment="0" applyProtection="0">
      <alignment vertical="center"/>
    </xf>
    <xf numFmtId="0" fontId="5" fillId="28" borderId="0" applyNumberFormat="0" applyBorder="0" applyAlignment="0" applyProtection="0">
      <alignment vertical="center"/>
    </xf>
    <xf numFmtId="0" fontId="12" fillId="19" borderId="0" applyNumberFormat="0" applyBorder="0" applyAlignment="0" applyProtection="0">
      <alignment vertical="center"/>
    </xf>
    <xf numFmtId="0" fontId="12" fillId="30" borderId="0" applyNumberFormat="0" applyBorder="0" applyAlignment="0" applyProtection="0">
      <alignment vertical="center"/>
    </xf>
    <xf numFmtId="0" fontId="5" fillId="31" borderId="0" applyNumberFormat="0" applyBorder="0" applyAlignment="0" applyProtection="0">
      <alignment vertical="center"/>
    </xf>
    <xf numFmtId="0" fontId="12" fillId="32" borderId="0" applyNumberFormat="0" applyBorder="0" applyAlignment="0" applyProtection="0">
      <alignment vertical="center"/>
    </xf>
    <xf numFmtId="0" fontId="5" fillId="11" borderId="0" applyNumberFormat="0" applyBorder="0" applyAlignment="0" applyProtection="0">
      <alignment vertical="center"/>
    </xf>
    <xf numFmtId="0" fontId="5" fillId="27" borderId="0" applyNumberFormat="0" applyBorder="0" applyAlignment="0" applyProtection="0">
      <alignment vertical="center"/>
    </xf>
    <xf numFmtId="0" fontId="12" fillId="29" borderId="0" applyNumberFormat="0" applyBorder="0" applyAlignment="0" applyProtection="0">
      <alignment vertical="center"/>
    </xf>
    <xf numFmtId="0" fontId="5" fillId="3" borderId="0" applyNumberFormat="0" applyBorder="0" applyAlignment="0" applyProtection="0">
      <alignment vertical="center"/>
    </xf>
  </cellStyleXfs>
  <cellXfs count="19">
    <xf numFmtId="0" fontId="0" fillId="0" borderId="0" xfId="0">
      <alignment vertical="center"/>
    </xf>
    <xf numFmtId="49" fontId="0" fillId="0" borderId="0" xfId="0" applyNumberFormat="1" applyFill="1" applyAlignment="1">
      <alignment horizontal="center" vertical="center"/>
    </xf>
    <xf numFmtId="0" fontId="0" fillId="0" borderId="0" xfId="0" applyNumberFormat="1" applyFill="1" applyAlignment="1">
      <alignment horizontal="center" vertical="center"/>
    </xf>
    <xf numFmtId="177" fontId="0" fillId="0" borderId="0" xfId="0" applyNumberFormat="1" applyFill="1" applyAlignment="1">
      <alignment horizontal="center" vertical="center"/>
    </xf>
    <xf numFmtId="0" fontId="1" fillId="0" borderId="0" xfId="0" applyNumberFormat="1" applyFont="1" applyFill="1" applyAlignment="1">
      <alignment horizontal="justify" vertical="center"/>
    </xf>
    <xf numFmtId="49" fontId="2"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xf>
    <xf numFmtId="0"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xf>
    <xf numFmtId="0" fontId="0" fillId="0" borderId="1" xfId="0" applyNumberFormat="1" applyFill="1" applyBorder="1" applyAlignment="1">
      <alignment horizontal="center" vertical="center"/>
    </xf>
    <xf numFmtId="49" fontId="0" fillId="0" borderId="1" xfId="0" applyNumberFormat="1" applyFill="1" applyBorder="1" applyAlignment="1">
      <alignment horizontal="center" vertical="center"/>
    </xf>
    <xf numFmtId="49" fontId="0" fillId="0" borderId="2" xfId="0" applyNumberFormat="1" applyFill="1" applyBorder="1" applyAlignment="1">
      <alignment horizontal="center" vertical="center"/>
    </xf>
    <xf numFmtId="177" fontId="0" fillId="0" borderId="1" xfId="0" applyNumberFormat="1" applyFill="1" applyBorder="1" applyAlignment="1">
      <alignment horizontal="center" vertical="center"/>
    </xf>
    <xf numFmtId="49" fontId="0" fillId="0" borderId="3" xfId="0" applyNumberFormat="1" applyFill="1" applyBorder="1" applyAlignment="1">
      <alignment horizontal="center" vertical="center"/>
    </xf>
    <xf numFmtId="176" fontId="0" fillId="0" borderId="1" xfId="0" applyNumberFormat="1" applyFill="1" applyBorder="1" applyAlignment="1">
      <alignment horizontal="center" vertical="center"/>
    </xf>
    <xf numFmtId="49" fontId="0" fillId="0" borderId="4" xfId="0" applyNumberFormat="1" applyFill="1" applyBorder="1" applyAlignment="1">
      <alignment horizontal="center" vertical="center"/>
    </xf>
    <xf numFmtId="177" fontId="3"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6"/>
  <sheetViews>
    <sheetView tabSelected="1" workbookViewId="0">
      <selection activeCell="K6" sqref="K6"/>
    </sheetView>
  </sheetViews>
  <sheetFormatPr defaultColWidth="9" defaultRowHeight="13.5"/>
  <cols>
    <col min="1" max="1" width="5.125" style="2" customWidth="1"/>
    <col min="2" max="2" width="9" style="1"/>
    <col min="3" max="3" width="12.75" style="1" customWidth="1"/>
    <col min="4" max="4" width="19.25" style="1" customWidth="1"/>
    <col min="5" max="5" width="15.125" style="1" customWidth="1"/>
    <col min="6" max="6" width="7.875" style="1" customWidth="1"/>
    <col min="7" max="7" width="6.875" style="1" customWidth="1"/>
    <col min="8" max="8" width="9" style="3"/>
    <col min="9" max="9" width="15.25" style="3" customWidth="1"/>
    <col min="10" max="10" width="9" style="2"/>
    <col min="11" max="16383" width="9" style="1"/>
  </cols>
  <sheetData>
    <row r="1" ht="23" customHeight="1" spans="1:2">
      <c r="A1" s="4" t="s">
        <v>0</v>
      </c>
      <c r="B1" s="4"/>
    </row>
    <row r="2" s="1" customFormat="1" ht="34" customHeight="1" spans="1:10">
      <c r="A2" s="5" t="s">
        <v>1</v>
      </c>
      <c r="B2" s="6"/>
      <c r="C2" s="6"/>
      <c r="D2" s="6"/>
      <c r="E2" s="6"/>
      <c r="F2" s="6"/>
      <c r="G2" s="6"/>
      <c r="H2" s="6"/>
      <c r="I2" s="6"/>
      <c r="J2" s="6"/>
    </row>
    <row r="3" s="1" customFormat="1" ht="30" customHeight="1" spans="1:10">
      <c r="A3" s="7" t="s">
        <v>2</v>
      </c>
      <c r="B3" s="8" t="s">
        <v>3</v>
      </c>
      <c r="C3" s="8" t="s">
        <v>4</v>
      </c>
      <c r="D3" s="8" t="s">
        <v>5</v>
      </c>
      <c r="E3" s="8" t="s">
        <v>6</v>
      </c>
      <c r="F3" s="9" t="s">
        <v>7</v>
      </c>
      <c r="G3" s="9" t="s">
        <v>8</v>
      </c>
      <c r="H3" s="10" t="s">
        <v>9</v>
      </c>
      <c r="I3" s="18" t="s">
        <v>10</v>
      </c>
      <c r="J3" s="7" t="s">
        <v>11</v>
      </c>
    </row>
    <row r="4" s="1" customFormat="1" ht="18" customHeight="1" spans="1:10">
      <c r="A4" s="11" t="str">
        <f>IF(I4&gt;0,TEXT(SUMPRODUCT(($F$4:$F$46=F4)*($I$4:$I$46&gt;I4))+1,"00"),"")</f>
        <v>01</v>
      </c>
      <c r="B4" s="12" t="s">
        <v>12</v>
      </c>
      <c r="C4" s="12" t="s">
        <v>13</v>
      </c>
      <c r="D4" s="12" t="s">
        <v>14</v>
      </c>
      <c r="E4" s="12" t="s">
        <v>15</v>
      </c>
      <c r="F4" s="12" t="s">
        <v>16</v>
      </c>
      <c r="G4" s="13" t="s">
        <v>17</v>
      </c>
      <c r="H4" s="14">
        <v>65.25</v>
      </c>
      <c r="I4" s="14">
        <f t="shared" ref="I4:I46" si="0">IF(H4&gt;0,H4*0.4,-1)</f>
        <v>26.1</v>
      </c>
      <c r="J4" s="11" t="str">
        <f t="shared" ref="J4:J46" si="1">IF(H4=-1,"笔试缺考","")</f>
        <v/>
      </c>
    </row>
    <row r="5" s="1" customFormat="1" ht="18" customHeight="1" spans="1:10">
      <c r="A5" s="11" t="str">
        <f>IF(I5&gt;0,TEXT(SUMPRODUCT(($F$4:$F$46=F5)*($I$4:$I$46&gt;I5))+1,"00"),"")</f>
        <v>02</v>
      </c>
      <c r="B5" s="12" t="s">
        <v>18</v>
      </c>
      <c r="C5" s="12" t="s">
        <v>19</v>
      </c>
      <c r="D5" s="12" t="s">
        <v>14</v>
      </c>
      <c r="E5" s="12" t="s">
        <v>15</v>
      </c>
      <c r="F5" s="12" t="s">
        <v>16</v>
      </c>
      <c r="G5" s="15"/>
      <c r="H5" s="14">
        <v>61.5</v>
      </c>
      <c r="I5" s="14">
        <f t="shared" si="0"/>
        <v>24.6</v>
      </c>
      <c r="J5" s="11" t="str">
        <f t="shared" si="1"/>
        <v/>
      </c>
    </row>
    <row r="6" s="1" customFormat="1" ht="18" customHeight="1" spans="1:10">
      <c r="A6" s="11" t="str">
        <f>IF(I6&gt;0,TEXT(SUMPRODUCT(($F$4:$F$46=F6)*($I$4:$I$46&gt;I6))+1,"00"),"")</f>
        <v>03</v>
      </c>
      <c r="B6" s="12" t="s">
        <v>20</v>
      </c>
      <c r="C6" s="12" t="s">
        <v>21</v>
      </c>
      <c r="D6" s="12" t="s">
        <v>14</v>
      </c>
      <c r="E6" s="12" t="s">
        <v>15</v>
      </c>
      <c r="F6" s="12" t="s">
        <v>16</v>
      </c>
      <c r="G6" s="15"/>
      <c r="H6" s="14">
        <v>55.5</v>
      </c>
      <c r="I6" s="14">
        <f t="shared" si="0"/>
        <v>22.2</v>
      </c>
      <c r="J6" s="11" t="str">
        <f t="shared" si="1"/>
        <v/>
      </c>
    </row>
    <row r="7" s="1" customFormat="1" ht="18" customHeight="1" spans="1:10">
      <c r="A7" s="11" t="str">
        <f>IF(I7&gt;0,TEXT(SUMPRODUCT(($F$4:$F$46=F7)*($I$4:$I$46&gt;I7))+1,"00"),"")</f>
        <v>04</v>
      </c>
      <c r="B7" s="12" t="s">
        <v>22</v>
      </c>
      <c r="C7" s="12" t="s">
        <v>23</v>
      </c>
      <c r="D7" s="12" t="s">
        <v>14</v>
      </c>
      <c r="E7" s="12" t="s">
        <v>15</v>
      </c>
      <c r="F7" s="12" t="s">
        <v>16</v>
      </c>
      <c r="G7" s="15"/>
      <c r="H7" s="14">
        <v>55</v>
      </c>
      <c r="I7" s="14">
        <f t="shared" si="0"/>
        <v>22</v>
      </c>
      <c r="J7" s="11" t="str">
        <f t="shared" si="1"/>
        <v/>
      </c>
    </row>
    <row r="8" s="1" customFormat="1" ht="18" customHeight="1" spans="1:10">
      <c r="A8" s="11" t="str">
        <f>IF(I8&gt;0,TEXT(SUMPRODUCT(($F$4:$F$46=F8)*($I$4:$I$46&gt;I8))+1,"00"),"")</f>
        <v>05</v>
      </c>
      <c r="B8" s="12" t="s">
        <v>24</v>
      </c>
      <c r="C8" s="12" t="s">
        <v>25</v>
      </c>
      <c r="D8" s="12" t="s">
        <v>14</v>
      </c>
      <c r="E8" s="12" t="s">
        <v>15</v>
      </c>
      <c r="F8" s="12" t="s">
        <v>16</v>
      </c>
      <c r="G8" s="15"/>
      <c r="H8" s="14">
        <v>52.75</v>
      </c>
      <c r="I8" s="14">
        <f t="shared" si="0"/>
        <v>21.1</v>
      </c>
      <c r="J8" s="11" t="str">
        <f t="shared" si="1"/>
        <v/>
      </c>
    </row>
    <row r="9" s="1" customFormat="1" ht="18" customHeight="1" spans="1:10">
      <c r="A9" s="11" t="str">
        <f>IF(I9&gt;0,TEXT(SUMPRODUCT(($F$4:$F$46=F9)*($I$4:$I$46&gt;I9))+1,"00"),"")</f>
        <v>06</v>
      </c>
      <c r="B9" s="12" t="s">
        <v>26</v>
      </c>
      <c r="C9" s="12" t="s">
        <v>27</v>
      </c>
      <c r="D9" s="12" t="s">
        <v>14</v>
      </c>
      <c r="E9" s="12" t="s">
        <v>15</v>
      </c>
      <c r="F9" s="12" t="s">
        <v>16</v>
      </c>
      <c r="G9" s="15"/>
      <c r="H9" s="14">
        <v>50.75</v>
      </c>
      <c r="I9" s="14">
        <f t="shared" si="0"/>
        <v>20.3</v>
      </c>
      <c r="J9" s="11" t="str">
        <f t="shared" si="1"/>
        <v/>
      </c>
    </row>
    <row r="10" s="1" customFormat="1" ht="18" customHeight="1" spans="1:10">
      <c r="A10" s="11" t="str">
        <f>IF(I10&gt;0,TEXT(SUMPRODUCT(($F$4:$F$46=F10)*($I$4:$I$46&gt;I10))+1,"00"),"")</f>
        <v>07</v>
      </c>
      <c r="B10" s="12" t="s">
        <v>28</v>
      </c>
      <c r="C10" s="12" t="s">
        <v>29</v>
      </c>
      <c r="D10" s="12" t="s">
        <v>14</v>
      </c>
      <c r="E10" s="12" t="s">
        <v>15</v>
      </c>
      <c r="F10" s="12" t="s">
        <v>16</v>
      </c>
      <c r="G10" s="15"/>
      <c r="H10" s="14">
        <v>50.25</v>
      </c>
      <c r="I10" s="14">
        <f t="shared" si="0"/>
        <v>20.1</v>
      </c>
      <c r="J10" s="11" t="str">
        <f t="shared" si="1"/>
        <v/>
      </c>
    </row>
    <row r="11" s="1" customFormat="1" ht="18" customHeight="1" spans="1:10">
      <c r="A11" s="11" t="str">
        <f>IF(I11&gt;0,TEXT(SUMPRODUCT(($F$4:$F$46=F11)*($I$4:$I$46&gt;I11))+1,"00"),"")</f>
        <v>08</v>
      </c>
      <c r="B11" s="12" t="s">
        <v>30</v>
      </c>
      <c r="C11" s="12" t="s">
        <v>31</v>
      </c>
      <c r="D11" s="12" t="s">
        <v>14</v>
      </c>
      <c r="E11" s="12" t="s">
        <v>15</v>
      </c>
      <c r="F11" s="12" t="s">
        <v>16</v>
      </c>
      <c r="G11" s="15"/>
      <c r="H11" s="14">
        <v>49.5</v>
      </c>
      <c r="I11" s="14">
        <f t="shared" si="0"/>
        <v>19.8</v>
      </c>
      <c r="J11" s="11" t="str">
        <f t="shared" si="1"/>
        <v/>
      </c>
    </row>
    <row r="12" s="1" customFormat="1" ht="18" customHeight="1" spans="1:10">
      <c r="A12" s="11" t="str">
        <f>IF(I12&gt;0,TEXT(SUMPRODUCT(($F$4:$F$46=F12)*($I$4:$I$46&gt;I12))+1,"00"),"")</f>
        <v/>
      </c>
      <c r="B12" s="12" t="s">
        <v>32</v>
      </c>
      <c r="C12" s="12" t="s">
        <v>33</v>
      </c>
      <c r="D12" s="12" t="s">
        <v>14</v>
      </c>
      <c r="E12" s="12" t="s">
        <v>15</v>
      </c>
      <c r="F12" s="12" t="s">
        <v>16</v>
      </c>
      <c r="G12" s="15"/>
      <c r="H12" s="16">
        <v>-1</v>
      </c>
      <c r="I12" s="16">
        <f t="shared" si="0"/>
        <v>-1</v>
      </c>
      <c r="J12" s="11" t="str">
        <f t="shared" si="1"/>
        <v>笔试缺考</v>
      </c>
    </row>
    <row r="13" s="1" customFormat="1" ht="18" customHeight="1" spans="1:10">
      <c r="A13" s="11" t="str">
        <f>IF(I13&gt;0,TEXT(SUMPRODUCT(($F$4:$F$46=F13)*($I$4:$I$46&gt;I13))+1,"00"),"")</f>
        <v/>
      </c>
      <c r="B13" s="12" t="s">
        <v>34</v>
      </c>
      <c r="C13" s="12" t="s">
        <v>35</v>
      </c>
      <c r="D13" s="12" t="s">
        <v>14</v>
      </c>
      <c r="E13" s="12" t="s">
        <v>15</v>
      </c>
      <c r="F13" s="12" t="s">
        <v>16</v>
      </c>
      <c r="G13" s="15"/>
      <c r="H13" s="16">
        <v>-1</v>
      </c>
      <c r="I13" s="16">
        <f t="shared" si="0"/>
        <v>-1</v>
      </c>
      <c r="J13" s="11" t="str">
        <f t="shared" si="1"/>
        <v>笔试缺考</v>
      </c>
    </row>
    <row r="14" s="1" customFormat="1" ht="18" customHeight="1" spans="1:10">
      <c r="A14" s="11" t="str">
        <f>IF(I14&gt;0,TEXT(SUMPRODUCT(($F$4:$F$46=F14)*($I$4:$I$46&gt;I14))+1,"00"),"")</f>
        <v/>
      </c>
      <c r="B14" s="12" t="s">
        <v>36</v>
      </c>
      <c r="C14" s="12" t="s">
        <v>37</v>
      </c>
      <c r="D14" s="12" t="s">
        <v>14</v>
      </c>
      <c r="E14" s="12" t="s">
        <v>15</v>
      </c>
      <c r="F14" s="12" t="s">
        <v>16</v>
      </c>
      <c r="G14" s="17"/>
      <c r="H14" s="16">
        <v>-1</v>
      </c>
      <c r="I14" s="16">
        <f t="shared" si="0"/>
        <v>-1</v>
      </c>
      <c r="J14" s="11" t="str">
        <f t="shared" si="1"/>
        <v>笔试缺考</v>
      </c>
    </row>
    <row r="15" s="1" customFormat="1" ht="18" customHeight="1" spans="1:10">
      <c r="A15" s="11" t="str">
        <f>IF(I15&gt;0,TEXT(SUMPRODUCT(($F$4:$F$46=F15)*($I$4:$I$46&gt;I15))+1,"00"),"")</f>
        <v>01</v>
      </c>
      <c r="B15" s="12" t="s">
        <v>38</v>
      </c>
      <c r="C15" s="12" t="s">
        <v>39</v>
      </c>
      <c r="D15" s="12" t="s">
        <v>14</v>
      </c>
      <c r="E15" s="12" t="s">
        <v>40</v>
      </c>
      <c r="F15" s="12" t="s">
        <v>41</v>
      </c>
      <c r="G15" s="13" t="s">
        <v>42</v>
      </c>
      <c r="H15" s="14">
        <v>62.5</v>
      </c>
      <c r="I15" s="14">
        <f t="shared" si="0"/>
        <v>25</v>
      </c>
      <c r="J15" s="11" t="str">
        <f t="shared" si="1"/>
        <v/>
      </c>
    </row>
    <row r="16" s="1" customFormat="1" ht="18" customHeight="1" spans="1:10">
      <c r="A16" s="11" t="str">
        <f>IF(I16&gt;0,TEXT(SUMPRODUCT(($F$4:$F$46=F16)*($I$4:$I$46&gt;I16))+1,"00"),"")</f>
        <v>02</v>
      </c>
      <c r="B16" s="12" t="s">
        <v>43</v>
      </c>
      <c r="C16" s="12" t="s">
        <v>44</v>
      </c>
      <c r="D16" s="12" t="s">
        <v>14</v>
      </c>
      <c r="E16" s="12" t="s">
        <v>40</v>
      </c>
      <c r="F16" s="12" t="s">
        <v>41</v>
      </c>
      <c r="G16" s="15"/>
      <c r="H16" s="14">
        <v>60.5</v>
      </c>
      <c r="I16" s="14">
        <f t="shared" si="0"/>
        <v>24.2</v>
      </c>
      <c r="J16" s="11" t="str">
        <f t="shared" si="1"/>
        <v/>
      </c>
    </row>
    <row r="17" s="1" customFormat="1" ht="18" customHeight="1" spans="1:10">
      <c r="A17" s="11" t="str">
        <f>IF(I17&gt;0,TEXT(SUMPRODUCT(($F$4:$F$46=F17)*($I$4:$I$46&gt;I17))+1,"00"),"")</f>
        <v>03</v>
      </c>
      <c r="B17" s="12" t="s">
        <v>45</v>
      </c>
      <c r="C17" s="12" t="s">
        <v>46</v>
      </c>
      <c r="D17" s="12" t="s">
        <v>14</v>
      </c>
      <c r="E17" s="12" t="s">
        <v>40</v>
      </c>
      <c r="F17" s="12" t="s">
        <v>41</v>
      </c>
      <c r="G17" s="15"/>
      <c r="H17" s="14">
        <v>58.25</v>
      </c>
      <c r="I17" s="14">
        <f t="shared" si="0"/>
        <v>23.3</v>
      </c>
      <c r="J17" s="11" t="str">
        <f t="shared" si="1"/>
        <v/>
      </c>
    </row>
    <row r="18" s="1" customFormat="1" ht="18" customHeight="1" spans="1:10">
      <c r="A18" s="11" t="str">
        <f>IF(I18&gt;0,TEXT(SUMPRODUCT(($F$4:$F$46=F18)*($I$4:$I$46&gt;I18))+1,"00"),"")</f>
        <v>04</v>
      </c>
      <c r="B18" s="12" t="s">
        <v>47</v>
      </c>
      <c r="C18" s="12" t="s">
        <v>48</v>
      </c>
      <c r="D18" s="12" t="s">
        <v>14</v>
      </c>
      <c r="E18" s="12" t="s">
        <v>40</v>
      </c>
      <c r="F18" s="12" t="s">
        <v>41</v>
      </c>
      <c r="G18" s="15"/>
      <c r="H18" s="14">
        <v>57.5</v>
      </c>
      <c r="I18" s="14">
        <f t="shared" si="0"/>
        <v>23</v>
      </c>
      <c r="J18" s="11" t="str">
        <f t="shared" si="1"/>
        <v/>
      </c>
    </row>
    <row r="19" s="1" customFormat="1" ht="18" customHeight="1" spans="1:10">
      <c r="A19" s="11" t="str">
        <f>IF(I19&gt;0,TEXT(SUMPRODUCT(($F$4:$F$46=F19)*($I$4:$I$46&gt;I19))+1,"00"),"")</f>
        <v>04</v>
      </c>
      <c r="B19" s="12" t="s">
        <v>49</v>
      </c>
      <c r="C19" s="12" t="s">
        <v>50</v>
      </c>
      <c r="D19" s="12" t="s">
        <v>14</v>
      </c>
      <c r="E19" s="12" t="s">
        <v>40</v>
      </c>
      <c r="F19" s="12" t="s">
        <v>41</v>
      </c>
      <c r="G19" s="15"/>
      <c r="H19" s="14">
        <v>57.5</v>
      </c>
      <c r="I19" s="14">
        <f t="shared" si="0"/>
        <v>23</v>
      </c>
      <c r="J19" s="11" t="str">
        <f t="shared" si="1"/>
        <v/>
      </c>
    </row>
    <row r="20" s="1" customFormat="1" ht="18" customHeight="1" spans="1:10">
      <c r="A20" s="11" t="str">
        <f>IF(I20&gt;0,TEXT(SUMPRODUCT(($F$4:$F$46=F20)*($I$4:$I$46&gt;I20))+1,"00"),"")</f>
        <v>06</v>
      </c>
      <c r="B20" s="12" t="s">
        <v>51</v>
      </c>
      <c r="C20" s="12" t="s">
        <v>52</v>
      </c>
      <c r="D20" s="12" t="s">
        <v>14</v>
      </c>
      <c r="E20" s="12" t="s">
        <v>40</v>
      </c>
      <c r="F20" s="12" t="s">
        <v>41</v>
      </c>
      <c r="G20" s="15"/>
      <c r="H20" s="14">
        <v>56</v>
      </c>
      <c r="I20" s="14">
        <f t="shared" si="0"/>
        <v>22.4</v>
      </c>
      <c r="J20" s="11" t="str">
        <f t="shared" si="1"/>
        <v/>
      </c>
    </row>
    <row r="21" s="1" customFormat="1" ht="18" customHeight="1" spans="1:10">
      <c r="A21" s="11" t="str">
        <f>IF(I21&gt;0,TEXT(SUMPRODUCT(($F$4:$F$46=F21)*($I$4:$I$46&gt;I21))+1,"00"),"")</f>
        <v>06</v>
      </c>
      <c r="B21" s="12" t="s">
        <v>53</v>
      </c>
      <c r="C21" s="12" t="s">
        <v>54</v>
      </c>
      <c r="D21" s="12" t="s">
        <v>14</v>
      </c>
      <c r="E21" s="12" t="s">
        <v>40</v>
      </c>
      <c r="F21" s="12" t="s">
        <v>41</v>
      </c>
      <c r="G21" s="15"/>
      <c r="H21" s="14">
        <v>56</v>
      </c>
      <c r="I21" s="14">
        <f t="shared" si="0"/>
        <v>22.4</v>
      </c>
      <c r="J21" s="11" t="str">
        <f t="shared" si="1"/>
        <v/>
      </c>
    </row>
    <row r="22" s="1" customFormat="1" ht="18" customHeight="1" spans="1:10">
      <c r="A22" s="11" t="str">
        <f>IF(I22&gt;0,TEXT(SUMPRODUCT(($F$4:$F$46=F22)*($I$4:$I$46&gt;I22))+1,"00"),"")</f>
        <v/>
      </c>
      <c r="B22" s="12" t="s">
        <v>55</v>
      </c>
      <c r="C22" s="12" t="s">
        <v>56</v>
      </c>
      <c r="D22" s="12" t="s">
        <v>14</v>
      </c>
      <c r="E22" s="12" t="s">
        <v>40</v>
      </c>
      <c r="F22" s="12" t="s">
        <v>41</v>
      </c>
      <c r="G22" s="15"/>
      <c r="H22" s="16">
        <v>-1</v>
      </c>
      <c r="I22" s="16">
        <f t="shared" si="0"/>
        <v>-1</v>
      </c>
      <c r="J22" s="11" t="str">
        <f t="shared" si="1"/>
        <v>笔试缺考</v>
      </c>
    </row>
    <row r="23" s="1" customFormat="1" ht="18" customHeight="1" spans="1:10">
      <c r="A23" s="11" t="str">
        <f>IF(I23&gt;0,TEXT(SUMPRODUCT(($F$4:$F$46=F23)*($I$4:$I$46&gt;I23))+1,"00"),"")</f>
        <v/>
      </c>
      <c r="B23" s="12" t="s">
        <v>57</v>
      </c>
      <c r="C23" s="12" t="s">
        <v>58</v>
      </c>
      <c r="D23" s="12" t="s">
        <v>14</v>
      </c>
      <c r="E23" s="12" t="s">
        <v>40</v>
      </c>
      <c r="F23" s="12" t="s">
        <v>41</v>
      </c>
      <c r="G23" s="15"/>
      <c r="H23" s="16">
        <v>-1</v>
      </c>
      <c r="I23" s="16">
        <f t="shared" si="0"/>
        <v>-1</v>
      </c>
      <c r="J23" s="11" t="str">
        <f t="shared" si="1"/>
        <v>笔试缺考</v>
      </c>
    </row>
    <row r="24" s="1" customFormat="1" ht="18" customHeight="1" spans="1:10">
      <c r="A24" s="11" t="str">
        <f>IF(I24&gt;0,TEXT(SUMPRODUCT(($F$4:$F$46=F24)*($I$4:$I$46&gt;I24))+1,"00"),"")</f>
        <v/>
      </c>
      <c r="B24" s="12" t="s">
        <v>59</v>
      </c>
      <c r="C24" s="12" t="s">
        <v>60</v>
      </c>
      <c r="D24" s="12" t="s">
        <v>14</v>
      </c>
      <c r="E24" s="12" t="s">
        <v>40</v>
      </c>
      <c r="F24" s="12" t="s">
        <v>41</v>
      </c>
      <c r="G24" s="15"/>
      <c r="H24" s="16">
        <v>-1</v>
      </c>
      <c r="I24" s="16">
        <f t="shared" si="0"/>
        <v>-1</v>
      </c>
      <c r="J24" s="11" t="str">
        <f t="shared" si="1"/>
        <v>笔试缺考</v>
      </c>
    </row>
    <row r="25" s="1" customFormat="1" ht="18" customHeight="1" spans="1:10">
      <c r="A25" s="11" t="str">
        <f>IF(I25&gt;0,TEXT(SUMPRODUCT(($F$4:$F$46=F25)*($I$4:$I$46&gt;I25))+1,"00"),"")</f>
        <v/>
      </c>
      <c r="B25" s="12" t="s">
        <v>61</v>
      </c>
      <c r="C25" s="12" t="s">
        <v>62</v>
      </c>
      <c r="D25" s="12" t="s">
        <v>14</v>
      </c>
      <c r="E25" s="12" t="s">
        <v>40</v>
      </c>
      <c r="F25" s="12" t="s">
        <v>41</v>
      </c>
      <c r="G25" s="15"/>
      <c r="H25" s="16">
        <v>-1</v>
      </c>
      <c r="I25" s="16">
        <f t="shared" si="0"/>
        <v>-1</v>
      </c>
      <c r="J25" s="11" t="str">
        <f t="shared" si="1"/>
        <v>笔试缺考</v>
      </c>
    </row>
    <row r="26" s="1" customFormat="1" ht="18" customHeight="1" spans="1:10">
      <c r="A26" s="11" t="str">
        <f>IF(I26&gt;0,TEXT(SUMPRODUCT(($F$4:$F$46=F26)*($I$4:$I$46&gt;I26))+1,"00"),"")</f>
        <v/>
      </c>
      <c r="B26" s="12" t="s">
        <v>63</v>
      </c>
      <c r="C26" s="12" t="s">
        <v>64</v>
      </c>
      <c r="D26" s="12" t="s">
        <v>14</v>
      </c>
      <c r="E26" s="12" t="s">
        <v>40</v>
      </c>
      <c r="F26" s="12" t="s">
        <v>41</v>
      </c>
      <c r="G26" s="15"/>
      <c r="H26" s="16">
        <v>-1</v>
      </c>
      <c r="I26" s="16">
        <f t="shared" si="0"/>
        <v>-1</v>
      </c>
      <c r="J26" s="11" t="str">
        <f t="shared" si="1"/>
        <v>笔试缺考</v>
      </c>
    </row>
    <row r="27" s="1" customFormat="1" ht="18" customHeight="1" spans="1:10">
      <c r="A27" s="11" t="str">
        <f>IF(I27&gt;0,TEXT(SUMPRODUCT(($F$4:$F$46=F27)*($I$4:$I$46&gt;I27))+1,"00"),"")</f>
        <v/>
      </c>
      <c r="B27" s="12" t="s">
        <v>65</v>
      </c>
      <c r="C27" s="12" t="s">
        <v>66</v>
      </c>
      <c r="D27" s="12" t="s">
        <v>14</v>
      </c>
      <c r="E27" s="12" t="s">
        <v>40</v>
      </c>
      <c r="F27" s="12" t="s">
        <v>41</v>
      </c>
      <c r="G27" s="17"/>
      <c r="H27" s="16">
        <v>-1</v>
      </c>
      <c r="I27" s="16">
        <f t="shared" si="0"/>
        <v>-1</v>
      </c>
      <c r="J27" s="11" t="str">
        <f t="shared" si="1"/>
        <v>笔试缺考</v>
      </c>
    </row>
    <row r="28" s="1" customFormat="1" ht="18" customHeight="1" spans="1:10">
      <c r="A28" s="11" t="str">
        <f>IF(I28&gt;0,TEXT(SUMPRODUCT(($F$4:$F$46=F28)*($I$4:$I$46&gt;I28))+1,"00"),"")</f>
        <v>01</v>
      </c>
      <c r="B28" s="12" t="s">
        <v>67</v>
      </c>
      <c r="C28" s="12" t="s">
        <v>68</v>
      </c>
      <c r="D28" s="12" t="s">
        <v>14</v>
      </c>
      <c r="E28" s="12" t="s">
        <v>69</v>
      </c>
      <c r="F28" s="12" t="s">
        <v>70</v>
      </c>
      <c r="G28" s="13" t="s">
        <v>71</v>
      </c>
      <c r="H28" s="14">
        <v>60</v>
      </c>
      <c r="I28" s="14">
        <f t="shared" si="0"/>
        <v>24</v>
      </c>
      <c r="J28" s="11" t="str">
        <f t="shared" si="1"/>
        <v/>
      </c>
    </row>
    <row r="29" s="1" customFormat="1" ht="18" customHeight="1" spans="1:10">
      <c r="A29" s="11" t="str">
        <f>IF(I29&gt;0,TEXT(SUMPRODUCT(($F$4:$F$46=F29)*($I$4:$I$46&gt;I29))+1,"00"),"")</f>
        <v>02</v>
      </c>
      <c r="B29" s="12" t="s">
        <v>72</v>
      </c>
      <c r="C29" s="12" t="s">
        <v>73</v>
      </c>
      <c r="D29" s="12" t="s">
        <v>14</v>
      </c>
      <c r="E29" s="12" t="s">
        <v>69</v>
      </c>
      <c r="F29" s="12" t="s">
        <v>70</v>
      </c>
      <c r="G29" s="15"/>
      <c r="H29" s="14">
        <v>55.75</v>
      </c>
      <c r="I29" s="14">
        <f t="shared" si="0"/>
        <v>22.3</v>
      </c>
      <c r="J29" s="11" t="str">
        <f t="shared" si="1"/>
        <v/>
      </c>
    </row>
    <row r="30" s="1" customFormat="1" ht="18" customHeight="1" spans="1:10">
      <c r="A30" s="11" t="str">
        <f>IF(I30&gt;0,TEXT(SUMPRODUCT(($F$4:$F$46=F30)*($I$4:$I$46&gt;I30))+1,"00"),"")</f>
        <v>03</v>
      </c>
      <c r="B30" s="12" t="s">
        <v>74</v>
      </c>
      <c r="C30" s="12" t="s">
        <v>75</v>
      </c>
      <c r="D30" s="12" t="s">
        <v>14</v>
      </c>
      <c r="E30" s="12" t="s">
        <v>69</v>
      </c>
      <c r="F30" s="12" t="s">
        <v>70</v>
      </c>
      <c r="G30" s="15"/>
      <c r="H30" s="14">
        <v>53.25</v>
      </c>
      <c r="I30" s="14">
        <f t="shared" si="0"/>
        <v>21.3</v>
      </c>
      <c r="J30" s="11" t="str">
        <f t="shared" si="1"/>
        <v/>
      </c>
    </row>
    <row r="31" s="1" customFormat="1" ht="18" customHeight="1" spans="1:10">
      <c r="A31" s="11" t="str">
        <f>IF(I31&gt;0,TEXT(SUMPRODUCT(($F$4:$F$46=F31)*($I$4:$I$46&gt;I31))+1,"00"),"")</f>
        <v>04</v>
      </c>
      <c r="B31" s="12" t="s">
        <v>76</v>
      </c>
      <c r="C31" s="12" t="s">
        <v>77</v>
      </c>
      <c r="D31" s="12" t="s">
        <v>14</v>
      </c>
      <c r="E31" s="12" t="s">
        <v>69</v>
      </c>
      <c r="F31" s="12" t="s">
        <v>70</v>
      </c>
      <c r="G31" s="17"/>
      <c r="H31" s="14">
        <v>51.25</v>
      </c>
      <c r="I31" s="14">
        <f t="shared" si="0"/>
        <v>20.5</v>
      </c>
      <c r="J31" s="11" t="str">
        <f t="shared" si="1"/>
        <v/>
      </c>
    </row>
    <row r="32" s="1" customFormat="1" ht="18" customHeight="1" spans="1:10">
      <c r="A32" s="11" t="str">
        <f>IF(I32&gt;0,TEXT(SUMPRODUCT(($F$4:$F$46=F32)*($I$4:$I$46&gt;I32))+1,"00"),"")</f>
        <v>01</v>
      </c>
      <c r="B32" s="12" t="s">
        <v>78</v>
      </c>
      <c r="C32" s="12" t="s">
        <v>79</v>
      </c>
      <c r="D32" s="12" t="s">
        <v>14</v>
      </c>
      <c r="E32" s="12" t="s">
        <v>80</v>
      </c>
      <c r="F32" s="12" t="s">
        <v>81</v>
      </c>
      <c r="G32" s="13" t="s">
        <v>17</v>
      </c>
      <c r="H32" s="14">
        <v>64.5</v>
      </c>
      <c r="I32" s="14">
        <f t="shared" si="0"/>
        <v>25.8</v>
      </c>
      <c r="J32" s="11" t="str">
        <f t="shared" si="1"/>
        <v/>
      </c>
    </row>
    <row r="33" s="1" customFormat="1" ht="18" customHeight="1" spans="1:10">
      <c r="A33" s="11" t="str">
        <f>IF(I33&gt;0,TEXT(SUMPRODUCT(($F$4:$F$46=F33)*($I$4:$I$46&gt;I33))+1,"00"),"")</f>
        <v>02</v>
      </c>
      <c r="B33" s="12" t="s">
        <v>82</v>
      </c>
      <c r="C33" s="12" t="s">
        <v>83</v>
      </c>
      <c r="D33" s="12" t="s">
        <v>14</v>
      </c>
      <c r="E33" s="12" t="s">
        <v>80</v>
      </c>
      <c r="F33" s="12" t="s">
        <v>81</v>
      </c>
      <c r="G33" s="15"/>
      <c r="H33" s="14">
        <v>63.5</v>
      </c>
      <c r="I33" s="14">
        <f t="shared" si="0"/>
        <v>25.4</v>
      </c>
      <c r="J33" s="11" t="str">
        <f t="shared" si="1"/>
        <v/>
      </c>
    </row>
    <row r="34" s="1" customFormat="1" ht="18" customHeight="1" spans="1:10">
      <c r="A34" s="11" t="str">
        <f>IF(I34&gt;0,TEXT(SUMPRODUCT(($F$4:$F$46=F34)*($I$4:$I$46&gt;I34))+1,"00"),"")</f>
        <v>03</v>
      </c>
      <c r="B34" s="12" t="s">
        <v>84</v>
      </c>
      <c r="C34" s="12" t="s">
        <v>85</v>
      </c>
      <c r="D34" s="12" t="s">
        <v>14</v>
      </c>
      <c r="E34" s="12" t="s">
        <v>80</v>
      </c>
      <c r="F34" s="12" t="s">
        <v>81</v>
      </c>
      <c r="G34" s="15"/>
      <c r="H34" s="14">
        <v>57.5</v>
      </c>
      <c r="I34" s="14">
        <f t="shared" si="0"/>
        <v>23</v>
      </c>
      <c r="J34" s="11" t="str">
        <f t="shared" si="1"/>
        <v/>
      </c>
    </row>
    <row r="35" s="1" customFormat="1" ht="18" customHeight="1" spans="1:10">
      <c r="A35" s="11" t="str">
        <f>IF(I35&gt;0,TEXT(SUMPRODUCT(($F$4:$F$46=F35)*($I$4:$I$46&gt;I35))+1,"00"),"")</f>
        <v>04</v>
      </c>
      <c r="B35" s="12" t="s">
        <v>86</v>
      </c>
      <c r="C35" s="12" t="s">
        <v>87</v>
      </c>
      <c r="D35" s="12" t="s">
        <v>14</v>
      </c>
      <c r="E35" s="12" t="s">
        <v>80</v>
      </c>
      <c r="F35" s="12" t="s">
        <v>81</v>
      </c>
      <c r="G35" s="15"/>
      <c r="H35" s="14">
        <v>56.75</v>
      </c>
      <c r="I35" s="14">
        <f t="shared" si="0"/>
        <v>22.7</v>
      </c>
      <c r="J35" s="11" t="str">
        <f t="shared" si="1"/>
        <v/>
      </c>
    </row>
    <row r="36" s="1" customFormat="1" ht="18" customHeight="1" spans="1:10">
      <c r="A36" s="11" t="str">
        <f>IF(I36&gt;0,TEXT(SUMPRODUCT(($F$4:$F$46=F36)*($I$4:$I$46&gt;I36))+1,"00"),"")</f>
        <v>05</v>
      </c>
      <c r="B36" s="12" t="s">
        <v>88</v>
      </c>
      <c r="C36" s="12" t="s">
        <v>89</v>
      </c>
      <c r="D36" s="12" t="s">
        <v>14</v>
      </c>
      <c r="E36" s="12" t="s">
        <v>80</v>
      </c>
      <c r="F36" s="12" t="s">
        <v>81</v>
      </c>
      <c r="G36" s="15"/>
      <c r="H36" s="14">
        <v>53.75</v>
      </c>
      <c r="I36" s="14">
        <f t="shared" si="0"/>
        <v>21.5</v>
      </c>
      <c r="J36" s="11" t="str">
        <f t="shared" si="1"/>
        <v/>
      </c>
    </row>
    <row r="37" s="1" customFormat="1" ht="18" customHeight="1" spans="1:10">
      <c r="A37" s="11" t="str">
        <f>IF(I37&gt;0,TEXT(SUMPRODUCT(($F$4:$F$46=F37)*($I$4:$I$46&gt;I37))+1,"00"),"")</f>
        <v>06</v>
      </c>
      <c r="B37" s="12" t="s">
        <v>90</v>
      </c>
      <c r="C37" s="12" t="s">
        <v>91</v>
      </c>
      <c r="D37" s="12" t="s">
        <v>14</v>
      </c>
      <c r="E37" s="12" t="s">
        <v>80</v>
      </c>
      <c r="F37" s="12" t="s">
        <v>81</v>
      </c>
      <c r="G37" s="15"/>
      <c r="H37" s="14">
        <v>49.75</v>
      </c>
      <c r="I37" s="14">
        <f t="shared" si="0"/>
        <v>19.9</v>
      </c>
      <c r="J37" s="11" t="str">
        <f t="shared" si="1"/>
        <v/>
      </c>
    </row>
    <row r="38" s="1" customFormat="1" ht="18" customHeight="1" spans="1:10">
      <c r="A38" s="11" t="str">
        <f>IF(I38&gt;0,TEXT(SUMPRODUCT(($F$4:$F$46=F38)*($I$4:$I$46&gt;I38))+1,"00"),"")</f>
        <v>07</v>
      </c>
      <c r="B38" s="12" t="s">
        <v>92</v>
      </c>
      <c r="C38" s="12" t="s">
        <v>93</v>
      </c>
      <c r="D38" s="12" t="s">
        <v>14</v>
      </c>
      <c r="E38" s="12" t="s">
        <v>80</v>
      </c>
      <c r="F38" s="12" t="s">
        <v>81</v>
      </c>
      <c r="G38" s="15"/>
      <c r="H38" s="14">
        <v>49</v>
      </c>
      <c r="I38" s="14">
        <f t="shared" si="0"/>
        <v>19.6</v>
      </c>
      <c r="J38" s="11" t="str">
        <f t="shared" si="1"/>
        <v/>
      </c>
    </row>
    <row r="39" s="1" customFormat="1" ht="18" customHeight="1" spans="1:10">
      <c r="A39" s="11" t="str">
        <f>IF(I39&gt;0,TEXT(SUMPRODUCT(($F$4:$F$46=F39)*($I$4:$I$46&gt;I39))+1,"00"),"")</f>
        <v>08</v>
      </c>
      <c r="B39" s="12" t="s">
        <v>94</v>
      </c>
      <c r="C39" s="12" t="s">
        <v>95</v>
      </c>
      <c r="D39" s="12" t="s">
        <v>14</v>
      </c>
      <c r="E39" s="12" t="s">
        <v>80</v>
      </c>
      <c r="F39" s="12" t="s">
        <v>81</v>
      </c>
      <c r="G39" s="15"/>
      <c r="H39" s="14">
        <v>44.5</v>
      </c>
      <c r="I39" s="14">
        <f t="shared" si="0"/>
        <v>17.8</v>
      </c>
      <c r="J39" s="11" t="str">
        <f t="shared" si="1"/>
        <v/>
      </c>
    </row>
    <row r="40" s="1" customFormat="1" ht="18" customHeight="1" spans="1:10">
      <c r="A40" s="11" t="str">
        <f>IF(I40&gt;0,TEXT(SUMPRODUCT(($F$4:$F$46=F40)*($I$4:$I$46&gt;I40))+1,"00"),"")</f>
        <v>09</v>
      </c>
      <c r="B40" s="12" t="s">
        <v>96</v>
      </c>
      <c r="C40" s="12" t="s">
        <v>97</v>
      </c>
      <c r="D40" s="12" t="s">
        <v>14</v>
      </c>
      <c r="E40" s="12" t="s">
        <v>80</v>
      </c>
      <c r="F40" s="12" t="s">
        <v>81</v>
      </c>
      <c r="G40" s="17"/>
      <c r="H40" s="14">
        <v>43</v>
      </c>
      <c r="I40" s="14">
        <f t="shared" si="0"/>
        <v>17.2</v>
      </c>
      <c r="J40" s="11" t="str">
        <f t="shared" si="1"/>
        <v/>
      </c>
    </row>
    <row r="41" s="1" customFormat="1" ht="18" customHeight="1" spans="1:10">
      <c r="A41" s="11" t="str">
        <f>IF(I41&gt;0,TEXT(SUMPRODUCT(($F$4:$F$46=F41)*($I$4:$I$46&gt;I41))+1,"00"),"")</f>
        <v>01</v>
      </c>
      <c r="B41" s="12" t="s">
        <v>98</v>
      </c>
      <c r="C41" s="12" t="s">
        <v>99</v>
      </c>
      <c r="D41" s="12" t="s">
        <v>14</v>
      </c>
      <c r="E41" s="12" t="s">
        <v>100</v>
      </c>
      <c r="F41" s="12" t="s">
        <v>101</v>
      </c>
      <c r="G41" s="13" t="s">
        <v>42</v>
      </c>
      <c r="H41" s="14">
        <v>67.25</v>
      </c>
      <c r="I41" s="14">
        <f t="shared" si="0"/>
        <v>26.9</v>
      </c>
      <c r="J41" s="11" t="str">
        <f t="shared" si="1"/>
        <v/>
      </c>
    </row>
    <row r="42" s="1" customFormat="1" ht="18" customHeight="1" spans="1:10">
      <c r="A42" s="11" t="str">
        <f>IF(I42&gt;0,TEXT(SUMPRODUCT(($F$4:$F$46=F42)*($I$4:$I$46&gt;I42))+1,"00"),"")</f>
        <v>02</v>
      </c>
      <c r="B42" s="12" t="s">
        <v>102</v>
      </c>
      <c r="C42" s="12" t="s">
        <v>103</v>
      </c>
      <c r="D42" s="12" t="s">
        <v>14</v>
      </c>
      <c r="E42" s="12" t="s">
        <v>100</v>
      </c>
      <c r="F42" s="12" t="s">
        <v>101</v>
      </c>
      <c r="G42" s="15"/>
      <c r="H42" s="14">
        <v>62.5</v>
      </c>
      <c r="I42" s="14">
        <f t="shared" si="0"/>
        <v>25</v>
      </c>
      <c r="J42" s="11" t="str">
        <f t="shared" si="1"/>
        <v/>
      </c>
    </row>
    <row r="43" s="1" customFormat="1" ht="18" customHeight="1" spans="1:10">
      <c r="A43" s="11" t="str">
        <f>IF(I43&gt;0,TEXT(SUMPRODUCT(($F$4:$F$46=F43)*($I$4:$I$46&gt;I43))+1,"00"),"")</f>
        <v>03</v>
      </c>
      <c r="B43" s="12" t="s">
        <v>104</v>
      </c>
      <c r="C43" s="12" t="s">
        <v>105</v>
      </c>
      <c r="D43" s="12" t="s">
        <v>14</v>
      </c>
      <c r="E43" s="12" t="s">
        <v>100</v>
      </c>
      <c r="F43" s="12" t="s">
        <v>101</v>
      </c>
      <c r="G43" s="15"/>
      <c r="H43" s="14">
        <v>60.5</v>
      </c>
      <c r="I43" s="14">
        <f t="shared" si="0"/>
        <v>24.2</v>
      </c>
      <c r="J43" s="11" t="str">
        <f t="shared" si="1"/>
        <v/>
      </c>
    </row>
    <row r="44" s="1" customFormat="1" ht="18" customHeight="1" spans="1:10">
      <c r="A44" s="11" t="str">
        <f>IF(I44&gt;0,TEXT(SUMPRODUCT(($F$4:$F$46=F44)*($I$4:$I$46&gt;I44))+1,"00"),"")</f>
        <v>04</v>
      </c>
      <c r="B44" s="12" t="s">
        <v>106</v>
      </c>
      <c r="C44" s="12" t="s">
        <v>107</v>
      </c>
      <c r="D44" s="12" t="s">
        <v>14</v>
      </c>
      <c r="E44" s="12" t="s">
        <v>100</v>
      </c>
      <c r="F44" s="12" t="s">
        <v>101</v>
      </c>
      <c r="G44" s="15"/>
      <c r="H44" s="14">
        <v>58.5</v>
      </c>
      <c r="I44" s="14">
        <f t="shared" si="0"/>
        <v>23.4</v>
      </c>
      <c r="J44" s="11" t="str">
        <f t="shared" si="1"/>
        <v/>
      </c>
    </row>
    <row r="45" s="1" customFormat="1" ht="18" customHeight="1" spans="1:10">
      <c r="A45" s="11" t="str">
        <f>IF(I45&gt;0,TEXT(SUMPRODUCT(($F$4:$F$46=F45)*($I$4:$I$46&gt;I45))+1,"00"),"")</f>
        <v>05</v>
      </c>
      <c r="B45" s="12" t="s">
        <v>108</v>
      </c>
      <c r="C45" s="12" t="s">
        <v>109</v>
      </c>
      <c r="D45" s="12" t="s">
        <v>14</v>
      </c>
      <c r="E45" s="12" t="s">
        <v>100</v>
      </c>
      <c r="F45" s="12" t="s">
        <v>101</v>
      </c>
      <c r="G45" s="15"/>
      <c r="H45" s="14">
        <v>51.5</v>
      </c>
      <c r="I45" s="14">
        <f t="shared" si="0"/>
        <v>20.6</v>
      </c>
      <c r="J45" s="11" t="str">
        <f t="shared" si="1"/>
        <v/>
      </c>
    </row>
    <row r="46" s="1" customFormat="1" ht="18" customHeight="1" spans="1:10">
      <c r="A46" s="11" t="str">
        <f>IF(I46&gt;0,TEXT(SUMPRODUCT(($F$4:$F$46=F46)*($I$4:$I$46&gt;I46))+1,"00"),"")</f>
        <v>06</v>
      </c>
      <c r="B46" s="12" t="s">
        <v>110</v>
      </c>
      <c r="C46" s="12" t="s">
        <v>111</v>
      </c>
      <c r="D46" s="12" t="s">
        <v>14</v>
      </c>
      <c r="E46" s="12" t="s">
        <v>100</v>
      </c>
      <c r="F46" s="12" t="s">
        <v>101</v>
      </c>
      <c r="G46" s="17"/>
      <c r="H46" s="14">
        <v>45.25</v>
      </c>
      <c r="I46" s="14">
        <f t="shared" si="0"/>
        <v>18.1</v>
      </c>
      <c r="J46" s="11" t="str">
        <f t="shared" si="1"/>
        <v/>
      </c>
    </row>
  </sheetData>
  <mergeCells count="7">
    <mergeCell ref="A1:B1"/>
    <mergeCell ref="A2:J2"/>
    <mergeCell ref="G4:G14"/>
    <mergeCell ref="G15:G27"/>
    <mergeCell ref="G28:G31"/>
    <mergeCell ref="G32:G40"/>
    <mergeCell ref="G41:G46"/>
  </mergeCells>
  <pageMargins left="0.751388888888889" right="0.751388888888889" top="1" bottom="1" header="0.5" footer="0.5"/>
  <pageSetup paperSize="9" scale="80"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徐玉婷</dc:creator>
  <cp:lastModifiedBy>눈_눈</cp:lastModifiedBy>
  <dcterms:created xsi:type="dcterms:W3CDTF">2021-01-11T01:54:00Z</dcterms:created>
  <dcterms:modified xsi:type="dcterms:W3CDTF">2021-01-11T02:40:35Z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KSOProductBuildVer">
    <vt:lpwstr>2052-11.1.0.10228</vt:lpwstr>
  </property>
</Properties>
</file>