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结构化面试岗位" sheetId="1" r:id="rId1"/>
    <sheet name="实际操作能力测试岗位" sheetId="2" r:id="rId2"/>
  </sheets>
  <definedNames>
    <definedName name="_xlnm.Print_Titles" localSheetId="0">'结构化面试岗位'!$2:$3</definedName>
  </definedNames>
  <calcPr fullCalcOnLoad="1"/>
</workbook>
</file>

<file path=xl/sharedStrings.xml><?xml version="1.0" encoding="utf-8"?>
<sst xmlns="http://schemas.openxmlformats.org/spreadsheetml/2006/main" count="313" uniqueCount="151">
  <si>
    <t>2020年桂东县事业单位公开招聘工作人员(第二批)综合成绩(结构化面试岗位)</t>
  </si>
  <si>
    <t>序号</t>
  </si>
  <si>
    <t>招聘单位</t>
  </si>
  <si>
    <t>单位
代码</t>
  </si>
  <si>
    <t>招聘岗位</t>
  </si>
  <si>
    <t>岗位
代码</t>
  </si>
  <si>
    <t>招聘
计划数</t>
  </si>
  <si>
    <t>姓名</t>
  </si>
  <si>
    <t>准考证号</t>
  </si>
  <si>
    <t>笔试成绩</t>
  </si>
  <si>
    <t>面试成绩</t>
  </si>
  <si>
    <t>综合
成绩</t>
  </si>
  <si>
    <t>排名</t>
  </si>
  <si>
    <t>备注</t>
  </si>
  <si>
    <t>原始
成绩</t>
  </si>
  <si>
    <t>折合60%</t>
  </si>
  <si>
    <t>折合40%</t>
  </si>
  <si>
    <t>1</t>
  </si>
  <si>
    <t>桂东县基层自然资源所</t>
  </si>
  <si>
    <t>2001</t>
  </si>
  <si>
    <t>自然资源管理员</t>
  </si>
  <si>
    <t>02</t>
  </si>
  <si>
    <t>刘元园</t>
  </si>
  <si>
    <t>2</t>
  </si>
  <si>
    <t>周艳</t>
  </si>
  <si>
    <t>3</t>
  </si>
  <si>
    <t>桂东县劳动人事争议仲裁院</t>
  </si>
  <si>
    <t>2003</t>
  </si>
  <si>
    <t>书记员</t>
  </si>
  <si>
    <t>01</t>
  </si>
  <si>
    <t>张翠珍</t>
  </si>
  <si>
    <t>4</t>
  </si>
  <si>
    <t>李小玉</t>
  </si>
  <si>
    <t>缺考</t>
  </si>
  <si>
    <t>5</t>
  </si>
  <si>
    <t>桂东县工业园区管理委员会</t>
  </si>
  <si>
    <t>2004</t>
  </si>
  <si>
    <t>办公室工作人员</t>
  </si>
  <si>
    <t>李臻</t>
  </si>
  <si>
    <t>6</t>
  </si>
  <si>
    <t>赵鑫泉</t>
  </si>
  <si>
    <t>7</t>
  </si>
  <si>
    <t>招商工作人员</t>
  </si>
  <si>
    <t>胡志伟</t>
  </si>
  <si>
    <t>8</t>
  </si>
  <si>
    <t>吴益彤</t>
  </si>
  <si>
    <t>9</t>
  </si>
  <si>
    <t>桂东县人大常委会信息中心</t>
  </si>
  <si>
    <t>2005</t>
  </si>
  <si>
    <t>工作人员</t>
  </si>
  <si>
    <t>刘欣邦</t>
  </si>
  <si>
    <t>10</t>
  </si>
  <si>
    <t>钟名威</t>
  </si>
  <si>
    <t>11</t>
  </si>
  <si>
    <t>桂东县第一军规教育培训中心</t>
  </si>
  <si>
    <t>2006</t>
  </si>
  <si>
    <t>培训事务管理</t>
  </si>
  <si>
    <t>钟玉杰</t>
  </si>
  <si>
    <t>12</t>
  </si>
  <si>
    <t>朱宇芳</t>
  </si>
  <si>
    <t>13</t>
  </si>
  <si>
    <t>桂东县消费者委员会办公室</t>
  </si>
  <si>
    <t>2009</t>
  </si>
  <si>
    <t>钟远鹏</t>
  </si>
  <si>
    <t>14</t>
  </si>
  <si>
    <t>黄声永</t>
  </si>
  <si>
    <t>15</t>
  </si>
  <si>
    <t>桂东县信访接待中心</t>
  </si>
  <si>
    <t>2010</t>
  </si>
  <si>
    <t>网信办理</t>
  </si>
  <si>
    <t>郭成斌</t>
  </si>
  <si>
    <t>16</t>
  </si>
  <si>
    <t>李雄敏</t>
  </si>
  <si>
    <t>17</t>
  </si>
  <si>
    <t>桂东县市场服务中心</t>
  </si>
  <si>
    <t>2014</t>
  </si>
  <si>
    <t>文秘</t>
  </si>
  <si>
    <t>谢兆彬</t>
  </si>
  <si>
    <t>18</t>
  </si>
  <si>
    <t>刘孝勇</t>
  </si>
  <si>
    <t>19</t>
  </si>
  <si>
    <t>桂东县地震办公室</t>
  </si>
  <si>
    <t>2016</t>
  </si>
  <si>
    <t>邓兢宇</t>
  </si>
  <si>
    <t>20</t>
  </si>
  <si>
    <t>胡景钦</t>
  </si>
  <si>
    <t>21</t>
  </si>
  <si>
    <t>桂东县网络安全和舆情监测中心</t>
  </si>
  <si>
    <t>2018</t>
  </si>
  <si>
    <t>网络安全维护工作人员</t>
  </si>
  <si>
    <t>扶柯均</t>
  </si>
  <si>
    <t>22</t>
  </si>
  <si>
    <t>郭佳佳</t>
  </si>
  <si>
    <t>23</t>
  </si>
  <si>
    <t>桂东县各乡镇事业站所</t>
  </si>
  <si>
    <t>2024</t>
  </si>
  <si>
    <t>技术员</t>
  </si>
  <si>
    <t>黄毓峰</t>
  </si>
  <si>
    <t>24</t>
  </si>
  <si>
    <t>温健</t>
  </si>
  <si>
    <t>25</t>
  </si>
  <si>
    <t>黄玲</t>
  </si>
  <si>
    <t>26</t>
  </si>
  <si>
    <t>方世良</t>
  </si>
  <si>
    <t>27</t>
  </si>
  <si>
    <t>黄获凡</t>
  </si>
  <si>
    <t>28</t>
  </si>
  <si>
    <t>李维平</t>
  </si>
  <si>
    <t>29</t>
  </si>
  <si>
    <t>罗皓宇</t>
  </si>
  <si>
    <t>30</t>
  </si>
  <si>
    <t>张卫东</t>
  </si>
  <si>
    <t>31</t>
  </si>
  <si>
    <t>李植欣</t>
  </si>
  <si>
    <t>32</t>
  </si>
  <si>
    <t>黄日煌</t>
  </si>
  <si>
    <t>33</t>
  </si>
  <si>
    <t>郭远泰</t>
  </si>
  <si>
    <t>34</t>
  </si>
  <si>
    <t>李腊丽</t>
  </si>
  <si>
    <t>35</t>
  </si>
  <si>
    <t>钟雨成</t>
  </si>
  <si>
    <t>36</t>
  </si>
  <si>
    <t>陈晓飞</t>
  </si>
  <si>
    <t>37</t>
  </si>
  <si>
    <t>杨乐</t>
  </si>
  <si>
    <t>38</t>
  </si>
  <si>
    <t>郭懿锋</t>
  </si>
  <si>
    <t>2020年桂东县事业单位公开招聘工作人员(第二批)综合成绩(实际操作能力测试岗位)</t>
  </si>
  <si>
    <t>折合50%</t>
  </si>
  <si>
    <t>桂东县融媒体中心</t>
  </si>
  <si>
    <t>2015</t>
  </si>
  <si>
    <t>采编记者一</t>
  </si>
  <si>
    <t>郭慧稳</t>
  </si>
  <si>
    <t>郭凯风</t>
  </si>
  <si>
    <t>扶秀玲</t>
  </si>
  <si>
    <t>李亚芬</t>
  </si>
  <si>
    <t>钟卓文</t>
  </si>
  <si>
    <t>郭艳情</t>
  </si>
  <si>
    <t>方卉</t>
  </si>
  <si>
    <t>方少威</t>
  </si>
  <si>
    <t>郭宇</t>
  </si>
  <si>
    <t>郭佳丽</t>
  </si>
  <si>
    <t>采编记者二</t>
  </si>
  <si>
    <t>肖辛兵</t>
  </si>
  <si>
    <t>张俊潇</t>
  </si>
  <si>
    <t>播音主持</t>
  </si>
  <si>
    <t>03</t>
  </si>
  <si>
    <t>余妍</t>
  </si>
  <si>
    <t>马俊楠</t>
  </si>
  <si>
    <t>罗顺昌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</si>
</sst>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;[Red]0.00"/>
  </numFmts>
  <fonts count="49">
    <font>
      <sz val="12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8" fontId="0" fillId="0" borderId="0" xfId="0" applyNumberFormat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17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45" fillId="0" borderId="11" xfId="0" applyNumberFormat="1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9" fontId="47" fillId="0" borderId="11" xfId="0" applyNumberFormat="1" applyFont="1" applyBorder="1" applyAlignment="1">
      <alignment horizontal="center" vertical="center"/>
    </xf>
    <xf numFmtId="0" fontId="48" fillId="0" borderId="0" xfId="0" applyNumberFormat="1" applyFont="1" applyFill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9" fontId="47" fillId="0" borderId="11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G7" sqref="G7"/>
    </sheetView>
  </sheetViews>
  <sheetFormatPr defaultColWidth="9.00390625" defaultRowHeight="30" customHeight="1"/>
  <cols>
    <col min="1" max="1" width="4.00390625" style="46" customWidth="1"/>
    <col min="2" max="2" width="23.25390625" style="47" customWidth="1"/>
    <col min="3" max="3" width="5.375" style="47" customWidth="1"/>
    <col min="4" max="4" width="13.75390625" style="48" customWidth="1"/>
    <col min="5" max="5" width="5.00390625" style="48" customWidth="1"/>
    <col min="6" max="6" width="6.00390625" style="47" customWidth="1"/>
    <col min="7" max="7" width="9.00390625" style="46" customWidth="1"/>
    <col min="8" max="8" width="12.375" style="46" customWidth="1"/>
    <col min="9" max="9" width="6.875" style="46" customWidth="1"/>
    <col min="10" max="10" width="6.25390625" style="46" customWidth="1"/>
    <col min="11" max="11" width="6.75390625" style="49" customWidth="1"/>
    <col min="12" max="12" width="7.25390625" style="46" customWidth="1"/>
    <col min="13" max="13" width="6.625" style="50" customWidth="1"/>
    <col min="14" max="14" width="4.875" style="51" customWidth="1"/>
    <col min="15" max="15" width="5.125" style="46" customWidth="1"/>
    <col min="16" max="16" width="9.00390625" style="52" customWidth="1"/>
  </cols>
  <sheetData>
    <row r="1" spans="1:15" ht="27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</row>
    <row r="2" spans="1:15" ht="28.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28" t="s">
        <v>7</v>
      </c>
      <c r="H2" s="28" t="s">
        <v>8</v>
      </c>
      <c r="I2" s="28" t="s">
        <v>9</v>
      </c>
      <c r="J2" s="28"/>
      <c r="K2" s="55" t="s">
        <v>10</v>
      </c>
      <c r="L2" s="28"/>
      <c r="M2" s="29" t="s">
        <v>11</v>
      </c>
      <c r="N2" s="30" t="s">
        <v>12</v>
      </c>
      <c r="O2" s="28" t="s">
        <v>13</v>
      </c>
    </row>
    <row r="3" spans="1:16" ht="30" customHeight="1">
      <c r="A3" s="4"/>
      <c r="B3" s="5"/>
      <c r="C3" s="5"/>
      <c r="D3" s="4"/>
      <c r="E3" s="4"/>
      <c r="F3" s="6"/>
      <c r="G3" s="28"/>
      <c r="H3" s="28"/>
      <c r="I3" s="28" t="s">
        <v>14</v>
      </c>
      <c r="J3" s="28" t="s">
        <v>15</v>
      </c>
      <c r="K3" s="55" t="s">
        <v>14</v>
      </c>
      <c r="L3" s="28" t="s">
        <v>16</v>
      </c>
      <c r="M3" s="29"/>
      <c r="N3" s="30"/>
      <c r="O3" s="28"/>
      <c r="P3" s="56"/>
    </row>
    <row r="4" spans="1:16" s="1" customFormat="1" ht="24" customHeight="1">
      <c r="A4" s="8" t="s">
        <v>17</v>
      </c>
      <c r="B4" s="11" t="s">
        <v>18</v>
      </c>
      <c r="C4" s="11" t="s">
        <v>19</v>
      </c>
      <c r="D4" s="11" t="s">
        <v>20</v>
      </c>
      <c r="E4" s="11" t="s">
        <v>21</v>
      </c>
      <c r="F4" s="11">
        <v>1</v>
      </c>
      <c r="G4" s="21" t="s">
        <v>22</v>
      </c>
      <c r="H4" s="20">
        <v>52200100614</v>
      </c>
      <c r="I4" s="38">
        <v>76.79</v>
      </c>
      <c r="J4" s="38">
        <v>46.074000000000005</v>
      </c>
      <c r="K4" s="57">
        <v>87.18</v>
      </c>
      <c r="L4" s="34">
        <v>34.87200000000001</v>
      </c>
      <c r="M4" s="34">
        <f>SUM(L4,J4)</f>
        <v>80.94600000000001</v>
      </c>
      <c r="N4" s="35">
        <f>SUMPRODUCT(($C$4:$C$41=C4)*($M$4:$M$41&gt;M4))+1</f>
        <v>1</v>
      </c>
      <c r="O4" s="36"/>
      <c r="P4" s="58"/>
    </row>
    <row r="5" spans="1:16" s="1" customFormat="1" ht="24" customHeight="1">
      <c r="A5" s="8" t="s">
        <v>23</v>
      </c>
      <c r="B5" s="22" t="s">
        <v>18</v>
      </c>
      <c r="C5" s="22" t="s">
        <v>19</v>
      </c>
      <c r="D5" s="22" t="s">
        <v>20</v>
      </c>
      <c r="E5" s="22" t="s">
        <v>21</v>
      </c>
      <c r="F5" s="22"/>
      <c r="G5" s="19" t="s">
        <v>24</v>
      </c>
      <c r="H5" s="20">
        <v>52200100405</v>
      </c>
      <c r="I5" s="38">
        <v>77.52</v>
      </c>
      <c r="J5" s="38">
        <v>46.51199999999999</v>
      </c>
      <c r="K5" s="57">
        <v>84.14</v>
      </c>
      <c r="L5" s="59">
        <v>33.656</v>
      </c>
      <c r="M5" s="34">
        <f>SUM(L5,J5)</f>
        <v>80.16799999999999</v>
      </c>
      <c r="N5" s="35">
        <f>SUMPRODUCT(($C$4:$C$41=C5)*($M$4:$M$41&gt;M5))+1</f>
        <v>2</v>
      </c>
      <c r="O5" s="36"/>
      <c r="P5" s="58"/>
    </row>
    <row r="6" spans="1:16" s="1" customFormat="1" ht="24" customHeight="1">
      <c r="A6" s="8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>
        <v>1</v>
      </c>
      <c r="G6" s="19" t="s">
        <v>30</v>
      </c>
      <c r="H6" s="20">
        <v>52200100921</v>
      </c>
      <c r="I6" s="38">
        <v>73.79</v>
      </c>
      <c r="J6" s="38">
        <v>44.274</v>
      </c>
      <c r="K6" s="57">
        <v>78.4</v>
      </c>
      <c r="L6" s="34">
        <v>31.360000000000003</v>
      </c>
      <c r="M6" s="34">
        <f aca="true" t="shared" si="0" ref="M4:M41">SUM(L6,J6)</f>
        <v>75.634</v>
      </c>
      <c r="N6" s="35">
        <f>SUMPRODUCT(($C$4:$C$41=C6)*($M$4:$M$41&gt;M6))+1</f>
        <v>1</v>
      </c>
      <c r="O6" s="36"/>
      <c r="P6" s="58"/>
    </row>
    <row r="7" spans="1:16" s="1" customFormat="1" ht="24" customHeight="1">
      <c r="A7" s="8" t="s">
        <v>31</v>
      </c>
      <c r="B7" s="22" t="s">
        <v>26</v>
      </c>
      <c r="C7" s="22" t="s">
        <v>27</v>
      </c>
      <c r="D7" s="22" t="s">
        <v>28</v>
      </c>
      <c r="E7" s="22" t="s">
        <v>29</v>
      </c>
      <c r="F7" s="22">
        <v>1</v>
      </c>
      <c r="G7" s="19" t="s">
        <v>32</v>
      </c>
      <c r="H7" s="20">
        <v>52200100920</v>
      </c>
      <c r="I7" s="38">
        <v>67.37</v>
      </c>
      <c r="J7" s="38">
        <v>40.422000000000004</v>
      </c>
      <c r="K7" s="57">
        <v>0</v>
      </c>
      <c r="L7" s="34">
        <v>0</v>
      </c>
      <c r="M7" s="34">
        <f t="shared" si="0"/>
        <v>40.422000000000004</v>
      </c>
      <c r="N7" s="35">
        <f>SUMPRODUCT(($C$4:$C$41=C7)*($M$4:$M$41&gt;M7))+1</f>
        <v>2</v>
      </c>
      <c r="O7" s="36" t="s">
        <v>33</v>
      </c>
      <c r="P7" s="58"/>
    </row>
    <row r="8" spans="1:16" s="1" customFormat="1" ht="24" customHeight="1">
      <c r="A8" s="8" t="s">
        <v>34</v>
      </c>
      <c r="B8" s="9" t="s">
        <v>35</v>
      </c>
      <c r="C8" s="9" t="s">
        <v>36</v>
      </c>
      <c r="D8" s="11" t="s">
        <v>37</v>
      </c>
      <c r="E8" s="11" t="s">
        <v>29</v>
      </c>
      <c r="F8" s="11">
        <v>1</v>
      </c>
      <c r="G8" s="19" t="s">
        <v>38</v>
      </c>
      <c r="H8" s="20">
        <v>52200100923</v>
      </c>
      <c r="I8" s="38">
        <v>69.04</v>
      </c>
      <c r="J8" s="38">
        <v>41.424</v>
      </c>
      <c r="K8" s="57">
        <v>86.86</v>
      </c>
      <c r="L8" s="34">
        <v>34.744</v>
      </c>
      <c r="M8" s="34">
        <f t="shared" si="0"/>
        <v>76.168</v>
      </c>
      <c r="N8" s="35">
        <f>SUMPRODUCT(($C$4:$C$41=C8)*($M$4:$M$41&gt;M8))+1</f>
        <v>1</v>
      </c>
      <c r="O8" s="36"/>
      <c r="P8" s="58"/>
    </row>
    <row r="9" spans="1:16" s="1" customFormat="1" ht="24" customHeight="1">
      <c r="A9" s="8" t="s">
        <v>39</v>
      </c>
      <c r="B9" s="15"/>
      <c r="C9" s="15" t="s">
        <v>36</v>
      </c>
      <c r="D9" s="22" t="s">
        <v>37</v>
      </c>
      <c r="E9" s="22" t="s">
        <v>29</v>
      </c>
      <c r="F9" s="22">
        <v>1</v>
      </c>
      <c r="G9" s="19" t="s">
        <v>40</v>
      </c>
      <c r="H9" s="20">
        <v>52200100924</v>
      </c>
      <c r="I9" s="38">
        <v>63.1</v>
      </c>
      <c r="J9" s="38">
        <v>37.86</v>
      </c>
      <c r="K9" s="57">
        <v>72.4</v>
      </c>
      <c r="L9" s="34">
        <v>28.960000000000004</v>
      </c>
      <c r="M9" s="34">
        <f t="shared" si="0"/>
        <v>66.82000000000001</v>
      </c>
      <c r="N9" s="35">
        <v>2</v>
      </c>
      <c r="O9" s="36"/>
      <c r="P9" s="58"/>
    </row>
    <row r="10" spans="1:16" s="1" customFormat="1" ht="24" customHeight="1">
      <c r="A10" s="8" t="s">
        <v>41</v>
      </c>
      <c r="B10" s="15"/>
      <c r="C10" s="15" t="s">
        <v>36</v>
      </c>
      <c r="D10" s="11" t="s">
        <v>42</v>
      </c>
      <c r="E10" s="11" t="s">
        <v>21</v>
      </c>
      <c r="F10" s="11">
        <v>1</v>
      </c>
      <c r="G10" s="19" t="s">
        <v>43</v>
      </c>
      <c r="H10" s="20">
        <v>52200100929</v>
      </c>
      <c r="I10" s="38">
        <v>76.9</v>
      </c>
      <c r="J10" s="38">
        <v>46.14</v>
      </c>
      <c r="K10" s="57">
        <v>73.58</v>
      </c>
      <c r="L10" s="34">
        <v>29.432000000000002</v>
      </c>
      <c r="M10" s="34">
        <f t="shared" si="0"/>
        <v>75.572</v>
      </c>
      <c r="N10" s="35">
        <v>1</v>
      </c>
      <c r="O10" s="36"/>
      <c r="P10" s="58"/>
    </row>
    <row r="11" spans="1:16" s="1" customFormat="1" ht="24" customHeight="1">
      <c r="A11" s="8" t="s">
        <v>44</v>
      </c>
      <c r="B11" s="26"/>
      <c r="C11" s="26" t="s">
        <v>36</v>
      </c>
      <c r="D11" s="22" t="s">
        <v>42</v>
      </c>
      <c r="E11" s="22" t="s">
        <v>21</v>
      </c>
      <c r="F11" s="22">
        <v>1</v>
      </c>
      <c r="G11" s="19" t="s">
        <v>45</v>
      </c>
      <c r="H11" s="20">
        <v>52200101004</v>
      </c>
      <c r="I11" s="38">
        <v>73.46</v>
      </c>
      <c r="J11" s="38">
        <v>44.07599999999999</v>
      </c>
      <c r="K11" s="57">
        <v>75.64</v>
      </c>
      <c r="L11" s="59">
        <v>30.256</v>
      </c>
      <c r="M11" s="34">
        <f t="shared" si="0"/>
        <v>74.332</v>
      </c>
      <c r="N11" s="35">
        <v>2</v>
      </c>
      <c r="O11" s="8"/>
      <c r="P11" s="58"/>
    </row>
    <row r="12" spans="1:16" s="1" customFormat="1" ht="24" customHeight="1">
      <c r="A12" s="8" t="s">
        <v>46</v>
      </c>
      <c r="B12" s="11" t="s">
        <v>47</v>
      </c>
      <c r="C12" s="11" t="s">
        <v>48</v>
      </c>
      <c r="D12" s="11" t="s">
        <v>49</v>
      </c>
      <c r="E12" s="11" t="s">
        <v>29</v>
      </c>
      <c r="F12" s="11">
        <v>1</v>
      </c>
      <c r="G12" s="19" t="s">
        <v>50</v>
      </c>
      <c r="H12" s="20">
        <v>52200101030</v>
      </c>
      <c r="I12" s="38">
        <v>71.26</v>
      </c>
      <c r="J12" s="38">
        <v>42.756</v>
      </c>
      <c r="K12" s="57">
        <v>80.8</v>
      </c>
      <c r="L12" s="34">
        <v>32.32</v>
      </c>
      <c r="M12" s="34">
        <f t="shared" si="0"/>
        <v>75.076</v>
      </c>
      <c r="N12" s="35">
        <f>SUMPRODUCT(($C$4:$C$41=C12)*($M$4:$M$41&gt;M12))+1</f>
        <v>1</v>
      </c>
      <c r="O12" s="36"/>
      <c r="P12" s="58"/>
    </row>
    <row r="13" spans="1:16" s="1" customFormat="1" ht="24" customHeight="1">
      <c r="A13" s="8" t="s">
        <v>51</v>
      </c>
      <c r="B13" s="22" t="s">
        <v>47</v>
      </c>
      <c r="C13" s="22" t="s">
        <v>48</v>
      </c>
      <c r="D13" s="22" t="s">
        <v>49</v>
      </c>
      <c r="E13" s="22" t="s">
        <v>29</v>
      </c>
      <c r="F13" s="22">
        <v>1</v>
      </c>
      <c r="G13" s="19" t="s">
        <v>52</v>
      </c>
      <c r="H13" s="20">
        <v>52200101023</v>
      </c>
      <c r="I13" s="38">
        <v>72.76</v>
      </c>
      <c r="J13" s="38">
        <v>43.656</v>
      </c>
      <c r="K13" s="57">
        <v>0</v>
      </c>
      <c r="L13" s="34">
        <v>0</v>
      </c>
      <c r="M13" s="34">
        <f t="shared" si="0"/>
        <v>43.656</v>
      </c>
      <c r="N13" s="35">
        <f>SUMPRODUCT(($C$4:$C$41=C13)*($M$4:$M$41&gt;M13))+1</f>
        <v>2</v>
      </c>
      <c r="O13" s="36" t="s">
        <v>33</v>
      </c>
      <c r="P13" s="58"/>
    </row>
    <row r="14" spans="1:16" s="1" customFormat="1" ht="24" customHeight="1">
      <c r="A14" s="8" t="s">
        <v>53</v>
      </c>
      <c r="B14" s="11" t="s">
        <v>54</v>
      </c>
      <c r="C14" s="11" t="s">
        <v>55</v>
      </c>
      <c r="D14" s="11" t="s">
        <v>56</v>
      </c>
      <c r="E14" s="11" t="s">
        <v>29</v>
      </c>
      <c r="F14" s="11">
        <v>1</v>
      </c>
      <c r="G14" s="19" t="s">
        <v>57</v>
      </c>
      <c r="H14" s="20">
        <v>52200101103</v>
      </c>
      <c r="I14" s="38">
        <v>65.54</v>
      </c>
      <c r="J14" s="38">
        <v>39.324000000000005</v>
      </c>
      <c r="K14" s="57">
        <v>78.8</v>
      </c>
      <c r="L14" s="34">
        <v>31.52</v>
      </c>
      <c r="M14" s="34">
        <f t="shared" si="0"/>
        <v>70.84400000000001</v>
      </c>
      <c r="N14" s="35">
        <f>SUMPRODUCT(($C$4:$C$41=C14)*($M$4:$M$41&gt;M14))+1</f>
        <v>1</v>
      </c>
      <c r="O14" s="36"/>
      <c r="P14" s="58"/>
    </row>
    <row r="15" spans="1:16" s="1" customFormat="1" ht="24" customHeight="1">
      <c r="A15" s="8" t="s">
        <v>58</v>
      </c>
      <c r="B15" s="22" t="s">
        <v>54</v>
      </c>
      <c r="C15" s="22" t="s">
        <v>55</v>
      </c>
      <c r="D15" s="22" t="s">
        <v>56</v>
      </c>
      <c r="E15" s="22" t="s">
        <v>29</v>
      </c>
      <c r="F15" s="22">
        <v>1</v>
      </c>
      <c r="G15" s="19" t="s">
        <v>59</v>
      </c>
      <c r="H15" s="20">
        <v>52200101102</v>
      </c>
      <c r="I15" s="38">
        <v>56.2</v>
      </c>
      <c r="J15" s="38">
        <v>33.72</v>
      </c>
      <c r="K15" s="57">
        <v>76.92</v>
      </c>
      <c r="L15" s="34">
        <v>30.768</v>
      </c>
      <c r="M15" s="34">
        <f t="shared" si="0"/>
        <v>64.488</v>
      </c>
      <c r="N15" s="35">
        <f>SUMPRODUCT(($C$4:$C$41=C15)*($M$4:$M$41&gt;M15))+1</f>
        <v>2</v>
      </c>
      <c r="O15" s="36"/>
      <c r="P15" s="58"/>
    </row>
    <row r="16" spans="1:16" s="1" customFormat="1" ht="30.75" customHeight="1">
      <c r="A16" s="8" t="s">
        <v>60</v>
      </c>
      <c r="B16" s="11" t="s">
        <v>61</v>
      </c>
      <c r="C16" s="11" t="s">
        <v>62</v>
      </c>
      <c r="D16" s="11" t="s">
        <v>49</v>
      </c>
      <c r="E16" s="11" t="s">
        <v>29</v>
      </c>
      <c r="F16" s="11">
        <v>1</v>
      </c>
      <c r="G16" s="19" t="s">
        <v>63</v>
      </c>
      <c r="H16" s="20">
        <v>52200101206</v>
      </c>
      <c r="I16" s="38">
        <v>75.27</v>
      </c>
      <c r="J16" s="38">
        <v>45.162</v>
      </c>
      <c r="K16" s="57">
        <v>82.38</v>
      </c>
      <c r="L16" s="34">
        <v>32.952</v>
      </c>
      <c r="M16" s="34">
        <f t="shared" si="0"/>
        <v>78.114</v>
      </c>
      <c r="N16" s="35">
        <f>SUMPRODUCT(($C$4:$C$41=C16)*($M$4:$M$41&gt;M16))+1</f>
        <v>1</v>
      </c>
      <c r="O16" s="36"/>
      <c r="P16" s="44"/>
    </row>
    <row r="17" spans="1:16" s="1" customFormat="1" ht="27.75" customHeight="1">
      <c r="A17" s="8" t="s">
        <v>64</v>
      </c>
      <c r="B17" s="22" t="s">
        <v>61</v>
      </c>
      <c r="C17" s="22" t="s">
        <v>62</v>
      </c>
      <c r="D17" s="22" t="s">
        <v>49</v>
      </c>
      <c r="E17" s="22" t="s">
        <v>29</v>
      </c>
      <c r="F17" s="22">
        <v>1</v>
      </c>
      <c r="G17" s="19" t="s">
        <v>65</v>
      </c>
      <c r="H17" s="20">
        <v>52200101208</v>
      </c>
      <c r="I17" s="38">
        <v>69.53</v>
      </c>
      <c r="J17" s="38">
        <v>41.717999999999996</v>
      </c>
      <c r="K17" s="57">
        <v>84.78</v>
      </c>
      <c r="L17" s="34">
        <v>33.912</v>
      </c>
      <c r="M17" s="34">
        <f t="shared" si="0"/>
        <v>75.63</v>
      </c>
      <c r="N17" s="35">
        <f>SUMPRODUCT(($C$4:$C$41=C17)*($M$4:$M$41&gt;M17))+1</f>
        <v>2</v>
      </c>
      <c r="O17" s="36"/>
      <c r="P17" s="44"/>
    </row>
    <row r="18" spans="1:16" s="1" customFormat="1" ht="24" customHeight="1">
      <c r="A18" s="8" t="s">
        <v>66</v>
      </c>
      <c r="B18" s="11" t="s">
        <v>67</v>
      </c>
      <c r="C18" s="11" t="s">
        <v>68</v>
      </c>
      <c r="D18" s="11" t="s">
        <v>69</v>
      </c>
      <c r="E18" s="11" t="s">
        <v>29</v>
      </c>
      <c r="F18" s="11">
        <v>1</v>
      </c>
      <c r="G18" s="19" t="s">
        <v>70</v>
      </c>
      <c r="H18" s="20">
        <v>52200101327</v>
      </c>
      <c r="I18" s="38">
        <v>77.34</v>
      </c>
      <c r="J18" s="38">
        <v>46.404</v>
      </c>
      <c r="K18" s="60">
        <v>73.42</v>
      </c>
      <c r="L18" s="34">
        <v>29.368000000000002</v>
      </c>
      <c r="M18" s="34">
        <f t="shared" si="0"/>
        <v>75.772</v>
      </c>
      <c r="N18" s="35">
        <f>SUMPRODUCT(($C$4:$C$41=C18)*($M$4:$M$41&gt;M18))+1</f>
        <v>1</v>
      </c>
      <c r="O18" s="36"/>
      <c r="P18" s="44"/>
    </row>
    <row r="19" spans="1:16" s="1" customFormat="1" ht="25.5" customHeight="1">
      <c r="A19" s="8" t="s">
        <v>71</v>
      </c>
      <c r="B19" s="22" t="s">
        <v>67</v>
      </c>
      <c r="C19" s="22" t="s">
        <v>68</v>
      </c>
      <c r="D19" s="22" t="s">
        <v>69</v>
      </c>
      <c r="E19" s="22" t="s">
        <v>29</v>
      </c>
      <c r="F19" s="22">
        <v>1</v>
      </c>
      <c r="G19" s="19" t="s">
        <v>72</v>
      </c>
      <c r="H19" s="20">
        <v>52200101408</v>
      </c>
      <c r="I19" s="38">
        <v>77.78</v>
      </c>
      <c r="J19" s="38">
        <v>46.668</v>
      </c>
      <c r="K19" s="60">
        <v>0</v>
      </c>
      <c r="L19" s="34">
        <v>0</v>
      </c>
      <c r="M19" s="34">
        <f t="shared" si="0"/>
        <v>46.668</v>
      </c>
      <c r="N19" s="35">
        <f>SUMPRODUCT(($C$4:$C$41=C19)*($M$4:$M$41&gt;M19))+1</f>
        <v>2</v>
      </c>
      <c r="O19" s="36" t="s">
        <v>33</v>
      </c>
      <c r="P19" s="44"/>
    </row>
    <row r="20" spans="1:16" s="1" customFormat="1" ht="24" customHeight="1">
      <c r="A20" s="8" t="s">
        <v>73</v>
      </c>
      <c r="B20" s="11" t="s">
        <v>74</v>
      </c>
      <c r="C20" s="11" t="s">
        <v>75</v>
      </c>
      <c r="D20" s="11" t="s">
        <v>76</v>
      </c>
      <c r="E20" s="11" t="s">
        <v>29</v>
      </c>
      <c r="F20" s="11">
        <v>1</v>
      </c>
      <c r="G20" s="19" t="s">
        <v>77</v>
      </c>
      <c r="H20" s="20">
        <v>52200101708</v>
      </c>
      <c r="I20" s="38">
        <v>76.89</v>
      </c>
      <c r="J20" s="38">
        <v>46.134</v>
      </c>
      <c r="K20" s="57">
        <v>88.1</v>
      </c>
      <c r="L20" s="34">
        <v>35.24</v>
      </c>
      <c r="M20" s="34">
        <f t="shared" si="0"/>
        <v>81.374</v>
      </c>
      <c r="N20" s="35">
        <f>SUMPRODUCT(($C$4:$C$41=C20)*($M$4:$M$41&gt;M20))+1</f>
        <v>1</v>
      </c>
      <c r="O20" s="36"/>
      <c r="P20" s="44"/>
    </row>
    <row r="21" spans="1:16" s="1" customFormat="1" ht="27" customHeight="1">
      <c r="A21" s="8" t="s">
        <v>78</v>
      </c>
      <c r="B21" s="22" t="s">
        <v>74</v>
      </c>
      <c r="C21" s="22" t="s">
        <v>75</v>
      </c>
      <c r="D21" s="22" t="s">
        <v>76</v>
      </c>
      <c r="E21" s="22" t="s">
        <v>29</v>
      </c>
      <c r="F21" s="22">
        <v>1</v>
      </c>
      <c r="G21" s="19" t="s">
        <v>79</v>
      </c>
      <c r="H21" s="20">
        <v>52200101722</v>
      </c>
      <c r="I21" s="38">
        <v>73.22</v>
      </c>
      <c r="J21" s="38">
        <v>43.931999999999995</v>
      </c>
      <c r="K21" s="57">
        <v>81.56</v>
      </c>
      <c r="L21" s="34">
        <v>32.624</v>
      </c>
      <c r="M21" s="34">
        <f t="shared" si="0"/>
        <v>76.556</v>
      </c>
      <c r="N21" s="35">
        <f>SUMPRODUCT(($C$4:$C$41=C21)*($M$4:$M$41&gt;M21))+1</f>
        <v>2</v>
      </c>
      <c r="O21" s="36"/>
      <c r="P21" s="44"/>
    </row>
    <row r="22" spans="1:16" s="1" customFormat="1" ht="24" customHeight="1">
      <c r="A22" s="8" t="s">
        <v>80</v>
      </c>
      <c r="B22" s="11" t="s">
        <v>81</v>
      </c>
      <c r="C22" s="11" t="s">
        <v>82</v>
      </c>
      <c r="D22" s="11" t="s">
        <v>49</v>
      </c>
      <c r="E22" s="11" t="s">
        <v>29</v>
      </c>
      <c r="F22" s="11">
        <v>1</v>
      </c>
      <c r="G22" s="19" t="s">
        <v>83</v>
      </c>
      <c r="H22" s="20">
        <v>52200101818</v>
      </c>
      <c r="I22" s="38">
        <v>75.74</v>
      </c>
      <c r="J22" s="38">
        <v>45.443999999999996</v>
      </c>
      <c r="K22" s="57">
        <v>83.6</v>
      </c>
      <c r="L22" s="34">
        <v>33.44</v>
      </c>
      <c r="M22" s="34">
        <f t="shared" si="0"/>
        <v>78.88399999999999</v>
      </c>
      <c r="N22" s="35">
        <f>SUMPRODUCT(($C$4:$C$41=C22)*($M$4:$M$41&gt;M22))+1</f>
        <v>1</v>
      </c>
      <c r="O22" s="36"/>
      <c r="P22" s="44"/>
    </row>
    <row r="23" spans="1:16" s="1" customFormat="1" ht="24" customHeight="1">
      <c r="A23" s="8" t="s">
        <v>84</v>
      </c>
      <c r="B23" s="22" t="s">
        <v>81</v>
      </c>
      <c r="C23" s="22" t="s">
        <v>82</v>
      </c>
      <c r="D23" s="22" t="s">
        <v>49</v>
      </c>
      <c r="E23" s="22" t="s">
        <v>29</v>
      </c>
      <c r="F23" s="22">
        <v>1</v>
      </c>
      <c r="G23" s="19" t="s">
        <v>85</v>
      </c>
      <c r="H23" s="20">
        <v>52200101803</v>
      </c>
      <c r="I23" s="38">
        <v>70.98</v>
      </c>
      <c r="J23" s="38">
        <v>42.588</v>
      </c>
      <c r="K23" s="57">
        <v>84.64</v>
      </c>
      <c r="L23" s="34">
        <v>33.856</v>
      </c>
      <c r="M23" s="34">
        <f t="shared" si="0"/>
        <v>76.444</v>
      </c>
      <c r="N23" s="35">
        <f>SUMPRODUCT(($C$4:$C$41=C23)*($M$4:$M$41&gt;M23))+1</f>
        <v>2</v>
      </c>
      <c r="O23" s="36"/>
      <c r="P23" s="44"/>
    </row>
    <row r="24" spans="1:16" s="1" customFormat="1" ht="24" customHeight="1">
      <c r="A24" s="8" t="s">
        <v>86</v>
      </c>
      <c r="B24" s="11" t="s">
        <v>87</v>
      </c>
      <c r="C24" s="11" t="s">
        <v>88</v>
      </c>
      <c r="D24" s="11" t="s">
        <v>89</v>
      </c>
      <c r="E24" s="11" t="s">
        <v>29</v>
      </c>
      <c r="F24" s="11">
        <v>1</v>
      </c>
      <c r="G24" s="19" t="s">
        <v>90</v>
      </c>
      <c r="H24" s="20">
        <v>52200101918</v>
      </c>
      <c r="I24" s="38">
        <v>71.86</v>
      </c>
      <c r="J24" s="38">
        <v>43.116</v>
      </c>
      <c r="K24" s="57">
        <v>81.54</v>
      </c>
      <c r="L24" s="34">
        <v>32.61600000000001</v>
      </c>
      <c r="M24" s="34">
        <f t="shared" si="0"/>
        <v>75.732</v>
      </c>
      <c r="N24" s="35">
        <f>SUMPRODUCT(($C$4:$C$41=C24)*($M$4:$M$41&gt;M24))+1</f>
        <v>1</v>
      </c>
      <c r="O24" s="36"/>
      <c r="P24" s="44"/>
    </row>
    <row r="25" spans="1:16" s="1" customFormat="1" ht="24" customHeight="1">
      <c r="A25" s="8" t="s">
        <v>91</v>
      </c>
      <c r="B25" s="22" t="s">
        <v>87</v>
      </c>
      <c r="C25" s="22" t="s">
        <v>88</v>
      </c>
      <c r="D25" s="22" t="s">
        <v>89</v>
      </c>
      <c r="E25" s="22" t="s">
        <v>29</v>
      </c>
      <c r="F25" s="22">
        <v>1</v>
      </c>
      <c r="G25" s="19" t="s">
        <v>92</v>
      </c>
      <c r="H25" s="20">
        <v>52200101920</v>
      </c>
      <c r="I25" s="38">
        <v>70.57</v>
      </c>
      <c r="J25" s="38">
        <v>42.34199999999999</v>
      </c>
      <c r="K25" s="57">
        <v>77.44</v>
      </c>
      <c r="L25" s="34">
        <v>30.976</v>
      </c>
      <c r="M25" s="34">
        <f t="shared" si="0"/>
        <v>73.31799999999998</v>
      </c>
      <c r="N25" s="35">
        <f>SUMPRODUCT(($C$4:$C$41=C25)*($M$4:$M$41&gt;M25))+1</f>
        <v>2</v>
      </c>
      <c r="O25" s="36"/>
      <c r="P25" s="44"/>
    </row>
    <row r="26" spans="1:16" s="1" customFormat="1" ht="24" customHeight="1">
      <c r="A26" s="8" t="s">
        <v>93</v>
      </c>
      <c r="B26" s="11" t="s">
        <v>94</v>
      </c>
      <c r="C26" s="11" t="s">
        <v>95</v>
      </c>
      <c r="D26" s="11" t="s">
        <v>96</v>
      </c>
      <c r="E26" s="11" t="s">
        <v>29</v>
      </c>
      <c r="F26" s="11">
        <v>8</v>
      </c>
      <c r="G26" s="19" t="s">
        <v>97</v>
      </c>
      <c r="H26" s="20">
        <v>52200102020</v>
      </c>
      <c r="I26" s="38">
        <v>77.03</v>
      </c>
      <c r="J26" s="38">
        <v>46.217999999999996</v>
      </c>
      <c r="K26" s="60">
        <v>81.52</v>
      </c>
      <c r="L26" s="34">
        <v>32.608</v>
      </c>
      <c r="M26" s="34">
        <f t="shared" si="0"/>
        <v>78.826</v>
      </c>
      <c r="N26" s="35">
        <v>1</v>
      </c>
      <c r="O26" s="36"/>
      <c r="P26" s="44"/>
    </row>
    <row r="27" spans="1:16" s="1" customFormat="1" ht="24" customHeight="1">
      <c r="A27" s="8" t="s">
        <v>98</v>
      </c>
      <c r="B27" s="17" t="s">
        <v>94</v>
      </c>
      <c r="C27" s="17" t="s">
        <v>95</v>
      </c>
      <c r="D27" s="17" t="s">
        <v>96</v>
      </c>
      <c r="E27" s="17" t="s">
        <v>29</v>
      </c>
      <c r="F27" s="17"/>
      <c r="G27" s="19" t="s">
        <v>99</v>
      </c>
      <c r="H27" s="20">
        <v>52200102028</v>
      </c>
      <c r="I27" s="38">
        <v>69.49</v>
      </c>
      <c r="J27" s="38">
        <v>41.693999999999996</v>
      </c>
      <c r="K27" s="57">
        <v>84.6</v>
      </c>
      <c r="L27" s="59">
        <v>33.839999999999996</v>
      </c>
      <c r="M27" s="34">
        <f t="shared" si="0"/>
        <v>75.53399999999999</v>
      </c>
      <c r="N27" s="35">
        <v>2</v>
      </c>
      <c r="O27" s="8"/>
      <c r="P27" s="44"/>
    </row>
    <row r="28" spans="1:16" s="1" customFormat="1" ht="24" customHeight="1">
      <c r="A28" s="8" t="s">
        <v>100</v>
      </c>
      <c r="B28" s="17" t="s">
        <v>94</v>
      </c>
      <c r="C28" s="17" t="s">
        <v>95</v>
      </c>
      <c r="D28" s="17" t="s">
        <v>96</v>
      </c>
      <c r="E28" s="17" t="s">
        <v>29</v>
      </c>
      <c r="F28" s="17"/>
      <c r="G28" s="19" t="s">
        <v>101</v>
      </c>
      <c r="H28" s="20">
        <v>52200102018</v>
      </c>
      <c r="I28" s="38">
        <v>67.75</v>
      </c>
      <c r="J28" s="38">
        <v>40.65</v>
      </c>
      <c r="K28" s="60">
        <v>86.94</v>
      </c>
      <c r="L28" s="59">
        <v>34.776</v>
      </c>
      <c r="M28" s="34">
        <f t="shared" si="0"/>
        <v>75.426</v>
      </c>
      <c r="N28" s="35">
        <v>3</v>
      </c>
      <c r="O28" s="8"/>
      <c r="P28" s="44"/>
    </row>
    <row r="29" spans="1:16" s="1" customFormat="1" ht="24" customHeight="1">
      <c r="A29" s="8" t="s">
        <v>102</v>
      </c>
      <c r="B29" s="17" t="s">
        <v>94</v>
      </c>
      <c r="C29" s="17" t="s">
        <v>95</v>
      </c>
      <c r="D29" s="17" t="s">
        <v>96</v>
      </c>
      <c r="E29" s="17" t="s">
        <v>29</v>
      </c>
      <c r="F29" s="17"/>
      <c r="G29" s="19" t="s">
        <v>103</v>
      </c>
      <c r="H29" s="20">
        <v>52200102023</v>
      </c>
      <c r="I29" s="38">
        <v>71.51</v>
      </c>
      <c r="J29" s="38">
        <v>42.906</v>
      </c>
      <c r="K29" s="57">
        <v>80.38</v>
      </c>
      <c r="L29" s="34">
        <v>32.152</v>
      </c>
      <c r="M29" s="34">
        <f t="shared" si="0"/>
        <v>75.05799999999999</v>
      </c>
      <c r="N29" s="35">
        <v>4</v>
      </c>
      <c r="O29" s="36"/>
      <c r="P29" s="44"/>
    </row>
    <row r="30" spans="1:16" s="1" customFormat="1" ht="24" customHeight="1">
      <c r="A30" s="8" t="s">
        <v>104</v>
      </c>
      <c r="B30" s="17" t="s">
        <v>94</v>
      </c>
      <c r="C30" s="17" t="s">
        <v>95</v>
      </c>
      <c r="D30" s="17" t="s">
        <v>96</v>
      </c>
      <c r="E30" s="17" t="s">
        <v>29</v>
      </c>
      <c r="F30" s="17"/>
      <c r="G30" s="21" t="s">
        <v>105</v>
      </c>
      <c r="H30" s="20">
        <v>52200102109</v>
      </c>
      <c r="I30" s="38">
        <v>70.65</v>
      </c>
      <c r="J30" s="38">
        <v>42.39</v>
      </c>
      <c r="K30" s="57">
        <v>81.58</v>
      </c>
      <c r="L30" s="34">
        <v>32.632</v>
      </c>
      <c r="M30" s="34">
        <f t="shared" si="0"/>
        <v>75.02199999999999</v>
      </c>
      <c r="N30" s="35">
        <v>5</v>
      </c>
      <c r="O30" s="36"/>
      <c r="P30" s="44"/>
    </row>
    <row r="31" spans="1:16" s="1" customFormat="1" ht="24" customHeight="1">
      <c r="A31" s="8" t="s">
        <v>106</v>
      </c>
      <c r="B31" s="17" t="s">
        <v>94</v>
      </c>
      <c r="C31" s="17" t="s">
        <v>95</v>
      </c>
      <c r="D31" s="17" t="s">
        <v>96</v>
      </c>
      <c r="E31" s="17" t="s">
        <v>29</v>
      </c>
      <c r="F31" s="17"/>
      <c r="G31" s="21" t="s">
        <v>107</v>
      </c>
      <c r="H31" s="20">
        <v>52200102107</v>
      </c>
      <c r="I31" s="38">
        <v>71.79</v>
      </c>
      <c r="J31" s="38">
        <v>43.074000000000005</v>
      </c>
      <c r="K31" s="57">
        <v>78.2</v>
      </c>
      <c r="L31" s="34">
        <v>31.28</v>
      </c>
      <c r="M31" s="34">
        <f t="shared" si="0"/>
        <v>74.35400000000001</v>
      </c>
      <c r="N31" s="35">
        <v>6</v>
      </c>
      <c r="O31" s="36"/>
      <c r="P31" s="44"/>
    </row>
    <row r="32" spans="1:16" s="1" customFormat="1" ht="24" customHeight="1">
      <c r="A32" s="8" t="s">
        <v>108</v>
      </c>
      <c r="B32" s="17" t="s">
        <v>94</v>
      </c>
      <c r="C32" s="17" t="s">
        <v>95</v>
      </c>
      <c r="D32" s="17" t="s">
        <v>96</v>
      </c>
      <c r="E32" s="17" t="s">
        <v>29</v>
      </c>
      <c r="F32" s="17"/>
      <c r="G32" s="21" t="s">
        <v>109</v>
      </c>
      <c r="H32" s="20">
        <v>52200102106</v>
      </c>
      <c r="I32" s="38">
        <v>67.37</v>
      </c>
      <c r="J32" s="38">
        <v>40.422000000000004</v>
      </c>
      <c r="K32" s="57">
        <v>80.46</v>
      </c>
      <c r="L32" s="34">
        <v>32.184</v>
      </c>
      <c r="M32" s="34">
        <f t="shared" si="0"/>
        <v>72.606</v>
      </c>
      <c r="N32" s="35">
        <v>7</v>
      </c>
      <c r="O32" s="36"/>
      <c r="P32" s="44"/>
    </row>
    <row r="33" spans="1:16" s="1" customFormat="1" ht="24" customHeight="1">
      <c r="A33" s="8" t="s">
        <v>110</v>
      </c>
      <c r="B33" s="17" t="s">
        <v>94</v>
      </c>
      <c r="C33" s="17" t="s">
        <v>95</v>
      </c>
      <c r="D33" s="17" t="s">
        <v>96</v>
      </c>
      <c r="E33" s="17" t="s">
        <v>29</v>
      </c>
      <c r="F33" s="17"/>
      <c r="G33" s="19" t="s">
        <v>111</v>
      </c>
      <c r="H33" s="20">
        <v>52200102022</v>
      </c>
      <c r="I33" s="38">
        <v>64.38</v>
      </c>
      <c r="J33" s="38">
        <v>38.62799999999999</v>
      </c>
      <c r="K33" s="57">
        <v>82.56</v>
      </c>
      <c r="L33" s="34">
        <v>33.024</v>
      </c>
      <c r="M33" s="34">
        <f t="shared" si="0"/>
        <v>71.65199999999999</v>
      </c>
      <c r="N33" s="35">
        <v>8</v>
      </c>
      <c r="O33" s="36"/>
      <c r="P33" s="44"/>
    </row>
    <row r="34" spans="1:16" s="1" customFormat="1" ht="24" customHeight="1">
      <c r="A34" s="8" t="s">
        <v>112</v>
      </c>
      <c r="B34" s="17" t="s">
        <v>94</v>
      </c>
      <c r="C34" s="17" t="s">
        <v>95</v>
      </c>
      <c r="D34" s="17" t="s">
        <v>96</v>
      </c>
      <c r="E34" s="17" t="s">
        <v>29</v>
      </c>
      <c r="F34" s="17"/>
      <c r="G34" s="19" t="s">
        <v>113</v>
      </c>
      <c r="H34" s="20">
        <v>52200102024</v>
      </c>
      <c r="I34" s="38">
        <v>64.56</v>
      </c>
      <c r="J34" s="38">
        <v>38.736</v>
      </c>
      <c r="K34" s="60">
        <v>81.46</v>
      </c>
      <c r="L34" s="34">
        <v>32.583999999999996</v>
      </c>
      <c r="M34" s="34">
        <f t="shared" si="0"/>
        <v>71.32</v>
      </c>
      <c r="N34" s="35">
        <v>9</v>
      </c>
      <c r="O34" s="36"/>
      <c r="P34" s="44"/>
    </row>
    <row r="35" spans="1:16" s="1" customFormat="1" ht="24" customHeight="1">
      <c r="A35" s="8" t="s">
        <v>114</v>
      </c>
      <c r="B35" s="17" t="s">
        <v>94</v>
      </c>
      <c r="C35" s="17" t="s">
        <v>95</v>
      </c>
      <c r="D35" s="17" t="s">
        <v>96</v>
      </c>
      <c r="E35" s="17" t="s">
        <v>29</v>
      </c>
      <c r="F35" s="17"/>
      <c r="G35" s="19" t="s">
        <v>115</v>
      </c>
      <c r="H35" s="20">
        <v>52200102019</v>
      </c>
      <c r="I35" s="38">
        <v>65.09</v>
      </c>
      <c r="J35" s="38">
        <v>39.054</v>
      </c>
      <c r="K35" s="57">
        <v>77.02</v>
      </c>
      <c r="L35" s="34">
        <v>30.808</v>
      </c>
      <c r="M35" s="34">
        <f t="shared" si="0"/>
        <v>69.862</v>
      </c>
      <c r="N35" s="35">
        <v>10</v>
      </c>
      <c r="O35" s="36"/>
      <c r="P35" s="44"/>
    </row>
    <row r="36" spans="1:16" s="1" customFormat="1" ht="24" customHeight="1">
      <c r="A36" s="8" t="s">
        <v>116</v>
      </c>
      <c r="B36" s="17" t="s">
        <v>94</v>
      </c>
      <c r="C36" s="17" t="s">
        <v>95</v>
      </c>
      <c r="D36" s="17" t="s">
        <v>96</v>
      </c>
      <c r="E36" s="17" t="s">
        <v>29</v>
      </c>
      <c r="F36" s="17"/>
      <c r="G36" s="19" t="s">
        <v>117</v>
      </c>
      <c r="H36" s="20">
        <v>52200102104</v>
      </c>
      <c r="I36" s="38">
        <v>62.92</v>
      </c>
      <c r="J36" s="38">
        <v>37.752</v>
      </c>
      <c r="K36" s="57">
        <v>79.72</v>
      </c>
      <c r="L36" s="34">
        <v>31.888</v>
      </c>
      <c r="M36" s="34">
        <f t="shared" si="0"/>
        <v>69.64</v>
      </c>
      <c r="N36" s="35">
        <v>11</v>
      </c>
      <c r="O36" s="36"/>
      <c r="P36" s="44"/>
    </row>
    <row r="37" spans="1:16" s="1" customFormat="1" ht="24" customHeight="1">
      <c r="A37" s="8" t="s">
        <v>118</v>
      </c>
      <c r="B37" s="17" t="s">
        <v>94</v>
      </c>
      <c r="C37" s="17" t="s">
        <v>95</v>
      </c>
      <c r="D37" s="17" t="s">
        <v>96</v>
      </c>
      <c r="E37" s="17" t="s">
        <v>29</v>
      </c>
      <c r="F37" s="17"/>
      <c r="G37" s="19" t="s">
        <v>119</v>
      </c>
      <c r="H37" s="20">
        <v>52200102029</v>
      </c>
      <c r="I37" s="38">
        <v>64.9</v>
      </c>
      <c r="J37" s="38">
        <v>38.940000000000005</v>
      </c>
      <c r="K37" s="57">
        <v>76.74</v>
      </c>
      <c r="L37" s="34">
        <v>30.695999999999998</v>
      </c>
      <c r="M37" s="34">
        <f t="shared" si="0"/>
        <v>69.636</v>
      </c>
      <c r="N37" s="35">
        <v>12</v>
      </c>
      <c r="O37" s="36"/>
      <c r="P37" s="44"/>
    </row>
    <row r="38" spans="1:16" s="1" customFormat="1" ht="24" customHeight="1">
      <c r="A38" s="8" t="s">
        <v>120</v>
      </c>
      <c r="B38" s="17" t="s">
        <v>94</v>
      </c>
      <c r="C38" s="17" t="s">
        <v>95</v>
      </c>
      <c r="D38" s="17" t="s">
        <v>96</v>
      </c>
      <c r="E38" s="17" t="s">
        <v>29</v>
      </c>
      <c r="F38" s="17"/>
      <c r="G38" s="19" t="s">
        <v>121</v>
      </c>
      <c r="H38" s="20">
        <v>52200102021</v>
      </c>
      <c r="I38" s="38">
        <v>63.17</v>
      </c>
      <c r="J38" s="38">
        <v>37.902</v>
      </c>
      <c r="K38" s="57">
        <v>77.06</v>
      </c>
      <c r="L38" s="59">
        <v>30.824</v>
      </c>
      <c r="M38" s="34">
        <f t="shared" si="0"/>
        <v>68.726</v>
      </c>
      <c r="N38" s="35">
        <v>13</v>
      </c>
      <c r="O38" s="8"/>
      <c r="P38" s="44"/>
    </row>
    <row r="39" spans="1:16" s="1" customFormat="1" ht="24" customHeight="1">
      <c r="A39" s="8" t="s">
        <v>122</v>
      </c>
      <c r="B39" s="17" t="s">
        <v>94</v>
      </c>
      <c r="C39" s="17" t="s">
        <v>95</v>
      </c>
      <c r="D39" s="17" t="s">
        <v>96</v>
      </c>
      <c r="E39" s="17" t="s">
        <v>29</v>
      </c>
      <c r="F39" s="17"/>
      <c r="G39" s="21" t="s">
        <v>123</v>
      </c>
      <c r="H39" s="20">
        <v>52200102101</v>
      </c>
      <c r="I39" s="38">
        <v>60.52</v>
      </c>
      <c r="J39" s="38">
        <v>36.312</v>
      </c>
      <c r="K39" s="57">
        <v>79.32</v>
      </c>
      <c r="L39" s="34">
        <v>31.727999999999998</v>
      </c>
      <c r="M39" s="34">
        <f t="shared" si="0"/>
        <v>68.03999999999999</v>
      </c>
      <c r="N39" s="35">
        <v>14</v>
      </c>
      <c r="O39" s="36"/>
      <c r="P39" s="44"/>
    </row>
    <row r="40" spans="1:16" s="1" customFormat="1" ht="24" customHeight="1">
      <c r="A40" s="8" t="s">
        <v>124</v>
      </c>
      <c r="B40" s="17" t="s">
        <v>94</v>
      </c>
      <c r="C40" s="17" t="s">
        <v>95</v>
      </c>
      <c r="D40" s="17" t="s">
        <v>96</v>
      </c>
      <c r="E40" s="17" t="s">
        <v>29</v>
      </c>
      <c r="F40" s="17"/>
      <c r="G40" s="21" t="s">
        <v>125</v>
      </c>
      <c r="H40" s="20">
        <v>52200102103</v>
      </c>
      <c r="I40" s="38">
        <v>60.76</v>
      </c>
      <c r="J40" s="38">
        <v>36.455999999999996</v>
      </c>
      <c r="K40" s="57">
        <v>0</v>
      </c>
      <c r="L40" s="34">
        <v>0</v>
      </c>
      <c r="M40" s="34">
        <f t="shared" si="0"/>
        <v>36.455999999999996</v>
      </c>
      <c r="N40" s="35">
        <v>15</v>
      </c>
      <c r="O40" s="36" t="s">
        <v>33</v>
      </c>
      <c r="P40" s="44"/>
    </row>
    <row r="41" spans="1:16" s="1" customFormat="1" ht="24" customHeight="1">
      <c r="A41" s="8" t="s">
        <v>126</v>
      </c>
      <c r="B41" s="22" t="s">
        <v>94</v>
      </c>
      <c r="C41" s="22" t="s">
        <v>95</v>
      </c>
      <c r="D41" s="22" t="s">
        <v>96</v>
      </c>
      <c r="E41" s="22" t="s">
        <v>29</v>
      </c>
      <c r="F41" s="22"/>
      <c r="G41" s="19" t="s">
        <v>127</v>
      </c>
      <c r="H41" s="20">
        <v>52200102025</v>
      </c>
      <c r="I41" s="38">
        <v>60.48</v>
      </c>
      <c r="J41" s="38">
        <v>36.288</v>
      </c>
      <c r="K41" s="57">
        <v>0</v>
      </c>
      <c r="L41" s="34">
        <v>0</v>
      </c>
      <c r="M41" s="34">
        <f t="shared" si="0"/>
        <v>36.288</v>
      </c>
      <c r="N41" s="35">
        <v>16</v>
      </c>
      <c r="O41" s="36" t="s">
        <v>33</v>
      </c>
      <c r="P41" s="44"/>
    </row>
    <row r="42" spans="1:15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61"/>
      <c r="L42" s="2"/>
      <c r="M42" s="2"/>
      <c r="N42" s="2"/>
      <c r="O42" s="2"/>
    </row>
    <row r="43" spans="1:15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61"/>
      <c r="L43" s="2"/>
      <c r="M43" s="2"/>
      <c r="N43" s="2"/>
      <c r="O43" s="2"/>
    </row>
    <row r="44" spans="1:15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61"/>
      <c r="L44" s="2"/>
      <c r="M44" s="2"/>
      <c r="N44" s="2"/>
      <c r="O44" s="2"/>
    </row>
    <row r="45" spans="1:15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61"/>
      <c r="L45" s="2"/>
      <c r="M45" s="2"/>
      <c r="N45" s="2"/>
      <c r="O45" s="2"/>
    </row>
    <row r="46" spans="1:15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61"/>
      <c r="L46" s="2"/>
      <c r="M46" s="2"/>
      <c r="N46" s="2"/>
      <c r="O46" s="2"/>
    </row>
    <row r="47" spans="1:15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61"/>
      <c r="L47" s="2"/>
      <c r="M47" s="2"/>
      <c r="N47" s="2"/>
      <c r="O47" s="2"/>
    </row>
    <row r="48" spans="1:15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61"/>
      <c r="L48" s="2"/>
      <c r="M48" s="2"/>
      <c r="N48" s="2"/>
      <c r="O48" s="2"/>
    </row>
    <row r="49" spans="1:15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61"/>
      <c r="L49" s="2"/>
      <c r="M49" s="2"/>
      <c r="N49" s="2"/>
      <c r="O49" s="2"/>
    </row>
    <row r="50" spans="1:15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61"/>
      <c r="L50" s="2"/>
      <c r="M50" s="2"/>
      <c r="N50" s="2"/>
      <c r="O50" s="2"/>
    </row>
    <row r="51" spans="1:15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61"/>
      <c r="L51" s="2"/>
      <c r="M51" s="2"/>
      <c r="N51" s="2"/>
      <c r="O51" s="2"/>
    </row>
    <row r="52" spans="1:15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61"/>
      <c r="L52" s="2"/>
      <c r="M52" s="2"/>
      <c r="N52" s="2"/>
      <c r="O52" s="2"/>
    </row>
    <row r="53" spans="1:15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61"/>
      <c r="L53" s="2"/>
      <c r="M53" s="2"/>
      <c r="N53" s="2"/>
      <c r="O53" s="2"/>
    </row>
    <row r="54" spans="1:15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61"/>
      <c r="L54" s="2"/>
      <c r="M54" s="2"/>
      <c r="N54" s="2"/>
      <c r="O54" s="2"/>
    </row>
    <row r="55" spans="1:15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1"/>
      <c r="L55" s="2"/>
      <c r="M55" s="2"/>
      <c r="N55" s="2"/>
      <c r="O55" s="2"/>
    </row>
    <row r="56" spans="1:15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61"/>
      <c r="L56" s="2"/>
      <c r="M56" s="2"/>
      <c r="N56" s="2"/>
      <c r="O56" s="2"/>
    </row>
  </sheetData>
  <sheetProtection/>
  <mergeCells count="72">
    <mergeCell ref="A1:O1"/>
    <mergeCell ref="I2:J2"/>
    <mergeCell ref="K2:L2"/>
    <mergeCell ref="A2:A3"/>
    <mergeCell ref="B2:B3"/>
    <mergeCell ref="B4:B5"/>
    <mergeCell ref="B6:B7"/>
    <mergeCell ref="B8:B11"/>
    <mergeCell ref="B12:B13"/>
    <mergeCell ref="B14:B15"/>
    <mergeCell ref="B16:B17"/>
    <mergeCell ref="B18:B19"/>
    <mergeCell ref="B20:B21"/>
    <mergeCell ref="B22:B23"/>
    <mergeCell ref="B24:B25"/>
    <mergeCell ref="B26:B41"/>
    <mergeCell ref="C2:C3"/>
    <mergeCell ref="C4:C5"/>
    <mergeCell ref="C6:C7"/>
    <mergeCell ref="C8:C11"/>
    <mergeCell ref="C12:C13"/>
    <mergeCell ref="C14:C15"/>
    <mergeCell ref="C16:C17"/>
    <mergeCell ref="C18:C19"/>
    <mergeCell ref="C20:C21"/>
    <mergeCell ref="C22:C23"/>
    <mergeCell ref="C24:C25"/>
    <mergeCell ref="C26:C41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4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41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41"/>
    <mergeCell ref="G2:G3"/>
    <mergeCell ref="H2:H3"/>
    <mergeCell ref="M2:M3"/>
    <mergeCell ref="N2:N3"/>
    <mergeCell ref="O2:O3"/>
  </mergeCells>
  <printOptions/>
  <pageMargins left="0.7083333333333334" right="0.7083333333333334" top="0.15694444444444444" bottom="0.15694444444444444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3">
      <selection activeCell="A1" sqref="A1:O1"/>
    </sheetView>
  </sheetViews>
  <sheetFormatPr defaultColWidth="9.00390625" defaultRowHeight="14.25"/>
  <cols>
    <col min="1" max="1" width="4.50390625" style="2" customWidth="1"/>
    <col min="2" max="2" width="12.375" style="2" customWidth="1"/>
    <col min="3" max="3" width="6.50390625" style="2" customWidth="1"/>
    <col min="4" max="4" width="9.00390625" style="2" customWidth="1"/>
    <col min="5" max="5" width="8.00390625" style="2" customWidth="1"/>
    <col min="6" max="6" width="8.125" style="2" customWidth="1"/>
    <col min="7" max="7" width="9.00390625" style="2" customWidth="1"/>
    <col min="8" max="8" width="12.625" style="2" bestFit="1" customWidth="1"/>
    <col min="9" max="9" width="7.75390625" style="2" customWidth="1"/>
    <col min="10" max="10" width="7.625" style="2" customWidth="1"/>
    <col min="11" max="11" width="7.50390625" style="2" customWidth="1"/>
    <col min="12" max="12" width="7.875" style="2" customWidth="1"/>
    <col min="13" max="13" width="7.375" style="2" customWidth="1"/>
    <col min="14" max="14" width="7.00390625" style="2" customWidth="1"/>
    <col min="15" max="15" width="6.75390625" style="2" customWidth="1"/>
  </cols>
  <sheetData>
    <row r="1" spans="1:15" ht="39.75" customHeight="1">
      <c r="A1" s="3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28" t="s">
        <v>9</v>
      </c>
      <c r="J2" s="28"/>
      <c r="K2" s="28" t="s">
        <v>10</v>
      </c>
      <c r="L2" s="28"/>
      <c r="M2" s="29" t="s">
        <v>11</v>
      </c>
      <c r="N2" s="30" t="s">
        <v>12</v>
      </c>
      <c r="O2" s="28" t="s">
        <v>13</v>
      </c>
    </row>
    <row r="3" spans="1:15" ht="27">
      <c r="A3" s="4"/>
      <c r="B3" s="5"/>
      <c r="C3" s="5"/>
      <c r="D3" s="4"/>
      <c r="E3" s="4"/>
      <c r="F3" s="6"/>
      <c r="G3" s="7"/>
      <c r="H3" s="7"/>
      <c r="I3" s="28" t="s">
        <v>14</v>
      </c>
      <c r="J3" s="28" t="s">
        <v>129</v>
      </c>
      <c r="K3" s="28" t="s">
        <v>14</v>
      </c>
      <c r="L3" s="28" t="s">
        <v>129</v>
      </c>
      <c r="M3" s="29"/>
      <c r="N3" s="30"/>
      <c r="O3" s="28"/>
    </row>
    <row r="4" spans="1:17" ht="25.5" customHeight="1">
      <c r="A4" s="8" t="s">
        <v>17</v>
      </c>
      <c r="B4" s="9" t="s">
        <v>130</v>
      </c>
      <c r="C4" s="10" t="s">
        <v>131</v>
      </c>
      <c r="D4" s="11" t="s">
        <v>132</v>
      </c>
      <c r="E4" s="11" t="s">
        <v>29</v>
      </c>
      <c r="F4" s="12">
        <v>5</v>
      </c>
      <c r="G4" s="13" t="s">
        <v>133</v>
      </c>
      <c r="H4" s="14">
        <v>52200102513</v>
      </c>
      <c r="I4" s="31">
        <v>63.75</v>
      </c>
      <c r="J4" s="32">
        <v>31.875</v>
      </c>
      <c r="K4" s="33">
        <v>84.8</v>
      </c>
      <c r="L4" s="34">
        <v>42.4</v>
      </c>
      <c r="M4" s="34">
        <f aca="true" t="shared" si="0" ref="M4:M17">SUM(L4,J4)</f>
        <v>74.275</v>
      </c>
      <c r="N4" s="35">
        <v>1</v>
      </c>
      <c r="O4" s="36"/>
      <c r="P4" s="37"/>
      <c r="Q4" s="42"/>
    </row>
    <row r="5" spans="1:17" s="1" customFormat="1" ht="25.5" customHeight="1">
      <c r="A5" s="8" t="s">
        <v>23</v>
      </c>
      <c r="B5" s="15"/>
      <c r="C5" s="16"/>
      <c r="D5" s="17"/>
      <c r="E5" s="17"/>
      <c r="F5" s="18"/>
      <c r="G5" s="19" t="s">
        <v>134</v>
      </c>
      <c r="H5" s="20">
        <v>52200102326</v>
      </c>
      <c r="I5" s="38">
        <v>62.9</v>
      </c>
      <c r="J5" s="32">
        <v>31.45</v>
      </c>
      <c r="K5" s="33">
        <v>81.82</v>
      </c>
      <c r="L5" s="34">
        <v>40.91</v>
      </c>
      <c r="M5" s="34">
        <f t="shared" si="0"/>
        <v>72.36</v>
      </c>
      <c r="N5" s="35">
        <v>2</v>
      </c>
      <c r="O5" s="36"/>
      <c r="P5" s="37"/>
      <c r="Q5" s="43"/>
    </row>
    <row r="6" spans="1:17" s="1" customFormat="1" ht="25.5" customHeight="1">
      <c r="A6" s="8" t="s">
        <v>25</v>
      </c>
      <c r="B6" s="15"/>
      <c r="C6" s="16"/>
      <c r="D6" s="17"/>
      <c r="E6" s="17"/>
      <c r="F6" s="18"/>
      <c r="G6" s="19" t="s">
        <v>135</v>
      </c>
      <c r="H6" s="20">
        <v>52200102511</v>
      </c>
      <c r="I6" s="38">
        <v>66.85</v>
      </c>
      <c r="J6" s="32">
        <v>33.425</v>
      </c>
      <c r="K6" s="33">
        <v>75.56</v>
      </c>
      <c r="L6" s="34">
        <v>37.78</v>
      </c>
      <c r="M6" s="34">
        <f t="shared" si="0"/>
        <v>71.205</v>
      </c>
      <c r="N6" s="35">
        <v>3</v>
      </c>
      <c r="O6" s="36"/>
      <c r="P6" s="37"/>
      <c r="Q6" s="42"/>
    </row>
    <row r="7" spans="1:17" s="1" customFormat="1" ht="25.5" customHeight="1">
      <c r="A7" s="8" t="s">
        <v>31</v>
      </c>
      <c r="B7" s="15"/>
      <c r="C7" s="16"/>
      <c r="D7" s="17"/>
      <c r="E7" s="17"/>
      <c r="F7" s="18"/>
      <c r="G7" s="21" t="s">
        <v>136</v>
      </c>
      <c r="H7" s="20">
        <v>52200102424</v>
      </c>
      <c r="I7" s="38">
        <v>66.2</v>
      </c>
      <c r="J7" s="32">
        <v>33.1</v>
      </c>
      <c r="K7" s="33">
        <v>75.94</v>
      </c>
      <c r="L7" s="34">
        <v>37.97</v>
      </c>
      <c r="M7" s="34">
        <f t="shared" si="0"/>
        <v>71.07</v>
      </c>
      <c r="N7" s="35">
        <v>4</v>
      </c>
      <c r="O7" s="36"/>
      <c r="P7" s="37"/>
      <c r="Q7" s="42"/>
    </row>
    <row r="8" spans="1:17" s="1" customFormat="1" ht="25.5" customHeight="1">
      <c r="A8" s="8" t="s">
        <v>34</v>
      </c>
      <c r="B8" s="15"/>
      <c r="C8" s="16"/>
      <c r="D8" s="17"/>
      <c r="E8" s="17"/>
      <c r="F8" s="18"/>
      <c r="G8" s="21" t="s">
        <v>137</v>
      </c>
      <c r="H8" s="20">
        <v>52200102323</v>
      </c>
      <c r="I8" s="38">
        <v>63.25</v>
      </c>
      <c r="J8" s="32">
        <v>31.625</v>
      </c>
      <c r="K8" s="33">
        <v>78.38</v>
      </c>
      <c r="L8" s="34">
        <v>39.19</v>
      </c>
      <c r="M8" s="34">
        <f t="shared" si="0"/>
        <v>70.815</v>
      </c>
      <c r="N8" s="35">
        <v>5</v>
      </c>
      <c r="O8" s="36"/>
      <c r="P8" s="37"/>
      <c r="Q8" s="42"/>
    </row>
    <row r="9" spans="1:17" s="1" customFormat="1" ht="25.5" customHeight="1">
      <c r="A9" s="8" t="s">
        <v>39</v>
      </c>
      <c r="B9" s="15"/>
      <c r="C9" s="16"/>
      <c r="D9" s="17"/>
      <c r="E9" s="17"/>
      <c r="F9" s="18"/>
      <c r="G9" s="21" t="s">
        <v>138</v>
      </c>
      <c r="H9" s="20">
        <v>52200102329</v>
      </c>
      <c r="I9" s="38">
        <v>67.2</v>
      </c>
      <c r="J9" s="32">
        <v>33.6</v>
      </c>
      <c r="K9" s="33">
        <v>72.56</v>
      </c>
      <c r="L9" s="34">
        <v>36.28</v>
      </c>
      <c r="M9" s="34">
        <f t="shared" si="0"/>
        <v>69.88</v>
      </c>
      <c r="N9" s="35">
        <v>6</v>
      </c>
      <c r="O9" s="36"/>
      <c r="P9" s="37"/>
      <c r="Q9" s="42"/>
    </row>
    <row r="10" spans="1:17" s="1" customFormat="1" ht="25.5" customHeight="1">
      <c r="A10" s="8" t="s">
        <v>41</v>
      </c>
      <c r="B10" s="15"/>
      <c r="C10" s="16"/>
      <c r="D10" s="17"/>
      <c r="E10" s="17"/>
      <c r="F10" s="18"/>
      <c r="G10" s="21" t="s">
        <v>139</v>
      </c>
      <c r="H10" s="20">
        <v>52200102415</v>
      </c>
      <c r="I10" s="38">
        <v>63.5</v>
      </c>
      <c r="J10" s="32">
        <v>31.75</v>
      </c>
      <c r="K10" s="33">
        <v>75.06</v>
      </c>
      <c r="L10" s="34">
        <v>37.53</v>
      </c>
      <c r="M10" s="34">
        <f t="shared" si="0"/>
        <v>69.28</v>
      </c>
      <c r="N10" s="35">
        <v>7</v>
      </c>
      <c r="O10" s="36"/>
      <c r="P10" s="39"/>
      <c r="Q10" s="44"/>
    </row>
    <row r="11" spans="1:17" s="1" customFormat="1" ht="25.5" customHeight="1">
      <c r="A11" s="8" t="s">
        <v>44</v>
      </c>
      <c r="B11" s="15"/>
      <c r="C11" s="16"/>
      <c r="D11" s="17"/>
      <c r="E11" s="17"/>
      <c r="F11" s="18"/>
      <c r="G11" s="21" t="s">
        <v>140</v>
      </c>
      <c r="H11" s="20">
        <v>52200102422</v>
      </c>
      <c r="I11" s="38">
        <v>62.2</v>
      </c>
      <c r="J11" s="32">
        <v>31.1</v>
      </c>
      <c r="K11" s="33">
        <v>72.7</v>
      </c>
      <c r="L11" s="34">
        <v>36.35</v>
      </c>
      <c r="M11" s="34">
        <f t="shared" si="0"/>
        <v>67.45</v>
      </c>
      <c r="N11" s="35">
        <v>8</v>
      </c>
      <c r="O11" s="36"/>
      <c r="P11" s="37"/>
      <c r="Q11" s="43"/>
    </row>
    <row r="12" spans="1:17" s="1" customFormat="1" ht="25.5" customHeight="1">
      <c r="A12" s="8" t="s">
        <v>46</v>
      </c>
      <c r="B12" s="15"/>
      <c r="C12" s="16"/>
      <c r="D12" s="17"/>
      <c r="E12" s="17"/>
      <c r="F12" s="18"/>
      <c r="G12" s="19" t="s">
        <v>141</v>
      </c>
      <c r="H12" s="20">
        <v>52200102508</v>
      </c>
      <c r="I12" s="38">
        <v>62.45</v>
      </c>
      <c r="J12" s="32">
        <v>31.225</v>
      </c>
      <c r="K12" s="33">
        <v>70.74</v>
      </c>
      <c r="L12" s="34">
        <v>35.37</v>
      </c>
      <c r="M12" s="34">
        <f t="shared" si="0"/>
        <v>66.595</v>
      </c>
      <c r="N12" s="35">
        <v>9</v>
      </c>
      <c r="O12" s="36"/>
      <c r="P12" s="37"/>
      <c r="Q12" s="43"/>
    </row>
    <row r="13" spans="1:17" s="1" customFormat="1" ht="25.5" customHeight="1">
      <c r="A13" s="8" t="s">
        <v>51</v>
      </c>
      <c r="B13" s="15"/>
      <c r="C13" s="16"/>
      <c r="D13" s="22"/>
      <c r="E13" s="22"/>
      <c r="F13" s="23"/>
      <c r="G13" s="19" t="s">
        <v>142</v>
      </c>
      <c r="H13" s="20">
        <v>52200102518</v>
      </c>
      <c r="I13" s="38">
        <v>69.15</v>
      </c>
      <c r="J13" s="32">
        <v>34.575</v>
      </c>
      <c r="K13" s="33">
        <v>0</v>
      </c>
      <c r="L13" s="34">
        <v>0</v>
      </c>
      <c r="M13" s="34">
        <f t="shared" si="0"/>
        <v>34.575</v>
      </c>
      <c r="N13" s="35">
        <v>10</v>
      </c>
      <c r="O13" s="36" t="s">
        <v>33</v>
      </c>
      <c r="P13" s="37"/>
      <c r="Q13" s="42"/>
    </row>
    <row r="14" spans="1:17" s="1" customFormat="1" ht="25.5" customHeight="1">
      <c r="A14" s="8" t="s">
        <v>53</v>
      </c>
      <c r="B14" s="15"/>
      <c r="C14" s="16"/>
      <c r="D14" s="24" t="s">
        <v>143</v>
      </c>
      <c r="E14" s="24" t="s">
        <v>21</v>
      </c>
      <c r="F14" s="24">
        <v>1</v>
      </c>
      <c r="G14" s="19" t="s">
        <v>144</v>
      </c>
      <c r="H14" s="20">
        <v>52200102521</v>
      </c>
      <c r="I14" s="38">
        <v>63.35</v>
      </c>
      <c r="J14" s="32">
        <v>31.675</v>
      </c>
      <c r="K14" s="33">
        <v>62.14</v>
      </c>
      <c r="L14" s="34">
        <v>31.07</v>
      </c>
      <c r="M14" s="34">
        <f t="shared" si="0"/>
        <v>62.745000000000005</v>
      </c>
      <c r="N14" s="35">
        <v>1</v>
      </c>
      <c r="O14" s="36"/>
      <c r="P14" s="37"/>
      <c r="Q14" s="43"/>
    </row>
    <row r="15" spans="1:17" s="1" customFormat="1" ht="25.5" customHeight="1">
      <c r="A15" s="8" t="s">
        <v>58</v>
      </c>
      <c r="B15" s="15"/>
      <c r="C15" s="16"/>
      <c r="D15" s="25" t="s">
        <v>143</v>
      </c>
      <c r="E15" s="25" t="s">
        <v>21</v>
      </c>
      <c r="F15" s="25"/>
      <c r="G15" s="19" t="s">
        <v>145</v>
      </c>
      <c r="H15" s="20">
        <v>52200102519</v>
      </c>
      <c r="I15" s="38">
        <v>63</v>
      </c>
      <c r="J15" s="32">
        <v>31.5</v>
      </c>
      <c r="K15" s="33">
        <v>0</v>
      </c>
      <c r="L15" s="34">
        <v>0</v>
      </c>
      <c r="M15" s="34">
        <f t="shared" si="0"/>
        <v>31.5</v>
      </c>
      <c r="N15" s="35">
        <v>2</v>
      </c>
      <c r="O15" s="36" t="s">
        <v>33</v>
      </c>
      <c r="P15" s="37"/>
      <c r="Q15" s="43"/>
    </row>
    <row r="16" spans="1:17" s="1" customFormat="1" ht="25.5" customHeight="1">
      <c r="A16" s="8" t="s">
        <v>60</v>
      </c>
      <c r="B16" s="15"/>
      <c r="C16" s="16"/>
      <c r="D16" s="11" t="s">
        <v>146</v>
      </c>
      <c r="E16" s="11" t="s">
        <v>147</v>
      </c>
      <c r="F16" s="11">
        <v>2</v>
      </c>
      <c r="G16" s="19" t="s">
        <v>148</v>
      </c>
      <c r="H16" s="20">
        <v>52200102524</v>
      </c>
      <c r="I16" s="38">
        <v>63.25</v>
      </c>
      <c r="J16" s="32">
        <v>31.625</v>
      </c>
      <c r="K16" s="34">
        <v>87.82</v>
      </c>
      <c r="L16" s="40">
        <v>43.91</v>
      </c>
      <c r="M16" s="34">
        <f t="shared" si="0"/>
        <v>75.535</v>
      </c>
      <c r="N16" s="35">
        <f>SUMPRODUCT(($C$5:$C$18=C16)*($M$5:$M$18&gt;M16))+1</f>
        <v>1</v>
      </c>
      <c r="O16" s="36"/>
      <c r="P16" s="37"/>
      <c r="Q16" s="43"/>
    </row>
    <row r="17" spans="1:17" s="1" customFormat="1" ht="25.5" customHeight="1">
      <c r="A17" s="8" t="s">
        <v>64</v>
      </c>
      <c r="B17" s="15"/>
      <c r="C17" s="16"/>
      <c r="D17" s="17" t="s">
        <v>146</v>
      </c>
      <c r="E17" s="17" t="s">
        <v>147</v>
      </c>
      <c r="F17" s="17"/>
      <c r="G17" s="19" t="s">
        <v>149</v>
      </c>
      <c r="H17" s="20">
        <v>52200102526</v>
      </c>
      <c r="I17" s="38">
        <v>55.6</v>
      </c>
      <c r="J17" s="32">
        <v>27.8</v>
      </c>
      <c r="K17" s="34">
        <v>87.76</v>
      </c>
      <c r="L17" s="41">
        <v>43.88</v>
      </c>
      <c r="M17" s="34">
        <f t="shared" si="0"/>
        <v>71.68</v>
      </c>
      <c r="N17" s="35">
        <v>2</v>
      </c>
      <c r="O17" s="36"/>
      <c r="P17" s="37"/>
      <c r="Q17" s="43"/>
    </row>
    <row r="18" spans="1:17" s="1" customFormat="1" ht="25.5" customHeight="1">
      <c r="A18" s="8" t="s">
        <v>66</v>
      </c>
      <c r="B18" s="26"/>
      <c r="C18" s="27"/>
      <c r="D18" s="22" t="s">
        <v>146</v>
      </c>
      <c r="E18" s="22" t="s">
        <v>147</v>
      </c>
      <c r="F18" s="22"/>
      <c r="G18" s="19" t="s">
        <v>150</v>
      </c>
      <c r="H18" s="20">
        <v>52200102525</v>
      </c>
      <c r="I18" s="38">
        <v>59.2</v>
      </c>
      <c r="J18" s="32">
        <v>29.6</v>
      </c>
      <c r="K18" s="34">
        <v>0</v>
      </c>
      <c r="L18" s="41">
        <v>0</v>
      </c>
      <c r="M18" s="34">
        <f>SUM(K18,J18)</f>
        <v>29.6</v>
      </c>
      <c r="N18" s="35">
        <v>3</v>
      </c>
      <c r="O18" s="36" t="s">
        <v>33</v>
      </c>
      <c r="P18" s="39"/>
      <c r="Q18" s="45"/>
    </row>
  </sheetData>
  <sheetProtection/>
  <mergeCells count="25">
    <mergeCell ref="A1:O1"/>
    <mergeCell ref="I2:J2"/>
    <mergeCell ref="K2:L2"/>
    <mergeCell ref="A2:A3"/>
    <mergeCell ref="B2:B3"/>
    <mergeCell ref="B4:B18"/>
    <mergeCell ref="C2:C3"/>
    <mergeCell ref="C4:C18"/>
    <mergeCell ref="D2:D3"/>
    <mergeCell ref="D4:D13"/>
    <mergeCell ref="D14:D15"/>
    <mergeCell ref="D16:D18"/>
    <mergeCell ref="E2:E3"/>
    <mergeCell ref="E4:E13"/>
    <mergeCell ref="E14:E15"/>
    <mergeCell ref="E16:E18"/>
    <mergeCell ref="F2:F3"/>
    <mergeCell ref="F4:F13"/>
    <mergeCell ref="F14:F15"/>
    <mergeCell ref="F16:F18"/>
    <mergeCell ref="G2:G3"/>
    <mergeCell ref="H2:H3"/>
    <mergeCell ref="M2:M3"/>
    <mergeCell ref="N2:N3"/>
    <mergeCell ref="O2:O3"/>
  </mergeCells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2020-12-29T02:12:56Z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