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0" tabRatio="618" windowHeight="9090" windowWidth="20325"/>
  </bookViews>
  <sheets>
    <sheet name="成绩汇总" sheetId="1" r:id="rId1"/>
  </sheets>
  <definedNames>
    <definedName name="_xlnm.Print_Titles" localSheetId="0">成绩汇总!$1:$2</definedName>
  </definedNames>
  <calcPr calcId="144525"/>
</workbook>
</file>

<file path=xl/sharedStrings.xml><?xml version="1.0" encoding="utf-8"?>
<sst xmlns="http://schemas.openxmlformats.org/spreadsheetml/2006/main" count="752" uniqueCount="284">
  <si>
    <t>朔州市公安机关2020年度面向社会公开招聘留置看护岗位辅警考试总成绩及岗位排名</t>
  </si>
  <si>
    <t>姓名</t>
  </si>
  <si>
    <t>报考部门</t>
  </si>
  <si>
    <t>报考岗位</t>
  </si>
  <si>
    <t>性别</t>
  </si>
  <si>
    <t>考号</t>
  </si>
  <si>
    <t>考场</t>
  </si>
  <si>
    <t>座号</t>
  </si>
  <si>
    <t>公共科目成绩</t>
  </si>
  <si>
    <t>公安专业科目成绩</t>
  </si>
  <si>
    <t>笔试成绩</t>
  </si>
  <si>
    <t>笔试得分
笔试成绩×60%</t>
  </si>
  <si>
    <t>面试成绩</t>
  </si>
  <si>
    <t>面试得分
面试成绩×40%</t>
  </si>
  <si>
    <t>考试总成绩</t>
  </si>
  <si>
    <t>岗位名次</t>
  </si>
  <si>
    <t>赵俊强</t>
  </si>
  <si>
    <t>朔州市公安局</t>
  </si>
  <si>
    <t>职位1</t>
  </si>
  <si>
    <t>男</t>
  </si>
  <si>
    <t>20201260902</t>
  </si>
  <si>
    <t>09</t>
  </si>
  <si>
    <t>02</t>
  </si>
  <si>
    <t>李昕恺</t>
  </si>
  <si>
    <t>20201261006</t>
  </si>
  <si>
    <t>10</t>
  </si>
  <si>
    <t>06</t>
  </si>
  <si>
    <t>于杰</t>
  </si>
  <si>
    <t>20201261324</t>
  </si>
  <si>
    <t>13</t>
  </si>
  <si>
    <t>24</t>
  </si>
  <si>
    <t>高宏钦</t>
  </si>
  <si>
    <t>20201261718</t>
  </si>
  <si>
    <t>17</t>
  </si>
  <si>
    <t>18</t>
  </si>
  <si>
    <t>武乐宁</t>
  </si>
  <si>
    <t>20201261012</t>
  </si>
  <si>
    <t>12</t>
  </si>
  <si>
    <t>刘羽宗</t>
  </si>
  <si>
    <t>20201261229</t>
  </si>
  <si>
    <t>29</t>
  </si>
  <si>
    <t>康怀泽</t>
  </si>
  <si>
    <t>20201260917</t>
  </si>
  <si>
    <t>李磊</t>
  </si>
  <si>
    <t>20201261205</t>
  </si>
  <si>
    <t>05</t>
  </si>
  <si>
    <t>刘晓宙</t>
  </si>
  <si>
    <t>20201260611</t>
  </si>
  <si>
    <t>11</t>
  </si>
  <si>
    <t>周栋</t>
  </si>
  <si>
    <t>20201261818</t>
  </si>
  <si>
    <t>董昌青</t>
  </si>
  <si>
    <t>20201261418</t>
  </si>
  <si>
    <t>14</t>
  </si>
  <si>
    <t>闫昊</t>
  </si>
  <si>
    <t>20201261320</t>
  </si>
  <si>
    <t>20</t>
  </si>
  <si>
    <t>崔斌</t>
  </si>
  <si>
    <t>20201260228</t>
  </si>
  <si>
    <t>28</t>
  </si>
  <si>
    <t>陈鑫</t>
  </si>
  <si>
    <t>20201261004</t>
  </si>
  <si>
    <t>04</t>
  </si>
  <si>
    <t>郭金鑫</t>
  </si>
  <si>
    <t>20201261611</t>
  </si>
  <si>
    <t>16</t>
  </si>
  <si>
    <t>曹晓波</t>
  </si>
  <si>
    <t>20201261508</t>
  </si>
  <si>
    <t>15</t>
  </si>
  <si>
    <t>08</t>
  </si>
  <si>
    <t>王璐</t>
  </si>
  <si>
    <t>职位2</t>
  </si>
  <si>
    <t>女</t>
  </si>
  <si>
    <t>20201260501</t>
  </si>
  <si>
    <t>01</t>
  </si>
  <si>
    <t>白雪</t>
  </si>
  <si>
    <t>20201260330</t>
  </si>
  <si>
    <t>03</t>
  </si>
  <si>
    <t>30</t>
  </si>
  <si>
    <t>李娜</t>
  </si>
  <si>
    <t>20201262023</t>
  </si>
  <si>
    <t>23</t>
  </si>
  <si>
    <t>郭园</t>
  </si>
  <si>
    <t>20201260427</t>
  </si>
  <si>
    <t>27</t>
  </si>
  <si>
    <t>王昕</t>
  </si>
  <si>
    <t>20201260328</t>
  </si>
  <si>
    <t>高华</t>
  </si>
  <si>
    <t>朔州市公安局朔城分局</t>
  </si>
  <si>
    <t>职位3</t>
  </si>
  <si>
    <t>20201261520</t>
  </si>
  <si>
    <t>刘晋阳</t>
  </si>
  <si>
    <t>20201260724</t>
  </si>
  <si>
    <t>07</t>
  </si>
  <si>
    <t>卢宇文</t>
  </si>
  <si>
    <t>20201261622</t>
  </si>
  <si>
    <t>22</t>
  </si>
  <si>
    <t>杨宇堃</t>
  </si>
  <si>
    <t>20201262202</t>
  </si>
  <si>
    <t>张健</t>
  </si>
  <si>
    <t>20201260927</t>
  </si>
  <si>
    <t>毕胜</t>
  </si>
  <si>
    <t>20201260621</t>
  </si>
  <si>
    <t>21</t>
  </si>
  <si>
    <t>白瑜佳</t>
  </si>
  <si>
    <t>20201260420</t>
  </si>
  <si>
    <t>任炳瑜</t>
  </si>
  <si>
    <t>20201261721</t>
  </si>
  <si>
    <t>陶金</t>
  </si>
  <si>
    <t>20201260610</t>
  </si>
  <si>
    <t>高将伟</t>
  </si>
  <si>
    <t>20201260317</t>
  </si>
  <si>
    <t>李成龙</t>
  </si>
  <si>
    <t>20201260705</t>
  </si>
  <si>
    <t>徐玉麒</t>
  </si>
  <si>
    <t>20201261912</t>
  </si>
  <si>
    <t>19</t>
  </si>
  <si>
    <t>韩鑫</t>
  </si>
  <si>
    <t>20201260513</t>
  </si>
  <si>
    <t>赵海瑞</t>
  </si>
  <si>
    <t>20201261416</t>
  </si>
  <si>
    <t>刘乐</t>
  </si>
  <si>
    <t>职位4</t>
  </si>
  <si>
    <t>20201260124</t>
  </si>
  <si>
    <t>孟令珍</t>
  </si>
  <si>
    <t>20201261710</t>
  </si>
  <si>
    <t>刘芳</t>
  </si>
  <si>
    <t>20201262016</t>
  </si>
  <si>
    <t>李怡君</t>
  </si>
  <si>
    <t>20201260418</t>
  </si>
  <si>
    <t>叶小玲</t>
  </si>
  <si>
    <t>20201260802</t>
  </si>
  <si>
    <t>罗美玲</t>
  </si>
  <si>
    <t>20201261515</t>
  </si>
  <si>
    <t>王浩先</t>
  </si>
  <si>
    <t>朔州市公安局平鲁分局</t>
  </si>
  <si>
    <t>职位5</t>
  </si>
  <si>
    <t>20201261322</t>
  </si>
  <si>
    <t>周荣</t>
  </si>
  <si>
    <t>20201260521</t>
  </si>
  <si>
    <t>杜毅明</t>
  </si>
  <si>
    <t>20201262014</t>
  </si>
  <si>
    <t>焦磊</t>
  </si>
  <si>
    <t>20201260101</t>
  </si>
  <si>
    <t>苗雨禹</t>
  </si>
  <si>
    <t>20201260804</t>
  </si>
  <si>
    <t>史存秀</t>
  </si>
  <si>
    <t>职位6</t>
  </si>
  <si>
    <t>20201261722</t>
  </si>
  <si>
    <t>王苗苗</t>
  </si>
  <si>
    <t>20201261317</t>
  </si>
  <si>
    <t>孙丽丽</t>
  </si>
  <si>
    <t>20201261406</t>
  </si>
  <si>
    <t>白建伟</t>
  </si>
  <si>
    <t>朔州市公安局新开分局</t>
  </si>
  <si>
    <t>职位7</t>
  </si>
  <si>
    <t>20201260906</t>
  </si>
  <si>
    <t>李雪峰</t>
  </si>
  <si>
    <t>职位8</t>
  </si>
  <si>
    <t>20201260719</t>
  </si>
  <si>
    <t>贾丽</t>
  </si>
  <si>
    <t>20201260614</t>
  </si>
  <si>
    <t>朱丽</t>
  </si>
  <si>
    <t>20201260729</t>
  </si>
  <si>
    <t>吕大伟</t>
  </si>
  <si>
    <t>朔州市公安局开发区分局</t>
  </si>
  <si>
    <t>职位9</t>
  </si>
  <si>
    <t>20201261620</t>
  </si>
  <si>
    <t>李玉文</t>
  </si>
  <si>
    <t>20201262207</t>
  </si>
  <si>
    <t>刘勇</t>
  </si>
  <si>
    <t>20201260805</t>
  </si>
  <si>
    <t>谭宇昊</t>
  </si>
  <si>
    <t>20201260417</t>
  </si>
  <si>
    <t>李鸿建</t>
  </si>
  <si>
    <t>20201261103</t>
  </si>
  <si>
    <t>符建民</t>
  </si>
  <si>
    <t>20201260608</t>
  </si>
  <si>
    <t>郭嘉宇</t>
  </si>
  <si>
    <t>20201261113</t>
  </si>
  <si>
    <t>党志峰</t>
  </si>
  <si>
    <t>20201261024</t>
  </si>
  <si>
    <t>王少华</t>
  </si>
  <si>
    <t>20201260703</t>
  </si>
  <si>
    <t>张星</t>
  </si>
  <si>
    <t>20201260720</t>
  </si>
  <si>
    <t>刘利军</t>
  </si>
  <si>
    <t>20201261803</t>
  </si>
  <si>
    <t>缺考</t>
  </si>
  <si>
    <t>谷婧源</t>
  </si>
  <si>
    <t>怀仁市公安局</t>
  </si>
  <si>
    <t>职位11</t>
  </si>
  <si>
    <t>20201260814</t>
  </si>
  <si>
    <t>徐翌玮</t>
  </si>
  <si>
    <t>20201261410</t>
  </si>
  <si>
    <t>陈龙</t>
  </si>
  <si>
    <t>20201261422</t>
  </si>
  <si>
    <t>麻万林</t>
  </si>
  <si>
    <t>20201261110</t>
  </si>
  <si>
    <t>张亚鹏</t>
  </si>
  <si>
    <t>20201260422</t>
  </si>
  <si>
    <t>候耀</t>
  </si>
  <si>
    <t>20201261021</t>
  </si>
  <si>
    <t>范俊辰</t>
  </si>
  <si>
    <t>20201260107</t>
  </si>
  <si>
    <t>高攀</t>
  </si>
  <si>
    <t>20201260925</t>
  </si>
  <si>
    <t>25</t>
  </si>
  <si>
    <t>史耀昇</t>
  </si>
  <si>
    <t>20201261530</t>
  </si>
  <si>
    <t>彭佳丽</t>
  </si>
  <si>
    <t>职位12</t>
  </si>
  <si>
    <t>20201260315</t>
  </si>
  <si>
    <t>胡紫艳</t>
  </si>
  <si>
    <t>20201260314</t>
  </si>
  <si>
    <t>孙倩</t>
  </si>
  <si>
    <t>20201261824</t>
  </si>
  <si>
    <t>马亚玲</t>
  </si>
  <si>
    <t>20201260619</t>
  </si>
  <si>
    <t>张志佳</t>
  </si>
  <si>
    <t>20201261627</t>
  </si>
  <si>
    <t>贾莉</t>
  </si>
  <si>
    <t>20201261415</t>
  </si>
  <si>
    <t>李俊</t>
  </si>
  <si>
    <t>山阴县公安局</t>
  </si>
  <si>
    <t>职位13</t>
  </si>
  <si>
    <t>20201260303</t>
  </si>
  <si>
    <t>郭晓</t>
  </si>
  <si>
    <t>20201260424</t>
  </si>
  <si>
    <t>王岗</t>
  </si>
  <si>
    <t>20201261629</t>
  </si>
  <si>
    <t>解伟</t>
  </si>
  <si>
    <t>20201261623</t>
  </si>
  <si>
    <t>刘琦</t>
  </si>
  <si>
    <t>20201260329</t>
  </si>
  <si>
    <t>李磊兵</t>
  </si>
  <si>
    <t>20201261217</t>
  </si>
  <si>
    <t>兰精卫</t>
  </si>
  <si>
    <t>20201260527</t>
  </si>
  <si>
    <t>张鹏</t>
  </si>
  <si>
    <t>20201260806</t>
  </si>
  <si>
    <t>赵莉莎</t>
  </si>
  <si>
    <t>职位14</t>
  </si>
  <si>
    <t>20201261814</t>
  </si>
  <si>
    <t>董佳欣</t>
  </si>
  <si>
    <t>20201262009</t>
  </si>
  <si>
    <t>周佳莉</t>
  </si>
  <si>
    <t>20201261318</t>
  </si>
  <si>
    <t>李波涛</t>
  </si>
  <si>
    <t>20201261301</t>
  </si>
  <si>
    <t>吉利</t>
  </si>
  <si>
    <t>20201261017</t>
  </si>
  <si>
    <t>郭菊秀</t>
  </si>
  <si>
    <t>20201261529</t>
  </si>
  <si>
    <t>周廷雄</t>
  </si>
  <si>
    <t>应县公安局</t>
  </si>
  <si>
    <t>职位15</t>
  </si>
  <si>
    <t>20201261315</t>
  </si>
  <si>
    <t>杨晓舟</t>
  </si>
  <si>
    <t>20201260712</t>
  </si>
  <si>
    <t>杨春兴</t>
  </si>
  <si>
    <t>20201262114</t>
  </si>
  <si>
    <t>臧杰</t>
  </si>
  <si>
    <t>20201260409</t>
  </si>
  <si>
    <t>李超雄</t>
  </si>
  <si>
    <t>20201261122</t>
  </si>
  <si>
    <t>张军杰</t>
  </si>
  <si>
    <t>20201262001</t>
  </si>
  <si>
    <t>韩琳</t>
  </si>
  <si>
    <t>职位16</t>
  </si>
  <si>
    <t>20201261705</t>
  </si>
  <si>
    <t>李思嘉</t>
  </si>
  <si>
    <t>右玉县公安局</t>
  </si>
  <si>
    <t>职位18</t>
  </si>
  <si>
    <t>20201261014</t>
  </si>
  <si>
    <t>李星</t>
  </si>
  <si>
    <t>20201260403</t>
  </si>
  <si>
    <t>谢改改</t>
  </si>
  <si>
    <t>20201260326</t>
  </si>
  <si>
    <t>26</t>
  </si>
  <si>
    <t>孟玉凤</t>
  </si>
  <si>
    <t>20201261001</t>
  </si>
  <si>
    <t>张宏</t>
  </si>
  <si>
    <t>20201261117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</si>
</sst>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5" mc:Ignorable="x14ac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name val="宋体"/>
      <charset val="134"/>
      <color rgb="FF000000"/>
      <sz val="12"/>
    </font>
    <font>
      <name val="宋体"/>
      <charset val="134"/>
      <color rgb="FF000000"/>
      <sz val="11"/>
    </font>
    <font>
      <name val="宋体"/>
      <charset val="134"/>
      <b/>
      <color rgb="FF000000"/>
      <sz val="16"/>
    </font>
    <font>
      <name val="宋体"/>
      <charset val="134"/>
      <b/>
      <color rgb="FF000000"/>
      <sz val="11"/>
    </font>
    <font>
      <name val="宋体"/>
      <charset val="134"/>
      <b/>
      <color rgb="FF000000"/>
      <sz val="9"/>
    </font>
    <font>
      <name val="宋体"/>
      <charset val="0"/>
      <color rgb="FF000000"/>
      <sz val="11"/>
      <scheme val="minor"/>
    </font>
    <font>
      <name val="宋体"/>
      <charset val="0"/>
      <b/>
      <color rgb="FFFFFFFF"/>
      <sz val="11"/>
      <scheme val="minor"/>
    </font>
    <font>
      <name val="宋体"/>
      <charset val="134"/>
      <b/>
      <color rgb="FF44546A"/>
      <sz val="13"/>
      <scheme val="minor"/>
    </font>
    <font>
      <name val="宋体"/>
      <charset val="0"/>
      <color rgb="FFFF0000"/>
      <sz val="11"/>
      <scheme val="minor"/>
    </font>
    <font>
      <name val="宋体"/>
      <charset val="134"/>
      <color rgb="FF000000"/>
      <sz val="11"/>
      <scheme val="minor"/>
    </font>
    <font>
      <name val="宋体"/>
      <charset val="0"/>
      <i/>
      <color rgb="FF7F7F7F"/>
      <sz val="11"/>
      <scheme val="minor"/>
    </font>
    <font>
      <name val="宋体"/>
      <charset val="134"/>
      <b/>
      <color rgb="FF44546A"/>
      <sz val="11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0"/>
      <color rgb="FF9C0006"/>
      <sz val="11"/>
      <scheme val="minor"/>
    </font>
    <font>
      <name val="宋体"/>
      <charset val="0"/>
      <color rgb="FFFFFFFF"/>
      <sz val="11"/>
      <scheme val="minor"/>
    </font>
    <font>
      <name val="宋体"/>
      <charset val="0"/>
      <b/>
      <color rgb="FF3F3F3F"/>
      <sz val="11"/>
      <scheme val="minor"/>
    </font>
    <font>
      <name val="宋体"/>
      <charset val="134"/>
      <b/>
      <color rgb="FF44546A"/>
      <sz val="15"/>
      <scheme val="minor"/>
    </font>
    <font>
      <name val="宋体"/>
      <charset val="0"/>
      <b/>
      <color rgb="FF000000"/>
      <sz val="11"/>
      <scheme val="minor"/>
    </font>
    <font>
      <name val="宋体"/>
      <charset val="134"/>
      <b/>
      <color rgb="FF44546A"/>
      <sz val="18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0"/>
      <color rgb="FF9C6500"/>
      <sz val="11"/>
      <scheme val="minor"/>
    </font>
    <font>
      <name val="宋体"/>
      <charset val="0"/>
      <color rgb="FF3F3F76"/>
      <sz val="11"/>
      <scheme val="minor"/>
    </font>
    <font>
      <name val="宋体"/>
      <charset val="0"/>
      <b/>
      <color rgb="FFFA7D00"/>
      <sz val="11"/>
      <scheme val="minor"/>
    </font>
    <font>
      <name val="宋体"/>
      <charset val="0"/>
      <color rgb="FFFA7D00"/>
      <sz val="11"/>
      <scheme val="minor"/>
    </font>
    <font>
      <name val="宋体"/>
      <charset val="0"/>
      <color rgb="FF006100"/>
      <sz val="1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2EFD9"/>
        <bgColor indexed="64"/>
      </patternFill>
    </fill>
  </fills>
  <borders count="32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5B9BD5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5B9BD5"/>
      </top>
      <bottom style="double">
        <color rgb="FF5B9BD5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CCCE9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</borders>
  <cellStyleXfs count="49">
    <xf numFmtId="0" fontId="0" fillId="0" borderId="0" xfId="0" applyAlignment="1">
      <alignment vertical="center"/>
    </xf>
    <xf numFmtId="42" fontId="9" fillId="0" borderId="0" xfId="0" applyNumberFormat="1" applyFont="1" applyAlignment="1">
      <alignment vertical="center"/>
    </xf>
    <xf numFmtId="0" fontId="5" fillId="26" borderId="0" xfId="0" applyFont="1" applyFill="1" applyAlignment="1">
      <alignment vertical="center"/>
    </xf>
    <xf numFmtId="0" fontId="21" fillId="23" borderId="30" xfId="0" applyFont="1" applyFill="1" applyBorder="1" applyAlignment="1">
      <alignment vertical="center"/>
    </xf>
    <xf numFmtId="44" fontId="9" fillId="0" borderId="0" xfId="0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13" fillId="10" borderId="0" xfId="0" applyFont="1" applyFill="1" applyAlignment="1">
      <alignment vertical="center"/>
    </xf>
    <xf numFmtId="43" fontId="9" fillId="0" borderId="0" xfId="0" applyNumberFormat="1" applyFont="1" applyAlignment="1">
      <alignment vertical="center"/>
    </xf>
    <xf numFmtId="0" fontId="14" fillId="29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9" fontId="9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9" fillId="15" borderId="27" xfId="0" applyFont="1" applyFill="1" applyBorder="1" applyAlignment="1">
      <alignment vertical="center"/>
    </xf>
    <xf numFmtId="0" fontId="14" fillId="2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14" fillId="28" borderId="0" xfId="0" applyFont="1" applyFill="1" applyAlignment="1">
      <alignment vertical="center"/>
    </xf>
    <xf numFmtId="0" fontId="11" fillId="0" borderId="29" xfId="0" applyFont="1" applyBorder="1" applyAlignment="1">
      <alignment vertical="center"/>
    </xf>
    <xf numFmtId="0" fontId="14" fillId="21" borderId="0" xfId="0" applyFont="1" applyFill="1" applyAlignment="1">
      <alignment vertical="center"/>
    </xf>
    <xf numFmtId="0" fontId="15" fillId="14" borderId="26" xfId="0" applyFont="1" applyFill="1" applyBorder="1" applyAlignment="1">
      <alignment vertical="center"/>
    </xf>
    <xf numFmtId="0" fontId="22" fillId="14" borderId="30" xfId="0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0" fontId="5" fillId="33" borderId="0" xfId="0" applyFont="1" applyFill="1" applyAlignment="1">
      <alignment vertical="center"/>
    </xf>
    <xf numFmtId="0" fontId="14" fillId="18" borderId="0" xfId="0" applyFont="1" applyFill="1" applyAlignment="1">
      <alignment vertical="center"/>
    </xf>
    <xf numFmtId="0" fontId="23" fillId="0" borderId="31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24" fillId="32" borderId="0" xfId="0" applyFont="1" applyFill="1" applyAlignment="1">
      <alignment vertical="center"/>
    </xf>
    <xf numFmtId="0" fontId="20" fillId="20" borderId="0" xfId="0" applyFont="1" applyFill="1" applyAlignment="1">
      <alignment vertical="center"/>
    </xf>
    <xf numFmtId="0" fontId="5" fillId="25" borderId="0" xfId="0" applyFont="1" applyFill="1" applyAlignment="1">
      <alignment vertical="center"/>
    </xf>
    <xf numFmtId="0" fontId="14" fillId="13" borderId="0" xfId="0" applyFont="1" applyFill="1" applyAlignment="1">
      <alignment vertical="center"/>
    </xf>
    <xf numFmtId="0" fontId="5" fillId="2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31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14" fillId="12" borderId="0" xfId="0" applyFont="1" applyFill="1" applyAlignment="1">
      <alignment vertical="center"/>
    </xf>
    <xf numFmtId="0" fontId="14" fillId="17" borderId="0" xfId="0" applyFont="1" applyFill="1" applyAlignment="1">
      <alignment vertical="center"/>
    </xf>
    <xf numFmtId="0" fontId="5" fillId="30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14" fillId="11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4" fillId="27" borderId="0" xfId="0" applyFont="1" applyFill="1" applyAlignment="1">
      <alignment vertical="center"/>
    </xf>
    <xf numFmtId="0" fontId="14" fillId="16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14" fillId="19" borderId="0" xfId="0" applyFont="1" applyFill="1" applyAlignment="1">
      <alignment vertical="center"/>
    </xf>
  </cellStyleXfs>
  <cellXfs count="56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2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 tabSelected="1">
      <selection pane="topLeft" activeCell="M9" sqref="M9"/>
    </sheetView>
  </sheetViews>
  <sheetFormatPr baseColWidth="8" defaultColWidth="9" defaultRowHeight="14"/>
  <cols>
    <col min="1" max="1" width="9.75" style="2" customWidth="1"/>
    <col min="2" max="2" width="24.75" customWidth="1"/>
    <col min="3" max="3" width="9" style="2" customWidth="1"/>
    <col min="4" max="4" width="4.875" style="2" customWidth="1"/>
    <col min="5" max="5" width="12.25" style="2" customWidth="1"/>
    <col min="6" max="9" width="9" hidden="1" customWidth="1"/>
    <col min="10" max="10" width="9.75" style="2" customWidth="1"/>
    <col min="11" max="11" width="12.25" style="2" customWidth="1"/>
    <col min="12" max="12" width="9.75" style="2" customWidth="1"/>
    <col min="13" max="13" width="12.875" style="2" customWidth="1"/>
    <col min="14" max="14" width="11.875" style="2" customWidth="1"/>
    <col min="15" max="15" width="9" style="2" customWidth="1"/>
  </cols>
  <sheetData>
    <row ht="42" customHeight="1" r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ht="28.5" customHeight="1" r="2" spans="1:15" s="1" customForma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6" t="s">
        <v>11</v>
      </c>
      <c r="L2" s="27" t="s">
        <v>12</v>
      </c>
      <c r="M2" s="26" t="s">
        <v>13</v>
      </c>
      <c r="N2" s="27" t="s">
        <v>14</v>
      </c>
      <c r="O2" s="4" t="s">
        <v>15</v>
      </c>
    </row>
    <row ht="18.6" customHeight="1" r="3" spans="1:15" s="1" customFormat="1">
      <c r="A3" s="5" t="s">
        <v>16</v>
      </c>
      <c r="B3" s="6" t="s">
        <v>17</v>
      </c>
      <c r="C3" s="5" t="s">
        <v>18</v>
      </c>
      <c r="D3" s="5" t="s">
        <v>19</v>
      </c>
      <c r="E3" s="5" t="s">
        <v>20</v>
      </c>
      <c r="F3" s="6" t="s">
        <v>21</v>
      </c>
      <c r="G3" s="6" t="s">
        <v>22</v>
      </c>
      <c r="H3" s="5">
        <v>80.6</v>
      </c>
      <c r="I3" s="5">
        <v>68.4</v>
      </c>
      <c r="J3" s="28">
        <f>(H3+I3)/2</f>
        <v>74.5</v>
      </c>
      <c r="K3" s="28">
        <f>J3*0.6</f>
        <v>44.7</v>
      </c>
      <c r="L3" s="28">
        <v>81.37</v>
      </c>
      <c r="M3" s="28">
        <f>L3*0.4</f>
        <v>32.548</v>
      </c>
      <c r="N3" s="28">
        <f>K3+M3</f>
        <v>77.248</v>
      </c>
      <c r="O3" s="5">
        <v>1</v>
      </c>
    </row>
    <row ht="18.6" customHeight="1" r="4" spans="1:15" s="1" customFormat="1">
      <c r="A4" s="5" t="s">
        <v>23</v>
      </c>
      <c r="B4" s="6" t="s">
        <v>17</v>
      </c>
      <c r="C4" s="5" t="s">
        <v>18</v>
      </c>
      <c r="D4" s="5" t="s">
        <v>19</v>
      </c>
      <c r="E4" s="5" t="s">
        <v>24</v>
      </c>
      <c r="F4" s="6" t="s">
        <v>25</v>
      </c>
      <c r="G4" s="6" t="s">
        <v>26</v>
      </c>
      <c r="H4" s="5">
        <v>78.1</v>
      </c>
      <c r="I4" s="5">
        <v>69.6</v>
      </c>
      <c r="J4" s="28">
        <f>(H4+I4)/2</f>
        <v>73.85</v>
      </c>
      <c r="K4" s="28">
        <f>J4*0.6</f>
        <v>44.31</v>
      </c>
      <c r="L4" s="28">
        <v>80.67</v>
      </c>
      <c r="M4" s="28">
        <f>L4*0.4</f>
        <v>32.268</v>
      </c>
      <c r="N4" s="28">
        <f>K4+M4</f>
        <v>76.578</v>
      </c>
      <c r="O4" s="5">
        <v>2</v>
      </c>
    </row>
    <row ht="18.6" customHeight="1" r="5" spans="1:15" s="1" customFormat="1">
      <c r="A5" s="5" t="s">
        <v>27</v>
      </c>
      <c r="B5" s="6" t="s">
        <v>17</v>
      </c>
      <c r="C5" s="5" t="s">
        <v>18</v>
      </c>
      <c r="D5" s="5" t="s">
        <v>19</v>
      </c>
      <c r="E5" s="5" t="s">
        <v>28</v>
      </c>
      <c r="F5" s="6" t="s">
        <v>29</v>
      </c>
      <c r="G5" s="6" t="s">
        <v>30</v>
      </c>
      <c r="H5" s="5">
        <v>69.6</v>
      </c>
      <c r="I5" s="5">
        <v>74.4</v>
      </c>
      <c r="J5" s="28">
        <f>(H5+I5)/2</f>
        <v>72</v>
      </c>
      <c r="K5" s="28">
        <f>J5*0.6</f>
        <v>43.2</v>
      </c>
      <c r="L5" s="28">
        <v>81.27</v>
      </c>
      <c r="M5" s="28">
        <f>L5*0.4</f>
        <v>32.508</v>
      </c>
      <c r="N5" s="28">
        <f>K5+M5</f>
        <v>75.708</v>
      </c>
      <c r="O5" s="5">
        <v>3</v>
      </c>
    </row>
    <row ht="18.6" customHeight="1" r="6" spans="1:15" s="1" customFormat="1">
      <c r="A6" s="5" t="s">
        <v>31</v>
      </c>
      <c r="B6" s="6" t="s">
        <v>17</v>
      </c>
      <c r="C6" s="5" t="s">
        <v>18</v>
      </c>
      <c r="D6" s="5" t="s">
        <v>19</v>
      </c>
      <c r="E6" s="5" t="s">
        <v>32</v>
      </c>
      <c r="F6" s="6" t="s">
        <v>33</v>
      </c>
      <c r="G6" s="6" t="s">
        <v>34</v>
      </c>
      <c r="H6" s="5">
        <v>83.5</v>
      </c>
      <c r="I6" s="5">
        <v>54.1</v>
      </c>
      <c r="J6" s="28">
        <f>(H6+I6)/2</f>
        <v>68.8</v>
      </c>
      <c r="K6" s="28">
        <f>J6*0.6</f>
        <v>41.28</v>
      </c>
      <c r="L6" s="28">
        <v>81.67</v>
      </c>
      <c r="M6" s="28">
        <f>L6*0.4</f>
        <v>32.668</v>
      </c>
      <c r="N6" s="28">
        <f>K6+M6</f>
        <v>73.948</v>
      </c>
      <c r="O6" s="5">
        <v>4</v>
      </c>
    </row>
    <row ht="18.6" customHeight="1" r="7" spans="1:15" s="1" customFormat="1">
      <c r="A7" s="5" t="s">
        <v>35</v>
      </c>
      <c r="B7" s="6" t="s">
        <v>17</v>
      </c>
      <c r="C7" s="5" t="s">
        <v>18</v>
      </c>
      <c r="D7" s="5" t="s">
        <v>19</v>
      </c>
      <c r="E7" s="5" t="s">
        <v>36</v>
      </c>
      <c r="F7" s="6" t="s">
        <v>25</v>
      </c>
      <c r="G7" s="6" t="s">
        <v>37</v>
      </c>
      <c r="H7" s="5">
        <v>65.3</v>
      </c>
      <c r="I7" s="5">
        <v>67.8</v>
      </c>
      <c r="J7" s="28">
        <f>(H7+I7)/2</f>
        <v>66.55</v>
      </c>
      <c r="K7" s="28">
        <f>J7*0.6</f>
        <v>39.93</v>
      </c>
      <c r="L7" s="28">
        <v>81.7</v>
      </c>
      <c r="M7" s="28">
        <f>L7*0.4</f>
        <v>32.68</v>
      </c>
      <c r="N7" s="28">
        <f>K7+M7</f>
        <v>72.61</v>
      </c>
      <c r="O7" s="5">
        <v>5</v>
      </c>
    </row>
    <row ht="18.6" customHeight="1" r="8" spans="1:15" s="1" customFormat="1">
      <c r="A8" s="5" t="s">
        <v>38</v>
      </c>
      <c r="B8" s="6" t="s">
        <v>17</v>
      </c>
      <c r="C8" s="5" t="s">
        <v>18</v>
      </c>
      <c r="D8" s="5" t="s">
        <v>19</v>
      </c>
      <c r="E8" s="5" t="s">
        <v>39</v>
      </c>
      <c r="F8" s="6" t="s">
        <v>37</v>
      </c>
      <c r="G8" s="6" t="s">
        <v>40</v>
      </c>
      <c r="H8" s="5">
        <v>66.5</v>
      </c>
      <c r="I8" s="5">
        <v>64.6</v>
      </c>
      <c r="J8" s="28">
        <f>(H8+I8)/2</f>
        <v>65.55</v>
      </c>
      <c r="K8" s="28">
        <f>J8*0.6</f>
        <v>39.33</v>
      </c>
      <c r="L8" s="28">
        <v>80.9</v>
      </c>
      <c r="M8" s="28">
        <f>L8*0.4</f>
        <v>32.36</v>
      </c>
      <c r="N8" s="28">
        <f>K8+M8</f>
        <v>71.69</v>
      </c>
      <c r="O8" s="5">
        <v>6</v>
      </c>
    </row>
    <row ht="18.6" customHeight="1" r="9" spans="1:15" s="1" customFormat="1">
      <c r="A9" s="5" t="s">
        <v>41</v>
      </c>
      <c r="B9" s="6" t="s">
        <v>17</v>
      </c>
      <c r="C9" s="5" t="s">
        <v>18</v>
      </c>
      <c r="D9" s="5" t="s">
        <v>19</v>
      </c>
      <c r="E9" s="5" t="s">
        <v>42</v>
      </c>
      <c r="F9" s="6" t="s">
        <v>21</v>
      </c>
      <c r="G9" s="6" t="s">
        <v>33</v>
      </c>
      <c r="H9" s="5">
        <v>69.9</v>
      </c>
      <c r="I9" s="5">
        <v>57.8</v>
      </c>
      <c r="J9" s="28">
        <f>(H9+I9)/2</f>
        <v>63.85</v>
      </c>
      <c r="K9" s="28">
        <f>J9*0.6</f>
        <v>38.31</v>
      </c>
      <c r="L9" s="28">
        <v>80.73</v>
      </c>
      <c r="M9" s="28">
        <f>L9*0.4</f>
        <v>32.292</v>
      </c>
      <c r="N9" s="28">
        <f>K9+M9</f>
        <v>70.602</v>
      </c>
      <c r="O9" s="5">
        <v>7</v>
      </c>
    </row>
    <row ht="18.6" customHeight="1" r="10" spans="1:15" s="1" customFormat="1">
      <c r="A10" s="5" t="s">
        <v>43</v>
      </c>
      <c r="B10" s="6" t="s">
        <v>17</v>
      </c>
      <c r="C10" s="5" t="s">
        <v>18</v>
      </c>
      <c r="D10" s="5" t="s">
        <v>19</v>
      </c>
      <c r="E10" s="5" t="s">
        <v>44</v>
      </c>
      <c r="F10" s="6" t="s">
        <v>37</v>
      </c>
      <c r="G10" s="6" t="s">
        <v>45</v>
      </c>
      <c r="H10" s="5">
        <v>61.1</v>
      </c>
      <c r="I10" s="5">
        <v>65.2</v>
      </c>
      <c r="J10" s="28">
        <f>(H10+I10)/2</f>
        <v>63.15</v>
      </c>
      <c r="K10" s="28">
        <f>J10*0.6</f>
        <v>37.89</v>
      </c>
      <c r="L10" s="28">
        <v>80.13</v>
      </c>
      <c r="M10" s="28">
        <f>L10*0.4</f>
        <v>32.052</v>
      </c>
      <c r="N10" s="28">
        <f>K10+M10</f>
        <v>69.942</v>
      </c>
      <c r="O10" s="5">
        <v>8</v>
      </c>
    </row>
    <row ht="18.6" customHeight="1" r="11" spans="1:15" s="1" customFormat="1">
      <c r="A11" s="5" t="s">
        <v>46</v>
      </c>
      <c r="B11" s="6" t="s">
        <v>17</v>
      </c>
      <c r="C11" s="5" t="s">
        <v>18</v>
      </c>
      <c r="D11" s="5" t="s">
        <v>19</v>
      </c>
      <c r="E11" s="5" t="s">
        <v>47</v>
      </c>
      <c r="F11" s="6" t="s">
        <v>26</v>
      </c>
      <c r="G11" s="6" t="s">
        <v>48</v>
      </c>
      <c r="H11" s="5">
        <v>66.2</v>
      </c>
      <c r="I11" s="5">
        <v>58.5</v>
      </c>
      <c r="J11" s="28">
        <f>(H11+I11)/2</f>
        <v>62.35</v>
      </c>
      <c r="K11" s="28">
        <f>J11*0.6</f>
        <v>37.41</v>
      </c>
      <c r="L11" s="28">
        <v>81.07</v>
      </c>
      <c r="M11" s="28">
        <f>L11*0.4</f>
        <v>32.428</v>
      </c>
      <c r="N11" s="28">
        <f>K11+M11</f>
        <v>69.838</v>
      </c>
      <c r="O11" s="5">
        <v>9</v>
      </c>
    </row>
    <row ht="18.6" customHeight="1" r="12" spans="1:15" s="1" customFormat="1">
      <c r="A12" s="5" t="s">
        <v>49</v>
      </c>
      <c r="B12" s="6" t="s">
        <v>17</v>
      </c>
      <c r="C12" s="5" t="s">
        <v>18</v>
      </c>
      <c r="D12" s="5" t="s">
        <v>19</v>
      </c>
      <c r="E12" s="5" t="s">
        <v>50</v>
      </c>
      <c r="F12" s="6" t="s">
        <v>34</v>
      </c>
      <c r="G12" s="6" t="s">
        <v>34</v>
      </c>
      <c r="H12" s="5">
        <v>65.9</v>
      </c>
      <c r="I12" s="5">
        <v>57.6</v>
      </c>
      <c r="J12" s="28">
        <f>(H12+I12)/2</f>
        <v>61.75</v>
      </c>
      <c r="K12" s="28">
        <f>J12*0.6</f>
        <v>37.05</v>
      </c>
      <c r="L12" s="28">
        <v>80.5</v>
      </c>
      <c r="M12" s="28">
        <f>L12*0.4</f>
        <v>32.2</v>
      </c>
      <c r="N12" s="28">
        <f>K12+M12</f>
        <v>69.25</v>
      </c>
      <c r="O12" s="5">
        <v>10</v>
      </c>
    </row>
    <row ht="18.6" customHeight="1" r="13" spans="1:15" s="1" customFormat="1">
      <c r="A13" s="5" t="s">
        <v>51</v>
      </c>
      <c r="B13" s="6" t="s">
        <v>17</v>
      </c>
      <c r="C13" s="5" t="s">
        <v>18</v>
      </c>
      <c r="D13" s="5" t="s">
        <v>19</v>
      </c>
      <c r="E13" s="5" t="s">
        <v>52</v>
      </c>
      <c r="F13" s="6" t="s">
        <v>53</v>
      </c>
      <c r="G13" s="6" t="s">
        <v>34</v>
      </c>
      <c r="H13" s="5">
        <v>64.2</v>
      </c>
      <c r="I13" s="5">
        <v>57.9</v>
      </c>
      <c r="J13" s="28">
        <f>(H13+I13)/2</f>
        <v>61.05</v>
      </c>
      <c r="K13" s="28">
        <f>J13*0.6</f>
        <v>36.63</v>
      </c>
      <c r="L13" s="28">
        <v>80.87</v>
      </c>
      <c r="M13" s="28">
        <f>L13*0.4</f>
        <v>32.348</v>
      </c>
      <c r="N13" s="28">
        <f>K13+M13</f>
        <v>68.978</v>
      </c>
      <c r="O13" s="5">
        <v>11</v>
      </c>
    </row>
    <row ht="18.6" customHeight="1" r="14" spans="1:15" s="1" customFormat="1">
      <c r="A14" s="5" t="s">
        <v>54</v>
      </c>
      <c r="B14" s="6" t="s">
        <v>17</v>
      </c>
      <c r="C14" s="5" t="s">
        <v>18</v>
      </c>
      <c r="D14" s="5" t="s">
        <v>19</v>
      </c>
      <c r="E14" s="5" t="s">
        <v>55</v>
      </c>
      <c r="F14" s="6" t="s">
        <v>29</v>
      </c>
      <c r="G14" s="6" t="s">
        <v>56</v>
      </c>
      <c r="H14" s="5">
        <v>62.5</v>
      </c>
      <c r="I14" s="5">
        <v>59.6</v>
      </c>
      <c r="J14" s="28">
        <f>(H14+I14)/2</f>
        <v>61.05</v>
      </c>
      <c r="K14" s="28">
        <f>J14*0.6</f>
        <v>36.63</v>
      </c>
      <c r="L14" s="28">
        <v>80.67</v>
      </c>
      <c r="M14" s="28">
        <f>L14*0.4</f>
        <v>32.268</v>
      </c>
      <c r="N14" s="28">
        <f>K14+M14</f>
        <v>68.898</v>
      </c>
      <c r="O14" s="5">
        <v>12</v>
      </c>
    </row>
    <row ht="18.6" customHeight="1" r="15" spans="1:15" s="1" customFormat="1">
      <c r="A15" s="5" t="s">
        <v>57</v>
      </c>
      <c r="B15" s="6" t="s">
        <v>17</v>
      </c>
      <c r="C15" s="5" t="s">
        <v>18</v>
      </c>
      <c r="D15" s="5" t="s">
        <v>19</v>
      </c>
      <c r="E15" s="5" t="s">
        <v>58</v>
      </c>
      <c r="F15" s="6" t="s">
        <v>22</v>
      </c>
      <c r="G15" s="6" t="s">
        <v>59</v>
      </c>
      <c r="H15" s="5">
        <v>66.9</v>
      </c>
      <c r="I15" s="5">
        <v>50.7</v>
      </c>
      <c r="J15" s="28">
        <f>(H15+I15)/2</f>
        <v>58.8</v>
      </c>
      <c r="K15" s="28">
        <f>J15*0.6</f>
        <v>35.28</v>
      </c>
      <c r="L15" s="28">
        <v>80.8</v>
      </c>
      <c r="M15" s="28">
        <f>L15*0.4</f>
        <v>32.32</v>
      </c>
      <c r="N15" s="28">
        <f>K15+M15</f>
        <v>67.6</v>
      </c>
      <c r="O15" s="5">
        <v>13</v>
      </c>
    </row>
    <row ht="18.6" customHeight="1" r="16" spans="1:15" s="1" customFormat="1">
      <c r="A16" s="5" t="s">
        <v>60</v>
      </c>
      <c r="B16" s="6" t="s">
        <v>17</v>
      </c>
      <c r="C16" s="5" t="s">
        <v>18</v>
      </c>
      <c r="D16" s="5" t="s">
        <v>19</v>
      </c>
      <c r="E16" s="5" t="s">
        <v>61</v>
      </c>
      <c r="F16" s="6" t="s">
        <v>25</v>
      </c>
      <c r="G16" s="6" t="s">
        <v>62</v>
      </c>
      <c r="H16" s="5">
        <v>59.7</v>
      </c>
      <c r="I16" s="5">
        <v>52.9</v>
      </c>
      <c r="J16" s="28">
        <f>(H16+I16)/2</f>
        <v>56.3</v>
      </c>
      <c r="K16" s="28">
        <f>J16*0.6</f>
        <v>33.78</v>
      </c>
      <c r="L16" s="28">
        <v>81.13</v>
      </c>
      <c r="M16" s="28">
        <f>L16*0.4</f>
        <v>32.452</v>
      </c>
      <c r="N16" s="28">
        <f>K16+M16</f>
        <v>66.232</v>
      </c>
      <c r="O16" s="5">
        <v>14</v>
      </c>
    </row>
    <row ht="18.6" customHeight="1" r="17" spans="1:15" s="1" customFormat="1">
      <c r="A17" s="5" t="s">
        <v>63</v>
      </c>
      <c r="B17" s="6" t="s">
        <v>17</v>
      </c>
      <c r="C17" s="5" t="s">
        <v>18</v>
      </c>
      <c r="D17" s="5" t="s">
        <v>19</v>
      </c>
      <c r="E17" s="5" t="s">
        <v>64</v>
      </c>
      <c r="F17" s="6" t="s">
        <v>65</v>
      </c>
      <c r="G17" s="6" t="s">
        <v>48</v>
      </c>
      <c r="H17" s="5">
        <v>55.4</v>
      </c>
      <c r="I17" s="5">
        <v>52.6</v>
      </c>
      <c r="J17" s="28">
        <f>(H17+I17)/2</f>
        <v>54</v>
      </c>
      <c r="K17" s="28">
        <f>J17*0.6</f>
        <v>32.4</v>
      </c>
      <c r="L17" s="28">
        <v>81.33</v>
      </c>
      <c r="M17" s="28">
        <f>L17*0.4</f>
        <v>32.532</v>
      </c>
      <c r="N17" s="28">
        <f>K17+M17</f>
        <v>64.932</v>
      </c>
      <c r="O17" s="5">
        <v>15</v>
      </c>
    </row>
    <row ht="18.6" customHeight="1" r="18" spans="1:15" s="1" customFormat="1">
      <c r="A18" s="7" t="s">
        <v>66</v>
      </c>
      <c r="B18" s="8" t="s">
        <v>17</v>
      </c>
      <c r="C18" s="7" t="s">
        <v>18</v>
      </c>
      <c r="D18" s="7" t="s">
        <v>19</v>
      </c>
      <c r="E18" s="7" t="s">
        <v>67</v>
      </c>
      <c r="F18" s="8" t="s">
        <v>68</v>
      </c>
      <c r="G18" s="8" t="s">
        <v>69</v>
      </c>
      <c r="H18" s="7">
        <v>55.3</v>
      </c>
      <c r="I18" s="7">
        <v>51.5</v>
      </c>
      <c r="J18" s="29">
        <f>(H18+I18)/2</f>
        <v>53.4</v>
      </c>
      <c r="K18" s="29">
        <f>J18*0.6</f>
        <v>32.04</v>
      </c>
      <c r="L18" s="29">
        <v>80.57</v>
      </c>
      <c r="M18" s="29">
        <f>L18*0.4</f>
        <v>32.228</v>
      </c>
      <c r="N18" s="29">
        <f>K18+M18</f>
        <v>64.268</v>
      </c>
      <c r="O18" s="7">
        <v>16</v>
      </c>
    </row>
    <row ht="18.95" customHeight="1" r="19" spans="1:15" s="1" customFormat="1">
      <c r="A19" s="9" t="s">
        <v>70</v>
      </c>
      <c r="B19" s="10" t="s">
        <v>17</v>
      </c>
      <c r="C19" s="9" t="s">
        <v>71</v>
      </c>
      <c r="D19" s="9" t="s">
        <v>72</v>
      </c>
      <c r="E19" s="9" t="s">
        <v>73</v>
      </c>
      <c r="F19" s="10" t="s">
        <v>45</v>
      </c>
      <c r="G19" s="10" t="s">
        <v>74</v>
      </c>
      <c r="H19" s="9">
        <v>79.5</v>
      </c>
      <c r="I19" s="9">
        <v>77.7</v>
      </c>
      <c r="J19" s="30">
        <f>(H19+I19)/2</f>
        <v>78.6</v>
      </c>
      <c r="K19" s="30">
        <f>J19*0.6</f>
        <v>47.16</v>
      </c>
      <c r="L19" s="30">
        <v>81.73</v>
      </c>
      <c r="M19" s="30">
        <f>L19*0.4</f>
        <v>32.692</v>
      </c>
      <c r="N19" s="30">
        <f>K19+M19</f>
        <v>79.852</v>
      </c>
      <c r="O19" s="31">
        <v>1</v>
      </c>
    </row>
    <row ht="18.95" customHeight="1" r="20" spans="1:15" s="1" customFormat="1">
      <c r="A20" s="5" t="s">
        <v>75</v>
      </c>
      <c r="B20" s="6" t="s">
        <v>17</v>
      </c>
      <c r="C20" s="5" t="s">
        <v>71</v>
      </c>
      <c r="D20" s="5" t="s">
        <v>72</v>
      </c>
      <c r="E20" s="5" t="s">
        <v>76</v>
      </c>
      <c r="F20" s="6" t="s">
        <v>77</v>
      </c>
      <c r="G20" s="6" t="s">
        <v>78</v>
      </c>
      <c r="H20" s="5">
        <v>79.4</v>
      </c>
      <c r="I20" s="5">
        <v>71.3</v>
      </c>
      <c r="J20" s="28">
        <f>(H20+I20)/2</f>
        <v>75.35</v>
      </c>
      <c r="K20" s="28">
        <f>J20*0.6</f>
        <v>45.21</v>
      </c>
      <c r="L20" s="28">
        <v>81.47</v>
      </c>
      <c r="M20" s="28">
        <f>L20*0.4</f>
        <v>32.588</v>
      </c>
      <c r="N20" s="28">
        <f>K20+M20</f>
        <v>77.798</v>
      </c>
      <c r="O20" s="32">
        <v>2</v>
      </c>
    </row>
    <row ht="18.95" customHeight="1" r="21" spans="1:15" s="1" customFormat="1">
      <c r="A21" s="5" t="s">
        <v>79</v>
      </c>
      <c r="B21" s="6" t="s">
        <v>17</v>
      </c>
      <c r="C21" s="5" t="s">
        <v>71</v>
      </c>
      <c r="D21" s="5" t="s">
        <v>72</v>
      </c>
      <c r="E21" s="5" t="s">
        <v>80</v>
      </c>
      <c r="F21" s="6" t="s">
        <v>56</v>
      </c>
      <c r="G21" s="6" t="s">
        <v>81</v>
      </c>
      <c r="H21" s="5">
        <v>75.7</v>
      </c>
      <c r="I21" s="5">
        <v>73.2</v>
      </c>
      <c r="J21" s="28">
        <f>(H21+I21)/2</f>
        <v>74.45</v>
      </c>
      <c r="K21" s="28">
        <f>J21*0.6</f>
        <v>44.67</v>
      </c>
      <c r="L21" s="28">
        <v>80.7</v>
      </c>
      <c r="M21" s="28">
        <f>L21*0.4</f>
        <v>32.28</v>
      </c>
      <c r="N21" s="28">
        <f>K21+M21</f>
        <v>76.95</v>
      </c>
      <c r="O21" s="32">
        <v>3</v>
      </c>
    </row>
    <row ht="18.95" customHeight="1" r="22" spans="1:15" s="1" customFormat="1">
      <c r="A22" s="5" t="s">
        <v>82</v>
      </c>
      <c r="B22" s="6" t="s">
        <v>17</v>
      </c>
      <c r="C22" s="5" t="s">
        <v>71</v>
      </c>
      <c r="D22" s="5" t="s">
        <v>72</v>
      </c>
      <c r="E22" s="5" t="s">
        <v>83</v>
      </c>
      <c r="F22" s="6" t="s">
        <v>62</v>
      </c>
      <c r="G22" s="6" t="s">
        <v>84</v>
      </c>
      <c r="H22" s="5">
        <v>79.9</v>
      </c>
      <c r="I22" s="5">
        <v>63.6</v>
      </c>
      <c r="J22" s="28">
        <f>(H22+I22)/2</f>
        <v>71.75</v>
      </c>
      <c r="K22" s="28">
        <f>J22*0.6</f>
        <v>43.05</v>
      </c>
      <c r="L22" s="28">
        <v>81.23</v>
      </c>
      <c r="M22" s="28">
        <f>L22*0.4</f>
        <v>32.492</v>
      </c>
      <c r="N22" s="28">
        <f>K22+M22</f>
        <v>75.542</v>
      </c>
      <c r="O22" s="32">
        <v>4</v>
      </c>
    </row>
    <row ht="18.95" customHeight="1" r="23" spans="1:15" s="1" customFormat="1">
      <c r="A23" s="7" t="s">
        <v>85</v>
      </c>
      <c r="B23" s="8" t="s">
        <v>17</v>
      </c>
      <c r="C23" s="7" t="s">
        <v>71</v>
      </c>
      <c r="D23" s="7" t="s">
        <v>72</v>
      </c>
      <c r="E23" s="7" t="s">
        <v>86</v>
      </c>
      <c r="F23" s="8" t="s">
        <v>77</v>
      </c>
      <c r="G23" s="8" t="s">
        <v>59</v>
      </c>
      <c r="H23" s="7">
        <v>74.4</v>
      </c>
      <c r="I23" s="7">
        <v>67.2</v>
      </c>
      <c r="J23" s="29">
        <f>(H23+I23)/2</f>
        <v>70.8</v>
      </c>
      <c r="K23" s="29">
        <f>J23*0.6</f>
        <v>42.48</v>
      </c>
      <c r="L23" s="29">
        <v>81.53</v>
      </c>
      <c r="M23" s="29">
        <f>L23*0.4</f>
        <v>32.612</v>
      </c>
      <c r="N23" s="29">
        <f>K23+M23</f>
        <v>75.092</v>
      </c>
      <c r="O23" s="33">
        <v>5</v>
      </c>
    </row>
    <row ht="18.95" customHeight="1" r="24" spans="1:15" s="1" customFormat="1">
      <c r="A24" s="11" t="s">
        <v>87</v>
      </c>
      <c r="B24" s="12" t="s">
        <v>88</v>
      </c>
      <c r="C24" s="13" t="s">
        <v>89</v>
      </c>
      <c r="D24" s="13" t="s">
        <v>19</v>
      </c>
      <c r="E24" s="13" t="s">
        <v>90</v>
      </c>
      <c r="F24" s="12" t="s">
        <v>68</v>
      </c>
      <c r="G24" s="12" t="s">
        <v>56</v>
      </c>
      <c r="H24" s="13">
        <v>78.1</v>
      </c>
      <c r="I24" s="13">
        <v>72.4</v>
      </c>
      <c r="J24" s="34">
        <f>(H24+I24)/2</f>
        <v>75.25</v>
      </c>
      <c r="K24" s="34">
        <f>J24*0.6</f>
        <v>45.15</v>
      </c>
      <c r="L24" s="34">
        <v>80.57</v>
      </c>
      <c r="M24" s="34">
        <f>L24*0.4</f>
        <v>32.228</v>
      </c>
      <c r="N24" s="34">
        <f>K24+M24</f>
        <v>77.378</v>
      </c>
      <c r="O24" s="35">
        <v>1</v>
      </c>
    </row>
    <row ht="18.95" customHeight="1" r="25" spans="1:15" s="1" customFormat="1">
      <c r="A25" s="14" t="s">
        <v>91</v>
      </c>
      <c r="B25" s="15" t="s">
        <v>88</v>
      </c>
      <c r="C25" s="16" t="s">
        <v>89</v>
      </c>
      <c r="D25" s="16" t="s">
        <v>19</v>
      </c>
      <c r="E25" s="16" t="s">
        <v>92</v>
      </c>
      <c r="F25" s="15" t="s">
        <v>93</v>
      </c>
      <c r="G25" s="15" t="s">
        <v>30</v>
      </c>
      <c r="H25" s="16">
        <v>79</v>
      </c>
      <c r="I25" s="16">
        <v>68.7</v>
      </c>
      <c r="J25" s="36">
        <f>(H25+I25)/2</f>
        <v>73.85</v>
      </c>
      <c r="K25" s="36">
        <f>J25*0.6</f>
        <v>44.31</v>
      </c>
      <c r="L25" s="36">
        <v>80.47</v>
      </c>
      <c r="M25" s="36">
        <f>L25*0.4</f>
        <v>32.188</v>
      </c>
      <c r="N25" s="36">
        <f>K25+M25</f>
        <v>76.498</v>
      </c>
      <c r="O25" s="37">
        <v>2</v>
      </c>
    </row>
    <row ht="18.95" customHeight="1" r="26" spans="1:15" s="1" customFormat="1">
      <c r="A26" s="14" t="s">
        <v>94</v>
      </c>
      <c r="B26" s="15" t="s">
        <v>88</v>
      </c>
      <c r="C26" s="16" t="s">
        <v>89</v>
      </c>
      <c r="D26" s="16" t="s">
        <v>19</v>
      </c>
      <c r="E26" s="16" t="s">
        <v>95</v>
      </c>
      <c r="F26" s="15" t="s">
        <v>65</v>
      </c>
      <c r="G26" s="15" t="s">
        <v>96</v>
      </c>
      <c r="H26" s="16">
        <v>72.5</v>
      </c>
      <c r="I26" s="16">
        <v>75</v>
      </c>
      <c r="J26" s="36">
        <f>(H26+I26)/2</f>
        <v>73.75</v>
      </c>
      <c r="K26" s="36">
        <f>J26*0.6</f>
        <v>44.25</v>
      </c>
      <c r="L26" s="36">
        <v>80.37</v>
      </c>
      <c r="M26" s="36">
        <f>L26*0.4</f>
        <v>32.148</v>
      </c>
      <c r="N26" s="36">
        <f>K26+M26</f>
        <v>76.398</v>
      </c>
      <c r="O26" s="37">
        <v>3</v>
      </c>
    </row>
    <row ht="18.95" customHeight="1" r="27" spans="1:15" s="1" customFormat="1">
      <c r="A27" s="14" t="s">
        <v>97</v>
      </c>
      <c r="B27" s="15" t="s">
        <v>88</v>
      </c>
      <c r="C27" s="16" t="s">
        <v>89</v>
      </c>
      <c r="D27" s="16" t="s">
        <v>19</v>
      </c>
      <c r="E27" s="16" t="s">
        <v>98</v>
      </c>
      <c r="F27" s="15" t="s">
        <v>96</v>
      </c>
      <c r="G27" s="15" t="s">
        <v>22</v>
      </c>
      <c r="H27" s="16">
        <v>72.2</v>
      </c>
      <c r="I27" s="16">
        <v>74.2</v>
      </c>
      <c r="J27" s="36">
        <f>(H27+I27)/2</f>
        <v>73.2</v>
      </c>
      <c r="K27" s="36">
        <f>J27*0.6</f>
        <v>43.92</v>
      </c>
      <c r="L27" s="36">
        <v>80.33</v>
      </c>
      <c r="M27" s="36">
        <f>L27*0.4</f>
        <v>32.132</v>
      </c>
      <c r="N27" s="36">
        <f>K27+M27</f>
        <v>76.052</v>
      </c>
      <c r="O27" s="37">
        <v>4</v>
      </c>
    </row>
    <row ht="18.95" customHeight="1" r="28" spans="1:15" s="1" customFormat="1">
      <c r="A28" s="14" t="s">
        <v>99</v>
      </c>
      <c r="B28" s="15" t="s">
        <v>88</v>
      </c>
      <c r="C28" s="16" t="s">
        <v>89</v>
      </c>
      <c r="D28" s="16" t="s">
        <v>19</v>
      </c>
      <c r="E28" s="16" t="s">
        <v>100</v>
      </c>
      <c r="F28" s="15" t="s">
        <v>21</v>
      </c>
      <c r="G28" s="15" t="s">
        <v>84</v>
      </c>
      <c r="H28" s="16">
        <v>78.7</v>
      </c>
      <c r="I28" s="16">
        <v>62.1</v>
      </c>
      <c r="J28" s="36">
        <f>(H28+I28)/2</f>
        <v>70.4</v>
      </c>
      <c r="K28" s="36">
        <f>J28*0.6</f>
        <v>42.24</v>
      </c>
      <c r="L28" s="36">
        <v>81.1</v>
      </c>
      <c r="M28" s="36">
        <f>L28*0.4</f>
        <v>32.44</v>
      </c>
      <c r="N28" s="36">
        <f>K28+M28</f>
        <v>74.68</v>
      </c>
      <c r="O28" s="37">
        <v>5</v>
      </c>
    </row>
    <row ht="18.95" customHeight="1" r="29" spans="1:15" s="1" customFormat="1">
      <c r="A29" s="14" t="s">
        <v>101</v>
      </c>
      <c r="B29" s="15" t="s">
        <v>88</v>
      </c>
      <c r="C29" s="16" t="s">
        <v>89</v>
      </c>
      <c r="D29" s="16" t="s">
        <v>19</v>
      </c>
      <c r="E29" s="16" t="s">
        <v>102</v>
      </c>
      <c r="F29" s="15" t="s">
        <v>26</v>
      </c>
      <c r="G29" s="15" t="s">
        <v>103</v>
      </c>
      <c r="H29" s="16">
        <v>74.1</v>
      </c>
      <c r="I29" s="16">
        <v>59.4</v>
      </c>
      <c r="J29" s="36">
        <f>(H29+I29)/2</f>
        <v>66.75</v>
      </c>
      <c r="K29" s="36">
        <f>J29*0.6</f>
        <v>40.05</v>
      </c>
      <c r="L29" s="36">
        <v>80.2</v>
      </c>
      <c r="M29" s="36">
        <f>L29*0.4</f>
        <v>32.08</v>
      </c>
      <c r="N29" s="36">
        <f>K29+M29</f>
        <v>72.13</v>
      </c>
      <c r="O29" s="37">
        <v>6</v>
      </c>
    </row>
    <row ht="18.95" customHeight="1" r="30" spans="1:15" s="1" customFormat="1">
      <c r="A30" s="14" t="s">
        <v>104</v>
      </c>
      <c r="B30" s="15" t="s">
        <v>88</v>
      </c>
      <c r="C30" s="16" t="s">
        <v>89</v>
      </c>
      <c r="D30" s="16" t="s">
        <v>19</v>
      </c>
      <c r="E30" s="16" t="s">
        <v>105</v>
      </c>
      <c r="F30" s="15" t="s">
        <v>62</v>
      </c>
      <c r="G30" s="15" t="s">
        <v>56</v>
      </c>
      <c r="H30" s="16">
        <v>63.8</v>
      </c>
      <c r="I30" s="16">
        <v>67.1</v>
      </c>
      <c r="J30" s="36">
        <f>(H30+I30)/2</f>
        <v>65.45</v>
      </c>
      <c r="K30" s="36">
        <f>J30*0.6</f>
        <v>39.27</v>
      </c>
      <c r="L30" s="36">
        <v>81.53</v>
      </c>
      <c r="M30" s="36">
        <f>L30*0.4</f>
        <v>32.612</v>
      </c>
      <c r="N30" s="36">
        <f>K30+M30</f>
        <v>71.882</v>
      </c>
      <c r="O30" s="37">
        <v>7</v>
      </c>
    </row>
    <row ht="18.95" customHeight="1" r="31" spans="1:15" s="1" customFormat="1">
      <c r="A31" s="14" t="s">
        <v>106</v>
      </c>
      <c r="B31" s="15" t="s">
        <v>88</v>
      </c>
      <c r="C31" s="16" t="s">
        <v>89</v>
      </c>
      <c r="D31" s="16" t="s">
        <v>19</v>
      </c>
      <c r="E31" s="16" t="s">
        <v>107</v>
      </c>
      <c r="F31" s="15" t="s">
        <v>33</v>
      </c>
      <c r="G31" s="15" t="s">
        <v>103</v>
      </c>
      <c r="H31" s="16">
        <v>66</v>
      </c>
      <c r="I31" s="16">
        <v>62.6</v>
      </c>
      <c r="J31" s="36">
        <f>(H31+I31)/2</f>
        <v>64.3</v>
      </c>
      <c r="K31" s="36">
        <f>J31*0.6</f>
        <v>38.58</v>
      </c>
      <c r="L31" s="36">
        <v>80.8</v>
      </c>
      <c r="M31" s="36">
        <f>L31*0.4</f>
        <v>32.32</v>
      </c>
      <c r="N31" s="36">
        <f>K31+M31</f>
        <v>70.9</v>
      </c>
      <c r="O31" s="37">
        <v>8</v>
      </c>
    </row>
    <row ht="18.95" customHeight="1" r="32" spans="1:15" s="1" customFormat="1">
      <c r="A32" s="14" t="s">
        <v>108</v>
      </c>
      <c r="B32" s="15" t="s">
        <v>88</v>
      </c>
      <c r="C32" s="16" t="s">
        <v>89</v>
      </c>
      <c r="D32" s="16" t="s">
        <v>19</v>
      </c>
      <c r="E32" s="16" t="s">
        <v>109</v>
      </c>
      <c r="F32" s="15" t="s">
        <v>26</v>
      </c>
      <c r="G32" s="15" t="s">
        <v>25</v>
      </c>
      <c r="H32" s="16">
        <v>66</v>
      </c>
      <c r="I32" s="16">
        <v>61.2</v>
      </c>
      <c r="J32" s="36">
        <f>(H32+I32)/2</f>
        <v>63.6</v>
      </c>
      <c r="K32" s="36">
        <f>J32*0.6</f>
        <v>38.16</v>
      </c>
      <c r="L32" s="36">
        <v>80.37</v>
      </c>
      <c r="M32" s="36">
        <f>L32*0.4</f>
        <v>32.148</v>
      </c>
      <c r="N32" s="36">
        <f>K32+M32</f>
        <v>70.308</v>
      </c>
      <c r="O32" s="37">
        <v>9</v>
      </c>
    </row>
    <row ht="18.95" customHeight="1" r="33" spans="1:15" s="1" customFormat="1">
      <c r="A33" s="14" t="s">
        <v>110</v>
      </c>
      <c r="B33" s="15" t="s">
        <v>88</v>
      </c>
      <c r="C33" s="16" t="s">
        <v>89</v>
      </c>
      <c r="D33" s="16" t="s">
        <v>19</v>
      </c>
      <c r="E33" s="16" t="s">
        <v>111</v>
      </c>
      <c r="F33" s="15" t="s">
        <v>77</v>
      </c>
      <c r="G33" s="15" t="s">
        <v>33</v>
      </c>
      <c r="H33" s="16">
        <v>65.3</v>
      </c>
      <c r="I33" s="16">
        <v>59.6</v>
      </c>
      <c r="J33" s="36">
        <f>(H33+I33)/2</f>
        <v>62.45</v>
      </c>
      <c r="K33" s="36">
        <f>J33*0.6</f>
        <v>37.47</v>
      </c>
      <c r="L33" s="38">
        <v>80.2</v>
      </c>
      <c r="M33" s="36">
        <f>L33*0.4</f>
        <v>32.08</v>
      </c>
      <c r="N33" s="36">
        <f>K33+M33</f>
        <v>69.55</v>
      </c>
      <c r="O33" s="37">
        <v>10</v>
      </c>
    </row>
    <row ht="18.95" customHeight="1" r="34" spans="1:15" s="1" customFormat="1">
      <c r="A34" s="14" t="s">
        <v>112</v>
      </c>
      <c r="B34" s="15" t="s">
        <v>88</v>
      </c>
      <c r="C34" s="16" t="s">
        <v>89</v>
      </c>
      <c r="D34" s="16" t="s">
        <v>19</v>
      </c>
      <c r="E34" s="16" t="s">
        <v>113</v>
      </c>
      <c r="F34" s="15" t="s">
        <v>93</v>
      </c>
      <c r="G34" s="15" t="s">
        <v>45</v>
      </c>
      <c r="H34" s="16">
        <v>65.3</v>
      </c>
      <c r="I34" s="16">
        <v>58.1</v>
      </c>
      <c r="J34" s="36">
        <f>(H34+I34)/2</f>
        <v>61.7</v>
      </c>
      <c r="K34" s="36">
        <f>J34*0.6</f>
        <v>37.02</v>
      </c>
      <c r="L34" s="36">
        <v>80.37</v>
      </c>
      <c r="M34" s="36">
        <f>L34*0.4</f>
        <v>32.148</v>
      </c>
      <c r="N34" s="36">
        <f>K34+M34</f>
        <v>69.168</v>
      </c>
      <c r="O34" s="37">
        <v>11</v>
      </c>
    </row>
    <row ht="18.95" customHeight="1" r="35" spans="1:15" s="1" customFormat="1">
      <c r="A35" s="14" t="s">
        <v>114</v>
      </c>
      <c r="B35" s="15" t="s">
        <v>88</v>
      </c>
      <c r="C35" s="16" t="s">
        <v>89</v>
      </c>
      <c r="D35" s="16" t="s">
        <v>19</v>
      </c>
      <c r="E35" s="16" t="s">
        <v>115</v>
      </c>
      <c r="F35" s="15" t="s">
        <v>116</v>
      </c>
      <c r="G35" s="15" t="s">
        <v>37</v>
      </c>
      <c r="H35" s="16">
        <v>67.8</v>
      </c>
      <c r="I35" s="16">
        <v>51.8</v>
      </c>
      <c r="J35" s="36">
        <f>(H35+I35)/2</f>
        <v>59.8</v>
      </c>
      <c r="K35" s="36">
        <f>J35*0.6</f>
        <v>35.88</v>
      </c>
      <c r="L35" s="36">
        <v>81</v>
      </c>
      <c r="M35" s="36">
        <f>L35*0.4</f>
        <v>32.4</v>
      </c>
      <c r="N35" s="36">
        <f>K35+M35</f>
        <v>68.28</v>
      </c>
      <c r="O35" s="37">
        <v>12</v>
      </c>
    </row>
    <row ht="18.95" customHeight="1" r="36" spans="1:15" s="1" customFormat="1">
      <c r="A36" s="14" t="s">
        <v>117</v>
      </c>
      <c r="B36" s="15" t="s">
        <v>88</v>
      </c>
      <c r="C36" s="16" t="s">
        <v>89</v>
      </c>
      <c r="D36" s="16" t="s">
        <v>19</v>
      </c>
      <c r="E36" s="16" t="s">
        <v>118</v>
      </c>
      <c r="F36" s="15" t="s">
        <v>45</v>
      </c>
      <c r="G36" s="15" t="s">
        <v>29</v>
      </c>
      <c r="H36" s="16">
        <v>59.5</v>
      </c>
      <c r="I36" s="16">
        <v>55.2</v>
      </c>
      <c r="J36" s="36">
        <f>(H36+I36)/2</f>
        <v>57.35</v>
      </c>
      <c r="K36" s="36">
        <f>J36*0.6</f>
        <v>34.41</v>
      </c>
      <c r="L36" s="38">
        <v>80.2</v>
      </c>
      <c r="M36" s="36">
        <f>L36*0.4</f>
        <v>32.08</v>
      </c>
      <c r="N36" s="36">
        <f>K36+M36</f>
        <v>66.49</v>
      </c>
      <c r="O36" s="37">
        <v>13</v>
      </c>
    </row>
    <row ht="18.95" customHeight="1" r="37" spans="1:15" s="1" customFormat="1">
      <c r="A37" s="17" t="s">
        <v>119</v>
      </c>
      <c r="B37" s="18" t="s">
        <v>88</v>
      </c>
      <c r="C37" s="19" t="s">
        <v>89</v>
      </c>
      <c r="D37" s="19" t="s">
        <v>19</v>
      </c>
      <c r="E37" s="19" t="s">
        <v>120</v>
      </c>
      <c r="F37" s="18" t="s">
        <v>53</v>
      </c>
      <c r="G37" s="18" t="s">
        <v>65</v>
      </c>
      <c r="H37" s="19">
        <v>52.9</v>
      </c>
      <c r="I37" s="19">
        <v>57.7</v>
      </c>
      <c r="J37" s="39">
        <f>(H37+I37)/2</f>
        <v>55.3</v>
      </c>
      <c r="K37" s="39">
        <f>J37*0.6</f>
        <v>33.18</v>
      </c>
      <c r="L37" s="40">
        <v>80.07</v>
      </c>
      <c r="M37" s="39">
        <f>L37*0.4</f>
        <v>32.028</v>
      </c>
      <c r="N37" s="39">
        <f>K37+M37</f>
        <v>65.208</v>
      </c>
      <c r="O37" s="41">
        <v>14</v>
      </c>
    </row>
    <row ht="18.95" customHeight="1" r="38" spans="1:15" s="1" customFormat="1">
      <c r="A38" s="11" t="s">
        <v>121</v>
      </c>
      <c r="B38" s="12" t="s">
        <v>88</v>
      </c>
      <c r="C38" s="13" t="s">
        <v>122</v>
      </c>
      <c r="D38" s="13" t="s">
        <v>72</v>
      </c>
      <c r="E38" s="13" t="s">
        <v>123</v>
      </c>
      <c r="F38" s="12" t="s">
        <v>74</v>
      </c>
      <c r="G38" s="12" t="s">
        <v>30</v>
      </c>
      <c r="H38" s="13">
        <v>83.2</v>
      </c>
      <c r="I38" s="13">
        <v>77.3</v>
      </c>
      <c r="J38" s="34">
        <f>(H38+I38)/2</f>
        <v>80.25</v>
      </c>
      <c r="K38" s="34">
        <f>J38*0.6</f>
        <v>48.15</v>
      </c>
      <c r="L38" s="34">
        <v>81.7</v>
      </c>
      <c r="M38" s="34">
        <f>L38*0.4</f>
        <v>32.68</v>
      </c>
      <c r="N38" s="34">
        <f>K38+M38</f>
        <v>80.83</v>
      </c>
      <c r="O38" s="35">
        <v>1</v>
      </c>
    </row>
    <row ht="18.95" customHeight="1" r="39" spans="1:15" s="1" customFormat="1">
      <c r="A39" s="14" t="s">
        <v>124</v>
      </c>
      <c r="B39" s="15" t="s">
        <v>88</v>
      </c>
      <c r="C39" s="16" t="s">
        <v>122</v>
      </c>
      <c r="D39" s="16" t="s">
        <v>72</v>
      </c>
      <c r="E39" s="16" t="s">
        <v>125</v>
      </c>
      <c r="F39" s="15" t="s">
        <v>33</v>
      </c>
      <c r="G39" s="15" t="s">
        <v>25</v>
      </c>
      <c r="H39" s="16">
        <v>78.8</v>
      </c>
      <c r="I39" s="16">
        <v>77.8</v>
      </c>
      <c r="J39" s="36">
        <f>(H39+I39)/2</f>
        <v>78.3</v>
      </c>
      <c r="K39" s="36">
        <f>J39*0.6</f>
        <v>46.98</v>
      </c>
      <c r="L39" s="36">
        <v>81.07</v>
      </c>
      <c r="M39" s="36">
        <f>L39*0.4</f>
        <v>32.428</v>
      </c>
      <c r="N39" s="36">
        <f>K39+M39</f>
        <v>79.408</v>
      </c>
      <c r="O39" s="37">
        <v>2</v>
      </c>
    </row>
    <row ht="18.95" customHeight="1" r="40" spans="1:15" s="1" customFormat="1">
      <c r="A40" s="14" t="s">
        <v>126</v>
      </c>
      <c r="B40" s="15" t="s">
        <v>88</v>
      </c>
      <c r="C40" s="16" t="s">
        <v>122</v>
      </c>
      <c r="D40" s="16" t="s">
        <v>72</v>
      </c>
      <c r="E40" s="16" t="s">
        <v>127</v>
      </c>
      <c r="F40" s="15" t="s">
        <v>56</v>
      </c>
      <c r="G40" s="15" t="s">
        <v>65</v>
      </c>
      <c r="H40" s="16">
        <v>79.7</v>
      </c>
      <c r="I40" s="16">
        <v>75.9</v>
      </c>
      <c r="J40" s="36">
        <f>(H40+I40)/2</f>
        <v>77.8</v>
      </c>
      <c r="K40" s="36">
        <f>J40*0.6</f>
        <v>46.68</v>
      </c>
      <c r="L40" s="36">
        <v>80.27</v>
      </c>
      <c r="M40" s="36">
        <f>L40*0.4</f>
        <v>32.108</v>
      </c>
      <c r="N40" s="36">
        <f>K40+M40</f>
        <v>78.788</v>
      </c>
      <c r="O40" s="37">
        <v>3</v>
      </c>
    </row>
    <row ht="18.95" customHeight="1" r="41" spans="1:15" s="1" customFormat="1">
      <c r="A41" s="14" t="s">
        <v>128</v>
      </c>
      <c r="B41" s="15" t="s">
        <v>88</v>
      </c>
      <c r="C41" s="16" t="s">
        <v>122</v>
      </c>
      <c r="D41" s="16" t="s">
        <v>72</v>
      </c>
      <c r="E41" s="16" t="s">
        <v>129</v>
      </c>
      <c r="F41" s="15" t="s">
        <v>62</v>
      </c>
      <c r="G41" s="15" t="s">
        <v>34</v>
      </c>
      <c r="H41" s="16">
        <v>79.3</v>
      </c>
      <c r="I41" s="16">
        <v>72.9</v>
      </c>
      <c r="J41" s="36">
        <f>(H41+I41)/2</f>
        <v>76.1</v>
      </c>
      <c r="K41" s="36">
        <f>J41*0.6</f>
        <v>45.66</v>
      </c>
      <c r="L41" s="36">
        <v>80.57</v>
      </c>
      <c r="M41" s="36">
        <f>L41*0.4</f>
        <v>32.228</v>
      </c>
      <c r="N41" s="36">
        <f>K41+M41</f>
        <v>77.888</v>
      </c>
      <c r="O41" s="37">
        <v>4</v>
      </c>
    </row>
    <row ht="18.95" customHeight="1" r="42" spans="1:15" s="1" customFormat="1">
      <c r="A42" s="14" t="s">
        <v>130</v>
      </c>
      <c r="B42" s="15" t="s">
        <v>88</v>
      </c>
      <c r="C42" s="16" t="s">
        <v>122</v>
      </c>
      <c r="D42" s="16" t="s">
        <v>72</v>
      </c>
      <c r="E42" s="16" t="s">
        <v>131</v>
      </c>
      <c r="F42" s="15" t="s">
        <v>69</v>
      </c>
      <c r="G42" s="15" t="s">
        <v>22</v>
      </c>
      <c r="H42" s="16">
        <v>79.1</v>
      </c>
      <c r="I42" s="16">
        <v>70.2</v>
      </c>
      <c r="J42" s="36">
        <f>(H42+I42)/2</f>
        <v>74.65</v>
      </c>
      <c r="K42" s="36">
        <f>J42*0.6</f>
        <v>44.79</v>
      </c>
      <c r="L42" s="36">
        <v>81.17</v>
      </c>
      <c r="M42" s="36">
        <f>L42*0.4</f>
        <v>32.468</v>
      </c>
      <c r="N42" s="36">
        <f>K42+M42</f>
        <v>77.258</v>
      </c>
      <c r="O42" s="37">
        <v>5</v>
      </c>
    </row>
    <row ht="18.95" customHeight="1" r="43" spans="1:15" s="1" customFormat="1">
      <c r="A43" s="17" t="s">
        <v>132</v>
      </c>
      <c r="B43" s="18" t="s">
        <v>88</v>
      </c>
      <c r="C43" s="19" t="s">
        <v>122</v>
      </c>
      <c r="D43" s="19" t="s">
        <v>72</v>
      </c>
      <c r="E43" s="19" t="s">
        <v>133</v>
      </c>
      <c r="F43" s="18" t="s">
        <v>68</v>
      </c>
      <c r="G43" s="18" t="s">
        <v>68</v>
      </c>
      <c r="H43" s="19">
        <v>75.3</v>
      </c>
      <c r="I43" s="19">
        <v>72.5</v>
      </c>
      <c r="J43" s="39">
        <f>(H43+I43)/2</f>
        <v>73.9</v>
      </c>
      <c r="K43" s="39">
        <f>J43*0.6</f>
        <v>44.34</v>
      </c>
      <c r="L43" s="39">
        <v>80.87</v>
      </c>
      <c r="M43" s="39">
        <f>L43*0.4</f>
        <v>32.348</v>
      </c>
      <c r="N43" s="39">
        <f>K43+M43</f>
        <v>76.688</v>
      </c>
      <c r="O43" s="41">
        <v>6</v>
      </c>
    </row>
    <row ht="18.95" customHeight="1" r="44" spans="1:15" s="1" customFormat="1">
      <c r="A44" s="11" t="s">
        <v>134</v>
      </c>
      <c r="B44" s="12" t="s">
        <v>135</v>
      </c>
      <c r="C44" s="13" t="s">
        <v>136</v>
      </c>
      <c r="D44" s="13" t="s">
        <v>19</v>
      </c>
      <c r="E44" s="13" t="s">
        <v>137</v>
      </c>
      <c r="F44" s="12" t="s">
        <v>29</v>
      </c>
      <c r="G44" s="12" t="s">
        <v>96</v>
      </c>
      <c r="H44" s="13">
        <v>74.7</v>
      </c>
      <c r="I44" s="13">
        <v>71.3</v>
      </c>
      <c r="J44" s="34">
        <f>(H44+I44)/2</f>
        <v>73</v>
      </c>
      <c r="K44" s="34">
        <f>J44*0.6</f>
        <v>43.8</v>
      </c>
      <c r="L44" s="34">
        <v>81.33</v>
      </c>
      <c r="M44" s="34">
        <f>L44*0.4</f>
        <v>32.532</v>
      </c>
      <c r="N44" s="34">
        <f>K44+M44</f>
        <v>76.332</v>
      </c>
      <c r="O44" s="35">
        <v>1</v>
      </c>
    </row>
    <row ht="18.95" customHeight="1" r="45" spans="1:15" s="1" customFormat="1">
      <c r="A45" s="14" t="s">
        <v>138</v>
      </c>
      <c r="B45" s="15" t="s">
        <v>135</v>
      </c>
      <c r="C45" s="16" t="s">
        <v>136</v>
      </c>
      <c r="D45" s="16" t="s">
        <v>19</v>
      </c>
      <c r="E45" s="16" t="s">
        <v>139</v>
      </c>
      <c r="F45" s="15" t="s">
        <v>45</v>
      </c>
      <c r="G45" s="15" t="s">
        <v>103</v>
      </c>
      <c r="H45" s="16">
        <v>69.1</v>
      </c>
      <c r="I45" s="16">
        <v>70.2</v>
      </c>
      <c r="J45" s="36">
        <f>(H45+I45)/2</f>
        <v>69.65</v>
      </c>
      <c r="K45" s="36">
        <f>J45*0.6</f>
        <v>41.79</v>
      </c>
      <c r="L45" s="36">
        <v>81.07</v>
      </c>
      <c r="M45" s="36">
        <f>L45*0.4</f>
        <v>32.428</v>
      </c>
      <c r="N45" s="36">
        <f>K45+M45</f>
        <v>74.218</v>
      </c>
      <c r="O45" s="37">
        <v>2</v>
      </c>
    </row>
    <row ht="18.95" customHeight="1" r="46" spans="1:15" s="1" customFormat="1">
      <c r="A46" s="14" t="s">
        <v>140</v>
      </c>
      <c r="B46" s="15" t="s">
        <v>135</v>
      </c>
      <c r="C46" s="16" t="s">
        <v>136</v>
      </c>
      <c r="D46" s="16" t="s">
        <v>19</v>
      </c>
      <c r="E46" s="16" t="s">
        <v>141</v>
      </c>
      <c r="F46" s="15" t="s">
        <v>56</v>
      </c>
      <c r="G46" s="15" t="s">
        <v>53</v>
      </c>
      <c r="H46" s="16">
        <v>62.6</v>
      </c>
      <c r="I46" s="16">
        <v>60.2</v>
      </c>
      <c r="J46" s="36">
        <f>(H46+I46)/2</f>
        <v>61.4</v>
      </c>
      <c r="K46" s="36">
        <f>J46*0.6</f>
        <v>36.84</v>
      </c>
      <c r="L46" s="36">
        <v>80.67</v>
      </c>
      <c r="M46" s="36">
        <f>L46*0.4</f>
        <v>32.268</v>
      </c>
      <c r="N46" s="36">
        <f>K46+M46</f>
        <v>69.108</v>
      </c>
      <c r="O46" s="37">
        <v>3</v>
      </c>
    </row>
    <row ht="18.95" customHeight="1" r="47" spans="1:15" s="1" customFormat="1">
      <c r="A47" s="14" t="s">
        <v>142</v>
      </c>
      <c r="B47" s="15" t="s">
        <v>135</v>
      </c>
      <c r="C47" s="16" t="s">
        <v>136</v>
      </c>
      <c r="D47" s="16" t="s">
        <v>19</v>
      </c>
      <c r="E47" s="16" t="s">
        <v>143</v>
      </c>
      <c r="F47" s="15" t="s">
        <v>74</v>
      </c>
      <c r="G47" s="15" t="s">
        <v>74</v>
      </c>
      <c r="H47" s="16">
        <v>60.3</v>
      </c>
      <c r="I47" s="16">
        <v>60.4</v>
      </c>
      <c r="J47" s="36">
        <f>(H47+I47)/2</f>
        <v>60.35</v>
      </c>
      <c r="K47" s="36">
        <f>J47*0.6</f>
        <v>36.21</v>
      </c>
      <c r="L47" s="36">
        <v>81.27</v>
      </c>
      <c r="M47" s="36">
        <f>L47*0.4</f>
        <v>32.508</v>
      </c>
      <c r="N47" s="36">
        <f>K47+M47</f>
        <v>68.718</v>
      </c>
      <c r="O47" s="37">
        <v>4</v>
      </c>
    </row>
    <row ht="18.95" customHeight="1" r="48" spans="1:15" s="1" customFormat="1">
      <c r="A48" s="17" t="s">
        <v>144</v>
      </c>
      <c r="B48" s="18" t="s">
        <v>135</v>
      </c>
      <c r="C48" s="19" t="s">
        <v>136</v>
      </c>
      <c r="D48" s="19" t="s">
        <v>19</v>
      </c>
      <c r="E48" s="19" t="s">
        <v>145</v>
      </c>
      <c r="F48" s="18" t="s">
        <v>69</v>
      </c>
      <c r="G48" s="18" t="s">
        <v>62</v>
      </c>
      <c r="H48" s="19">
        <v>54.5</v>
      </c>
      <c r="I48" s="19">
        <v>61.7</v>
      </c>
      <c r="J48" s="39">
        <f>(H48+I48)/2</f>
        <v>58.1</v>
      </c>
      <c r="K48" s="39">
        <f>J48*0.6</f>
        <v>34.86</v>
      </c>
      <c r="L48" s="39">
        <v>80.2</v>
      </c>
      <c r="M48" s="39">
        <f>L48*0.4</f>
        <v>32.08</v>
      </c>
      <c r="N48" s="39">
        <f>K48+M48</f>
        <v>66.94</v>
      </c>
      <c r="O48" s="41">
        <v>5</v>
      </c>
    </row>
    <row ht="18.95" customHeight="1" r="49" spans="1:15" s="1" customFormat="1">
      <c r="A49" s="11" t="s">
        <v>146</v>
      </c>
      <c r="B49" s="12" t="s">
        <v>135</v>
      </c>
      <c r="C49" s="13" t="s">
        <v>147</v>
      </c>
      <c r="D49" s="13" t="s">
        <v>72</v>
      </c>
      <c r="E49" s="13" t="s">
        <v>148</v>
      </c>
      <c r="F49" s="12" t="s">
        <v>33</v>
      </c>
      <c r="G49" s="12" t="s">
        <v>96</v>
      </c>
      <c r="H49" s="13">
        <v>86.7</v>
      </c>
      <c r="I49" s="13">
        <v>69.4</v>
      </c>
      <c r="J49" s="34">
        <f>(H49+I49)/2</f>
        <v>78.05</v>
      </c>
      <c r="K49" s="34">
        <f>J49*0.6</f>
        <v>46.83</v>
      </c>
      <c r="L49" s="34">
        <v>81.6</v>
      </c>
      <c r="M49" s="34">
        <f>L49*0.4</f>
        <v>32.64</v>
      </c>
      <c r="N49" s="34">
        <f>K49+M49</f>
        <v>79.47</v>
      </c>
      <c r="O49" s="35">
        <v>1</v>
      </c>
    </row>
    <row ht="18.95" customHeight="1" r="50" spans="1:15" s="1" customFormat="1">
      <c r="A50" s="14" t="s">
        <v>149</v>
      </c>
      <c r="B50" s="15" t="s">
        <v>135</v>
      </c>
      <c r="C50" s="16" t="s">
        <v>147</v>
      </c>
      <c r="D50" s="16" t="s">
        <v>72</v>
      </c>
      <c r="E50" s="16" t="s">
        <v>150</v>
      </c>
      <c r="F50" s="15" t="s">
        <v>29</v>
      </c>
      <c r="G50" s="15" t="s">
        <v>33</v>
      </c>
      <c r="H50" s="16">
        <v>76.6</v>
      </c>
      <c r="I50" s="16">
        <v>62.1</v>
      </c>
      <c r="J50" s="36">
        <f>(H50+I50)/2</f>
        <v>69.35</v>
      </c>
      <c r="K50" s="36">
        <f>J50*0.6</f>
        <v>41.61</v>
      </c>
      <c r="L50" s="36">
        <v>81.83</v>
      </c>
      <c r="M50" s="36">
        <f>L50*0.4</f>
        <v>32.732</v>
      </c>
      <c r="N50" s="36">
        <f>K50+M50</f>
        <v>74.342</v>
      </c>
      <c r="O50" s="37">
        <v>2</v>
      </c>
    </row>
    <row ht="18.95" customHeight="1" r="51" spans="1:15" s="1" customFormat="1">
      <c r="A51" s="17" t="s">
        <v>151</v>
      </c>
      <c r="B51" s="18" t="s">
        <v>135</v>
      </c>
      <c r="C51" s="19" t="s">
        <v>147</v>
      </c>
      <c r="D51" s="19" t="s">
        <v>72</v>
      </c>
      <c r="E51" s="19" t="s">
        <v>152</v>
      </c>
      <c r="F51" s="18" t="s">
        <v>53</v>
      </c>
      <c r="G51" s="18" t="s">
        <v>26</v>
      </c>
      <c r="H51" s="19">
        <v>73</v>
      </c>
      <c r="I51" s="19">
        <v>65.2</v>
      </c>
      <c r="J51" s="39">
        <f>(H51+I51)/2</f>
        <v>69.1</v>
      </c>
      <c r="K51" s="39">
        <f>J51*0.6</f>
        <v>41.46</v>
      </c>
      <c r="L51" s="39">
        <v>80.47</v>
      </c>
      <c r="M51" s="39">
        <f>L51*0.4</f>
        <v>32.188</v>
      </c>
      <c r="N51" s="39">
        <f>K51+M51</f>
        <v>73.648</v>
      </c>
      <c r="O51" s="41">
        <v>3</v>
      </c>
    </row>
    <row ht="19.5" customHeight="1" r="52" spans="1:15" s="1" customFormat="1">
      <c r="A52" s="20" t="s">
        <v>153</v>
      </c>
      <c r="B52" s="21" t="s">
        <v>154</v>
      </c>
      <c r="C52" s="20" t="s">
        <v>155</v>
      </c>
      <c r="D52" s="20" t="s">
        <v>19</v>
      </c>
      <c r="E52" s="20" t="s">
        <v>156</v>
      </c>
      <c r="F52" s="21" t="s">
        <v>21</v>
      </c>
      <c r="G52" s="21" t="s">
        <v>26</v>
      </c>
      <c r="H52" s="20">
        <v>58.3</v>
      </c>
      <c r="I52" s="20">
        <v>51.2</v>
      </c>
      <c r="J52" s="42">
        <f>(H52+I52)/2</f>
        <v>54.75</v>
      </c>
      <c r="K52" s="42">
        <f>J52*0.6</f>
        <v>32.85</v>
      </c>
      <c r="L52" s="42">
        <v>80.4</v>
      </c>
      <c r="M52" s="42">
        <f>L52*0.4</f>
        <v>32.16</v>
      </c>
      <c r="N52" s="42">
        <f>K52+M52</f>
        <v>65.01</v>
      </c>
      <c r="O52" s="20">
        <v>1</v>
      </c>
    </row>
    <row ht="19.5" customHeight="1" r="53" spans="1:15" s="1" customFormat="1">
      <c r="A53" s="11" t="s">
        <v>157</v>
      </c>
      <c r="B53" s="12" t="s">
        <v>154</v>
      </c>
      <c r="C53" s="13" t="s">
        <v>158</v>
      </c>
      <c r="D53" s="13" t="s">
        <v>72</v>
      </c>
      <c r="E53" s="13" t="s">
        <v>159</v>
      </c>
      <c r="F53" s="12" t="s">
        <v>93</v>
      </c>
      <c r="G53" s="12" t="s">
        <v>116</v>
      </c>
      <c r="H53" s="13">
        <v>64.2</v>
      </c>
      <c r="I53" s="13">
        <v>61.7</v>
      </c>
      <c r="J53" s="34">
        <f>(H53+I53)/2</f>
        <v>62.95</v>
      </c>
      <c r="K53" s="34">
        <f>J53*0.6</f>
        <v>37.77</v>
      </c>
      <c r="L53" s="34">
        <v>81.2</v>
      </c>
      <c r="M53" s="34">
        <f>L53*0.4</f>
        <v>32.48</v>
      </c>
      <c r="N53" s="34">
        <f>K53+M53</f>
        <v>70.25</v>
      </c>
      <c r="O53" s="35">
        <v>1</v>
      </c>
    </row>
    <row ht="19.5" customHeight="1" r="54" spans="1:15" s="1" customFormat="1">
      <c r="A54" s="14" t="s">
        <v>160</v>
      </c>
      <c r="B54" s="15" t="s">
        <v>154</v>
      </c>
      <c r="C54" s="16" t="s">
        <v>158</v>
      </c>
      <c r="D54" s="16" t="s">
        <v>72</v>
      </c>
      <c r="E54" s="16" t="s">
        <v>161</v>
      </c>
      <c r="F54" s="15" t="s">
        <v>26</v>
      </c>
      <c r="G54" s="15" t="s">
        <v>53</v>
      </c>
      <c r="H54" s="16">
        <v>60.1</v>
      </c>
      <c r="I54" s="16">
        <v>57.6</v>
      </c>
      <c r="J54" s="36">
        <f>(H54+I54)/2</f>
        <v>58.85</v>
      </c>
      <c r="K54" s="36">
        <f>J54*0.6</f>
        <v>35.31</v>
      </c>
      <c r="L54" s="36">
        <v>81.4</v>
      </c>
      <c r="M54" s="36">
        <f>L54*0.4</f>
        <v>32.56</v>
      </c>
      <c r="N54" s="36">
        <f>K54+M54</f>
        <v>67.87</v>
      </c>
      <c r="O54" s="37">
        <v>2</v>
      </c>
    </row>
    <row ht="18.95" customHeight="1" r="55" spans="1:15" s="1" customFormat="1">
      <c r="A55" s="17" t="s">
        <v>162</v>
      </c>
      <c r="B55" s="18" t="s">
        <v>154</v>
      </c>
      <c r="C55" s="19" t="s">
        <v>158</v>
      </c>
      <c r="D55" s="19" t="s">
        <v>72</v>
      </c>
      <c r="E55" s="19" t="s">
        <v>163</v>
      </c>
      <c r="F55" s="18" t="s">
        <v>93</v>
      </c>
      <c r="G55" s="18" t="s">
        <v>40</v>
      </c>
      <c r="H55" s="19">
        <v>57.7</v>
      </c>
      <c r="I55" s="19">
        <v>54.9</v>
      </c>
      <c r="J55" s="39">
        <f>(H55+I55)/2</f>
        <v>56.3</v>
      </c>
      <c r="K55" s="39">
        <f>J55*0.6</f>
        <v>33.78</v>
      </c>
      <c r="L55" s="39">
        <v>80.4</v>
      </c>
      <c r="M55" s="39">
        <f>L55*0.4</f>
        <v>32.16</v>
      </c>
      <c r="N55" s="39">
        <f>K55+M55</f>
        <v>65.94</v>
      </c>
      <c r="O55" s="41">
        <v>3</v>
      </c>
    </row>
    <row ht="15" customHeight="1" r="56" spans="1:15">
      <c r="A56" s="22" t="s">
        <v>164</v>
      </c>
      <c r="B56" s="23" t="s">
        <v>165</v>
      </c>
      <c r="C56" s="22" t="s">
        <v>166</v>
      </c>
      <c r="D56" s="22" t="s">
        <v>19</v>
      </c>
      <c r="E56" s="22" t="s">
        <v>167</v>
      </c>
      <c r="F56" s="23" t="s">
        <v>65</v>
      </c>
      <c r="G56" s="23" t="s">
        <v>56</v>
      </c>
      <c r="H56" s="22">
        <v>82.4</v>
      </c>
      <c r="I56" s="22">
        <v>80.8</v>
      </c>
      <c r="J56" s="43">
        <f>(H56+I56)/2</f>
        <v>81.6</v>
      </c>
      <c r="K56" s="43">
        <f>J56*0.6</f>
        <v>48.96</v>
      </c>
      <c r="L56" s="43">
        <v>81.47</v>
      </c>
      <c r="M56" s="43">
        <f>L56*0.4</f>
        <v>32.588</v>
      </c>
      <c r="N56" s="43">
        <f>K56+M56</f>
        <v>81.548</v>
      </c>
      <c r="O56" s="22">
        <v>1</v>
      </c>
    </row>
    <row r="57" spans="1:15">
      <c r="A57" s="5" t="s">
        <v>168</v>
      </c>
      <c r="B57" s="6" t="s">
        <v>165</v>
      </c>
      <c r="C57" s="5" t="s">
        <v>166</v>
      </c>
      <c r="D57" s="5" t="s">
        <v>19</v>
      </c>
      <c r="E57" s="5" t="s">
        <v>169</v>
      </c>
      <c r="F57" s="6" t="s">
        <v>96</v>
      </c>
      <c r="G57" s="6" t="s">
        <v>93</v>
      </c>
      <c r="H57" s="5">
        <v>76.1</v>
      </c>
      <c r="I57" s="5">
        <v>77.7</v>
      </c>
      <c r="J57" s="28">
        <f>(H57+I57)/2</f>
        <v>76.9</v>
      </c>
      <c r="K57" s="28">
        <f>J57*0.6</f>
        <v>46.14</v>
      </c>
      <c r="L57" s="28">
        <v>81.17</v>
      </c>
      <c r="M57" s="28">
        <f>L57*0.4</f>
        <v>32.468</v>
      </c>
      <c r="N57" s="43">
        <f>K57+M57</f>
        <v>78.608</v>
      </c>
      <c r="O57" s="5">
        <v>2</v>
      </c>
    </row>
    <row r="58" spans="1:15">
      <c r="A58" s="5" t="s">
        <v>170</v>
      </c>
      <c r="B58" s="6" t="s">
        <v>165</v>
      </c>
      <c r="C58" s="5" t="s">
        <v>166</v>
      </c>
      <c r="D58" s="5" t="s">
        <v>19</v>
      </c>
      <c r="E58" s="5" t="s">
        <v>171</v>
      </c>
      <c r="F58" s="6" t="s">
        <v>69</v>
      </c>
      <c r="G58" s="6" t="s">
        <v>45</v>
      </c>
      <c r="H58" s="5">
        <v>81.3</v>
      </c>
      <c r="I58" s="5">
        <v>70.7</v>
      </c>
      <c r="J58" s="28">
        <f>(H58+I58)/2</f>
        <v>76</v>
      </c>
      <c r="K58" s="28">
        <f>J58*0.6</f>
        <v>45.6</v>
      </c>
      <c r="L58" s="28">
        <v>81.2</v>
      </c>
      <c r="M58" s="28">
        <f>L58*0.4</f>
        <v>32.48</v>
      </c>
      <c r="N58" s="43">
        <f>K58+M58</f>
        <v>78.08</v>
      </c>
      <c r="O58" s="22">
        <v>3</v>
      </c>
    </row>
    <row r="59" spans="1:15">
      <c r="A59" s="5" t="s">
        <v>172</v>
      </c>
      <c r="B59" s="6" t="s">
        <v>165</v>
      </c>
      <c r="C59" s="5" t="s">
        <v>166</v>
      </c>
      <c r="D59" s="5" t="s">
        <v>19</v>
      </c>
      <c r="E59" s="5" t="s">
        <v>173</v>
      </c>
      <c r="F59" s="6" t="s">
        <v>62</v>
      </c>
      <c r="G59" s="6" t="s">
        <v>33</v>
      </c>
      <c r="H59" s="5">
        <v>77.2</v>
      </c>
      <c r="I59" s="5">
        <v>63.1</v>
      </c>
      <c r="J59" s="28">
        <f>(H59+I59)/2</f>
        <v>70.15</v>
      </c>
      <c r="K59" s="28">
        <f>J59*0.6</f>
        <v>42.09</v>
      </c>
      <c r="L59" s="28">
        <v>81.8</v>
      </c>
      <c r="M59" s="28">
        <f>L59*0.4</f>
        <v>32.72</v>
      </c>
      <c r="N59" s="43">
        <f>K59+M59</f>
        <v>74.81</v>
      </c>
      <c r="O59" s="5">
        <v>4</v>
      </c>
    </row>
    <row r="60" spans="1:15">
      <c r="A60" s="5" t="s">
        <v>174</v>
      </c>
      <c r="B60" s="6" t="s">
        <v>165</v>
      </c>
      <c r="C60" s="5" t="s">
        <v>166</v>
      </c>
      <c r="D60" s="5" t="s">
        <v>19</v>
      </c>
      <c r="E60" s="5" t="s">
        <v>175</v>
      </c>
      <c r="F60" s="6" t="s">
        <v>48</v>
      </c>
      <c r="G60" s="6" t="s">
        <v>77</v>
      </c>
      <c r="H60" s="5">
        <v>69.1</v>
      </c>
      <c r="I60" s="5">
        <v>66.1</v>
      </c>
      <c r="J60" s="28">
        <f>(H60+I60)/2</f>
        <v>67.6</v>
      </c>
      <c r="K60" s="28">
        <f>J60*0.6</f>
        <v>40.56</v>
      </c>
      <c r="L60" s="28">
        <v>81.37</v>
      </c>
      <c r="M60" s="28">
        <f>L60*0.4</f>
        <v>32.548</v>
      </c>
      <c r="N60" s="43">
        <f>K60+M60</f>
        <v>73.108</v>
      </c>
      <c r="O60" s="22">
        <v>5</v>
      </c>
    </row>
    <row r="61" spans="1:15">
      <c r="A61" s="24" t="s">
        <v>176</v>
      </c>
      <c r="B61" s="25" t="s">
        <v>165</v>
      </c>
      <c r="C61" s="24" t="s">
        <v>166</v>
      </c>
      <c r="D61" s="24" t="s">
        <v>19</v>
      </c>
      <c r="E61" s="24" t="s">
        <v>177</v>
      </c>
      <c r="F61" s="25" t="s">
        <v>26</v>
      </c>
      <c r="G61" s="25" t="s">
        <v>69</v>
      </c>
      <c r="H61" s="24">
        <v>72.7</v>
      </c>
      <c r="I61" s="24">
        <v>56.5</v>
      </c>
      <c r="J61" s="44">
        <f>(H61+I61)/2</f>
        <v>64.6</v>
      </c>
      <c r="K61" s="44">
        <f>J61*0.6</f>
        <v>38.76</v>
      </c>
      <c r="L61" s="44">
        <v>81.2</v>
      </c>
      <c r="M61" s="44">
        <f>L61*0.4</f>
        <v>32.48</v>
      </c>
      <c r="N61" s="44">
        <f>K61+M61</f>
        <v>71.24</v>
      </c>
      <c r="O61" s="5">
        <v>6</v>
      </c>
    </row>
    <row r="62" spans="1:15">
      <c r="A62" s="22" t="s">
        <v>178</v>
      </c>
      <c r="B62" s="23" t="s">
        <v>165</v>
      </c>
      <c r="C62" s="22" t="s">
        <v>166</v>
      </c>
      <c r="D62" s="22" t="s">
        <v>19</v>
      </c>
      <c r="E62" s="22" t="s">
        <v>179</v>
      </c>
      <c r="F62" s="23" t="s">
        <v>48</v>
      </c>
      <c r="G62" s="23" t="s">
        <v>29</v>
      </c>
      <c r="H62" s="22">
        <v>74.8</v>
      </c>
      <c r="I62" s="22">
        <v>51.3</v>
      </c>
      <c r="J62" s="43">
        <f>(H62+I62)/2</f>
        <v>63.05</v>
      </c>
      <c r="K62" s="43">
        <f>J62*0.6</f>
        <v>37.83</v>
      </c>
      <c r="L62" s="43">
        <v>81.27</v>
      </c>
      <c r="M62" s="43">
        <f>L62*0.4</f>
        <v>32.508</v>
      </c>
      <c r="N62" s="43">
        <f>K62+M62</f>
        <v>70.338</v>
      </c>
      <c r="O62" s="22">
        <v>7</v>
      </c>
    </row>
    <row r="63" spans="1:15">
      <c r="A63" s="5" t="s">
        <v>180</v>
      </c>
      <c r="B63" s="6" t="s">
        <v>165</v>
      </c>
      <c r="C63" s="5" t="s">
        <v>166</v>
      </c>
      <c r="D63" s="5" t="s">
        <v>19</v>
      </c>
      <c r="E63" s="5" t="s">
        <v>181</v>
      </c>
      <c r="F63" s="6" t="s">
        <v>25</v>
      </c>
      <c r="G63" s="6" t="s">
        <v>30</v>
      </c>
      <c r="H63" s="5">
        <v>67.6</v>
      </c>
      <c r="I63" s="5">
        <v>57.5</v>
      </c>
      <c r="J63" s="28">
        <f>(H63+I63)/2</f>
        <v>62.55</v>
      </c>
      <c r="K63" s="28">
        <f>J63*0.6</f>
        <v>37.53</v>
      </c>
      <c r="L63" s="28">
        <v>81.03</v>
      </c>
      <c r="M63" s="28">
        <f>L63*0.4</f>
        <v>32.412</v>
      </c>
      <c r="N63" s="43">
        <f>K63+M63</f>
        <v>69.942</v>
      </c>
      <c r="O63" s="5">
        <v>8</v>
      </c>
    </row>
    <row r="64" spans="1:15">
      <c r="A64" s="5" t="s">
        <v>182</v>
      </c>
      <c r="B64" s="6" t="s">
        <v>165</v>
      </c>
      <c r="C64" s="5" t="s">
        <v>166</v>
      </c>
      <c r="D64" s="5" t="s">
        <v>19</v>
      </c>
      <c r="E64" s="5" t="s">
        <v>183</v>
      </c>
      <c r="F64" s="6" t="s">
        <v>93</v>
      </c>
      <c r="G64" s="6" t="s">
        <v>77</v>
      </c>
      <c r="H64" s="5">
        <v>65.5</v>
      </c>
      <c r="I64" s="5">
        <v>54.5</v>
      </c>
      <c r="J64" s="28">
        <f>(H64+I64)/2</f>
        <v>60</v>
      </c>
      <c r="K64" s="28">
        <f>J64*0.6</f>
        <v>36</v>
      </c>
      <c r="L64" s="28">
        <v>80.47</v>
      </c>
      <c r="M64" s="28">
        <f>L64*0.4</f>
        <v>32.188</v>
      </c>
      <c r="N64" s="43">
        <f>K64+M64</f>
        <v>68.188</v>
      </c>
      <c r="O64" s="22">
        <v>9</v>
      </c>
    </row>
    <row r="65" spans="1:15">
      <c r="A65" s="5" t="s">
        <v>184</v>
      </c>
      <c r="B65" s="6" t="s">
        <v>165</v>
      </c>
      <c r="C65" s="5" t="s">
        <v>166</v>
      </c>
      <c r="D65" s="5" t="s">
        <v>19</v>
      </c>
      <c r="E65" s="5" t="s">
        <v>185</v>
      </c>
      <c r="F65" s="6" t="s">
        <v>93</v>
      </c>
      <c r="G65" s="6" t="s">
        <v>56</v>
      </c>
      <c r="H65" s="5">
        <v>63.1</v>
      </c>
      <c r="I65" s="5">
        <v>49.6</v>
      </c>
      <c r="J65" s="28">
        <f>(H65+I65)/2</f>
        <v>56.35</v>
      </c>
      <c r="K65" s="28">
        <f>J65*0.6</f>
        <v>33.81</v>
      </c>
      <c r="L65" s="28">
        <v>80.37</v>
      </c>
      <c r="M65" s="28">
        <f>L65*0.4</f>
        <v>32.148</v>
      </c>
      <c r="N65" s="43">
        <f>K65+M65</f>
        <v>65.958</v>
      </c>
      <c r="O65" s="5">
        <v>10</v>
      </c>
    </row>
    <row ht="15" r="66" spans="1:15">
      <c r="A66" s="7" t="s">
        <v>186</v>
      </c>
      <c r="B66" s="8" t="s">
        <v>165</v>
      </c>
      <c r="C66" s="7" t="s">
        <v>166</v>
      </c>
      <c r="D66" s="7" t="s">
        <v>19</v>
      </c>
      <c r="E66" s="7" t="s">
        <v>187</v>
      </c>
      <c r="F66" s="8" t="s">
        <v>34</v>
      </c>
      <c r="G66" s="8" t="s">
        <v>77</v>
      </c>
      <c r="H66" s="7">
        <v>45.7</v>
      </c>
      <c r="I66" s="7">
        <v>49.2</v>
      </c>
      <c r="J66" s="29">
        <f>(H66+I66)/2</f>
        <v>47.45</v>
      </c>
      <c r="K66" s="29">
        <f>J66*0.6</f>
        <v>28.47</v>
      </c>
      <c r="L66" s="29" t="s">
        <v>188</v>
      </c>
      <c r="M66" s="29">
        <v>0</v>
      </c>
      <c r="N66" s="29">
        <f>K66+M66</f>
        <v>28.47</v>
      </c>
      <c r="O66" s="7">
        <v>11</v>
      </c>
    </row>
    <row ht="15" r="67" spans="1:15">
      <c r="A67" s="22" t="s">
        <v>189</v>
      </c>
      <c r="B67" s="23" t="s">
        <v>190</v>
      </c>
      <c r="C67" s="22" t="s">
        <v>191</v>
      </c>
      <c r="D67" s="22" t="s">
        <v>19</v>
      </c>
      <c r="E67" s="22" t="s">
        <v>192</v>
      </c>
      <c r="F67" s="23" t="s">
        <v>69</v>
      </c>
      <c r="G67" s="23" t="s">
        <v>53</v>
      </c>
      <c r="H67" s="22">
        <v>74.7</v>
      </c>
      <c r="I67" s="22">
        <v>66.7</v>
      </c>
      <c r="J67" s="43">
        <f>(H67+I67)/2</f>
        <v>70.7</v>
      </c>
      <c r="K67" s="28">
        <f>J67*0.6</f>
        <v>42.42</v>
      </c>
      <c r="L67" s="43">
        <v>80.5</v>
      </c>
      <c r="M67" s="28">
        <f>L67*0.4</f>
        <v>32.2</v>
      </c>
      <c r="N67" s="43">
        <f>K67+M67</f>
        <v>74.62</v>
      </c>
      <c r="O67" s="22">
        <v>1</v>
      </c>
    </row>
    <row r="68" spans="1:15">
      <c r="A68" s="5" t="s">
        <v>193</v>
      </c>
      <c r="B68" s="6" t="s">
        <v>190</v>
      </c>
      <c r="C68" s="5" t="s">
        <v>191</v>
      </c>
      <c r="D68" s="5" t="s">
        <v>19</v>
      </c>
      <c r="E68" s="5" t="s">
        <v>194</v>
      </c>
      <c r="F68" s="6" t="s">
        <v>53</v>
      </c>
      <c r="G68" s="6" t="s">
        <v>25</v>
      </c>
      <c r="H68" s="5">
        <v>68.9</v>
      </c>
      <c r="I68" s="5">
        <v>68.7</v>
      </c>
      <c r="J68" s="28">
        <f>(H68+I68)/2</f>
        <v>68.8</v>
      </c>
      <c r="K68" s="28">
        <f>J68*0.6</f>
        <v>41.28</v>
      </c>
      <c r="L68" s="28">
        <v>80.47</v>
      </c>
      <c r="M68" s="28">
        <f>L68*0.4</f>
        <v>32.188</v>
      </c>
      <c r="N68" s="43">
        <f>K68+M68</f>
        <v>73.468</v>
      </c>
      <c r="O68" s="5">
        <v>2</v>
      </c>
    </row>
    <row r="69" spans="1:15">
      <c r="A69" s="5" t="s">
        <v>195</v>
      </c>
      <c r="B69" s="6" t="s">
        <v>190</v>
      </c>
      <c r="C69" s="5" t="s">
        <v>191</v>
      </c>
      <c r="D69" s="5" t="s">
        <v>19</v>
      </c>
      <c r="E69" s="5" t="s">
        <v>196</v>
      </c>
      <c r="F69" s="6" t="s">
        <v>53</v>
      </c>
      <c r="G69" s="6" t="s">
        <v>96</v>
      </c>
      <c r="H69" s="5">
        <v>69</v>
      </c>
      <c r="I69" s="5">
        <v>63</v>
      </c>
      <c r="J69" s="28">
        <f>(H69+I69)/2</f>
        <v>66</v>
      </c>
      <c r="K69" s="28">
        <f>J69*0.6</f>
        <v>39.6</v>
      </c>
      <c r="L69" s="28">
        <v>80.5</v>
      </c>
      <c r="M69" s="28">
        <f>L69*0.4</f>
        <v>32.2</v>
      </c>
      <c r="N69" s="43">
        <f>K69+M69</f>
        <v>71.8</v>
      </c>
      <c r="O69" s="22">
        <v>3</v>
      </c>
    </row>
    <row r="70" spans="1:15">
      <c r="A70" s="5" t="s">
        <v>197</v>
      </c>
      <c r="B70" s="6" t="s">
        <v>190</v>
      </c>
      <c r="C70" s="5" t="s">
        <v>191</v>
      </c>
      <c r="D70" s="5" t="s">
        <v>19</v>
      </c>
      <c r="E70" s="5" t="s">
        <v>198</v>
      </c>
      <c r="F70" s="6" t="s">
        <v>48</v>
      </c>
      <c r="G70" s="6" t="s">
        <v>25</v>
      </c>
      <c r="H70" s="5">
        <v>64</v>
      </c>
      <c r="I70" s="5">
        <v>65.4</v>
      </c>
      <c r="J70" s="28">
        <f>(H70+I70)/2</f>
        <v>64.7</v>
      </c>
      <c r="K70" s="28">
        <f>J70*0.6</f>
        <v>38.82</v>
      </c>
      <c r="L70" s="28">
        <v>81.07</v>
      </c>
      <c r="M70" s="28">
        <f>L70*0.4</f>
        <v>32.428</v>
      </c>
      <c r="N70" s="43">
        <f>K70+M70</f>
        <v>71.248</v>
      </c>
      <c r="O70" s="5">
        <v>4</v>
      </c>
    </row>
    <row r="71" spans="1:15">
      <c r="A71" s="5" t="s">
        <v>199</v>
      </c>
      <c r="B71" s="6" t="s">
        <v>190</v>
      </c>
      <c r="C71" s="5" t="s">
        <v>191</v>
      </c>
      <c r="D71" s="5" t="s">
        <v>19</v>
      </c>
      <c r="E71" s="5" t="s">
        <v>200</v>
      </c>
      <c r="F71" s="6" t="s">
        <v>62</v>
      </c>
      <c r="G71" s="6" t="s">
        <v>96</v>
      </c>
      <c r="H71" s="5">
        <v>68.9</v>
      </c>
      <c r="I71" s="5">
        <v>60.6</v>
      </c>
      <c r="J71" s="28">
        <f>(H71+I71)/2</f>
        <v>64.75</v>
      </c>
      <c r="K71" s="28">
        <f>J71*0.6</f>
        <v>38.85</v>
      </c>
      <c r="L71" s="28">
        <v>80.23</v>
      </c>
      <c r="M71" s="28">
        <f>L71*0.4</f>
        <v>32.092</v>
      </c>
      <c r="N71" s="43">
        <f>K71+M71</f>
        <v>70.942</v>
      </c>
      <c r="O71" s="22">
        <v>5</v>
      </c>
    </row>
    <row r="72" spans="1:15">
      <c r="A72" s="5" t="s">
        <v>201</v>
      </c>
      <c r="B72" s="6" t="s">
        <v>190</v>
      </c>
      <c r="C72" s="5" t="s">
        <v>191</v>
      </c>
      <c r="D72" s="5" t="s">
        <v>19</v>
      </c>
      <c r="E72" s="5" t="s">
        <v>202</v>
      </c>
      <c r="F72" s="6" t="s">
        <v>25</v>
      </c>
      <c r="G72" s="6" t="s">
        <v>103</v>
      </c>
      <c r="H72" s="5">
        <v>68.2</v>
      </c>
      <c r="I72" s="5">
        <v>58.2</v>
      </c>
      <c r="J72" s="28">
        <f>(H72+I72)/2</f>
        <v>63.2</v>
      </c>
      <c r="K72" s="28">
        <f>J72*0.6</f>
        <v>37.92</v>
      </c>
      <c r="L72" s="28">
        <v>80.4</v>
      </c>
      <c r="M72" s="28">
        <f>L72*0.4</f>
        <v>32.16</v>
      </c>
      <c r="N72" s="43">
        <f>K72+M72</f>
        <v>70.08</v>
      </c>
      <c r="O72" s="5">
        <v>6</v>
      </c>
    </row>
    <row r="73" spans="1:15">
      <c r="A73" s="5" t="s">
        <v>203</v>
      </c>
      <c r="B73" s="6" t="s">
        <v>190</v>
      </c>
      <c r="C73" s="5" t="s">
        <v>191</v>
      </c>
      <c r="D73" s="5" t="s">
        <v>19</v>
      </c>
      <c r="E73" s="5" t="s">
        <v>204</v>
      </c>
      <c r="F73" s="6" t="s">
        <v>74</v>
      </c>
      <c r="G73" s="6" t="s">
        <v>93</v>
      </c>
      <c r="H73" s="5">
        <v>64.1</v>
      </c>
      <c r="I73" s="5">
        <v>60.2</v>
      </c>
      <c r="J73" s="28">
        <f>(H73+I73)/2</f>
        <v>62.15</v>
      </c>
      <c r="K73" s="28">
        <f>J73*0.6</f>
        <v>37.29</v>
      </c>
      <c r="L73" s="28">
        <v>80.23</v>
      </c>
      <c r="M73" s="28">
        <f>L73*0.4</f>
        <v>32.092</v>
      </c>
      <c r="N73" s="43">
        <f>K73+M73</f>
        <v>69.382</v>
      </c>
      <c r="O73" s="22">
        <v>7</v>
      </c>
    </row>
    <row r="74" spans="1:15">
      <c r="A74" s="45" t="s">
        <v>205</v>
      </c>
      <c r="B74" s="46" t="s">
        <v>190</v>
      </c>
      <c r="C74" s="45" t="s">
        <v>191</v>
      </c>
      <c r="D74" s="45" t="s">
        <v>19</v>
      </c>
      <c r="E74" s="45" t="s">
        <v>206</v>
      </c>
      <c r="F74" s="46" t="s">
        <v>21</v>
      </c>
      <c r="G74" s="46" t="s">
        <v>207</v>
      </c>
      <c r="H74" s="45">
        <v>53.6</v>
      </c>
      <c r="I74" s="45">
        <v>59.5</v>
      </c>
      <c r="J74" s="51">
        <f>(H74+I74)/2</f>
        <v>56.55</v>
      </c>
      <c r="K74" s="51">
        <f>J74*0.6</f>
        <v>33.93</v>
      </c>
      <c r="L74" s="51">
        <v>80.9</v>
      </c>
      <c r="M74" s="51">
        <f>L74*0.4</f>
        <v>32.36</v>
      </c>
      <c r="N74" s="52">
        <f>K74+M74</f>
        <v>66.29</v>
      </c>
      <c r="O74" s="5">
        <v>8</v>
      </c>
    </row>
    <row ht="15" r="75" spans="1:15">
      <c r="A75" s="41" t="s">
        <v>208</v>
      </c>
      <c r="B75" s="47" t="s">
        <v>190</v>
      </c>
      <c r="C75" s="33" t="s">
        <v>191</v>
      </c>
      <c r="D75" s="33" t="s">
        <v>19</v>
      </c>
      <c r="E75" s="33" t="s">
        <v>209</v>
      </c>
      <c r="F75" s="47" t="s">
        <v>68</v>
      </c>
      <c r="G75" s="47" t="s">
        <v>78</v>
      </c>
      <c r="H75" s="33">
        <v>48</v>
      </c>
      <c r="I75" s="33">
        <v>57.8</v>
      </c>
      <c r="J75" s="53">
        <f>(H75+I75)/2</f>
        <v>52.9</v>
      </c>
      <c r="K75" s="53">
        <f>J75*0.6</f>
        <v>31.74</v>
      </c>
      <c r="L75" s="53">
        <v>80.23</v>
      </c>
      <c r="M75" s="53">
        <f>L75*0.4</f>
        <v>32.092</v>
      </c>
      <c r="N75" s="53">
        <f>K75+M75</f>
        <v>63.832</v>
      </c>
      <c r="O75" s="7">
        <v>9</v>
      </c>
    </row>
    <row ht="15" r="76" spans="1:15">
      <c r="A76" s="22" t="s">
        <v>210</v>
      </c>
      <c r="B76" s="23" t="s">
        <v>190</v>
      </c>
      <c r="C76" s="22" t="s">
        <v>211</v>
      </c>
      <c r="D76" s="22" t="s">
        <v>72</v>
      </c>
      <c r="E76" s="22" t="s">
        <v>212</v>
      </c>
      <c r="F76" s="23" t="s">
        <v>77</v>
      </c>
      <c r="G76" s="23" t="s">
        <v>68</v>
      </c>
      <c r="H76" s="22">
        <v>80.4</v>
      </c>
      <c r="I76" s="22">
        <v>78.1</v>
      </c>
      <c r="J76" s="43">
        <f>(H76+I76)/2</f>
        <v>79.25</v>
      </c>
      <c r="K76" s="43">
        <f>J76*0.6</f>
        <v>47.55</v>
      </c>
      <c r="L76" s="43">
        <v>81.2</v>
      </c>
      <c r="M76" s="43">
        <f>L76*0.4</f>
        <v>32.48</v>
      </c>
      <c r="N76" s="43">
        <f>K76+M76</f>
        <v>80.03</v>
      </c>
      <c r="O76" s="22">
        <v>1</v>
      </c>
    </row>
    <row r="77" spans="1:15">
      <c r="A77" s="5" t="s">
        <v>213</v>
      </c>
      <c r="B77" s="6" t="s">
        <v>190</v>
      </c>
      <c r="C77" s="5" t="s">
        <v>211</v>
      </c>
      <c r="D77" s="5" t="s">
        <v>72</v>
      </c>
      <c r="E77" s="5" t="s">
        <v>214</v>
      </c>
      <c r="F77" s="6" t="s">
        <v>77</v>
      </c>
      <c r="G77" s="6" t="s">
        <v>53</v>
      </c>
      <c r="H77" s="5">
        <v>87.7</v>
      </c>
      <c r="I77" s="5">
        <v>67.8</v>
      </c>
      <c r="J77" s="28">
        <f>(H77+I77)/2</f>
        <v>77.75</v>
      </c>
      <c r="K77" s="28">
        <f>J77*0.6</f>
        <v>46.65</v>
      </c>
      <c r="L77" s="28">
        <v>81.73</v>
      </c>
      <c r="M77" s="28">
        <f>L77*0.4</f>
        <v>32.692</v>
      </c>
      <c r="N77" s="28">
        <f>K77+M77</f>
        <v>79.342</v>
      </c>
      <c r="O77" s="5">
        <v>2</v>
      </c>
    </row>
    <row r="78" spans="1:15">
      <c r="A78" s="22" t="s">
        <v>215</v>
      </c>
      <c r="B78" s="23" t="s">
        <v>190</v>
      </c>
      <c r="C78" s="22" t="s">
        <v>211</v>
      </c>
      <c r="D78" s="22" t="s">
        <v>72</v>
      </c>
      <c r="E78" s="22" t="s">
        <v>216</v>
      </c>
      <c r="F78" s="23" t="s">
        <v>34</v>
      </c>
      <c r="G78" s="23" t="s">
        <v>30</v>
      </c>
      <c r="H78" s="22">
        <v>84</v>
      </c>
      <c r="I78" s="22">
        <v>71.3</v>
      </c>
      <c r="J78" s="43">
        <f>(H78+I78)/2</f>
        <v>77.65</v>
      </c>
      <c r="K78" s="43">
        <f>J78*0.6</f>
        <v>46.59</v>
      </c>
      <c r="L78" s="43">
        <v>81.5</v>
      </c>
      <c r="M78" s="43">
        <f>L78*0.4</f>
        <v>32.6</v>
      </c>
      <c r="N78" s="43">
        <f>K78+M78</f>
        <v>79.19</v>
      </c>
      <c r="O78" s="22">
        <v>3</v>
      </c>
    </row>
    <row r="79" spans="1:15">
      <c r="A79" s="5" t="s">
        <v>217</v>
      </c>
      <c r="B79" s="6" t="s">
        <v>190</v>
      </c>
      <c r="C79" s="5" t="s">
        <v>211</v>
      </c>
      <c r="D79" s="5" t="s">
        <v>72</v>
      </c>
      <c r="E79" s="5" t="s">
        <v>218</v>
      </c>
      <c r="F79" s="6" t="s">
        <v>26</v>
      </c>
      <c r="G79" s="6" t="s">
        <v>116</v>
      </c>
      <c r="H79" s="5">
        <v>73.9</v>
      </c>
      <c r="I79" s="5">
        <v>79.9</v>
      </c>
      <c r="J79" s="28">
        <f>(H79+I79)/2</f>
        <v>76.9</v>
      </c>
      <c r="K79" s="28">
        <f>J79*0.6</f>
        <v>46.14</v>
      </c>
      <c r="L79" s="28">
        <v>81.3</v>
      </c>
      <c r="M79" s="28">
        <f>L79*0.4</f>
        <v>32.52</v>
      </c>
      <c r="N79" s="43">
        <f>K79+M79</f>
        <v>78.66</v>
      </c>
      <c r="O79" s="5">
        <v>4</v>
      </c>
    </row>
    <row r="80" spans="1:15">
      <c r="A80" s="5" t="s">
        <v>219</v>
      </c>
      <c r="B80" s="6" t="s">
        <v>190</v>
      </c>
      <c r="C80" s="5" t="s">
        <v>211</v>
      </c>
      <c r="D80" s="5" t="s">
        <v>72</v>
      </c>
      <c r="E80" s="5" t="s">
        <v>220</v>
      </c>
      <c r="F80" s="6" t="s">
        <v>65</v>
      </c>
      <c r="G80" s="6" t="s">
        <v>84</v>
      </c>
      <c r="H80" s="5">
        <v>82.5</v>
      </c>
      <c r="I80" s="5">
        <v>63.7</v>
      </c>
      <c r="J80" s="28">
        <f>(H80+I80)/2</f>
        <v>73.1</v>
      </c>
      <c r="K80" s="28">
        <f>J80*0.6</f>
        <v>43.86</v>
      </c>
      <c r="L80" s="28">
        <v>81.33</v>
      </c>
      <c r="M80" s="28">
        <f>L80*0.4</f>
        <v>32.532</v>
      </c>
      <c r="N80" s="43">
        <f>K80+M80</f>
        <v>76.392</v>
      </c>
      <c r="O80" s="22">
        <v>5</v>
      </c>
    </row>
    <row ht="15" r="81" spans="1:15">
      <c r="A81" s="7" t="s">
        <v>221</v>
      </c>
      <c r="B81" s="8" t="s">
        <v>190</v>
      </c>
      <c r="C81" s="7" t="s">
        <v>211</v>
      </c>
      <c r="D81" s="7" t="s">
        <v>72</v>
      </c>
      <c r="E81" s="7" t="s">
        <v>222</v>
      </c>
      <c r="F81" s="8" t="s">
        <v>53</v>
      </c>
      <c r="G81" s="8" t="s">
        <v>68</v>
      </c>
      <c r="H81" s="7">
        <v>68.7</v>
      </c>
      <c r="I81" s="7">
        <v>70.3</v>
      </c>
      <c r="J81" s="29">
        <f>(H81+I81)/2</f>
        <v>69.5</v>
      </c>
      <c r="K81" s="29">
        <f>J81*0.6</f>
        <v>41.7</v>
      </c>
      <c r="L81" s="29">
        <v>80.3</v>
      </c>
      <c r="M81" s="29">
        <f>L81*0.4</f>
        <v>32.12</v>
      </c>
      <c r="N81" s="29">
        <f>K81+M81</f>
        <v>73.82</v>
      </c>
      <c r="O81" s="7">
        <v>6</v>
      </c>
    </row>
    <row ht="15" r="82" spans="1:15">
      <c r="A82" s="22" t="s">
        <v>223</v>
      </c>
      <c r="B82" s="23" t="s">
        <v>224</v>
      </c>
      <c r="C82" s="22" t="s">
        <v>225</v>
      </c>
      <c r="D82" s="22" t="s">
        <v>19</v>
      </c>
      <c r="E82" s="22" t="s">
        <v>226</v>
      </c>
      <c r="F82" s="23" t="s">
        <v>77</v>
      </c>
      <c r="G82" s="23" t="s">
        <v>77</v>
      </c>
      <c r="H82" s="22">
        <v>80.5</v>
      </c>
      <c r="I82" s="22">
        <v>68.7</v>
      </c>
      <c r="J82" s="43">
        <f>(H82+I82)/2</f>
        <v>74.6</v>
      </c>
      <c r="K82" s="43">
        <f>J82*0.6</f>
        <v>44.76</v>
      </c>
      <c r="L82" s="22">
        <v>81.43</v>
      </c>
      <c r="M82" s="43">
        <f>L81*0.4</f>
        <v>32.12</v>
      </c>
      <c r="N82" s="43">
        <f>K82+M82</f>
        <v>76.88</v>
      </c>
      <c r="O82" s="22">
        <v>1</v>
      </c>
    </row>
    <row r="83" spans="1:15">
      <c r="A83" s="5" t="s">
        <v>227</v>
      </c>
      <c r="B83" s="6" t="s">
        <v>224</v>
      </c>
      <c r="C83" s="5" t="s">
        <v>225</v>
      </c>
      <c r="D83" s="5" t="s">
        <v>19</v>
      </c>
      <c r="E83" s="5" t="s">
        <v>228</v>
      </c>
      <c r="F83" s="6" t="s">
        <v>62</v>
      </c>
      <c r="G83" s="6" t="s">
        <v>30</v>
      </c>
      <c r="H83" s="5">
        <v>77.2</v>
      </c>
      <c r="I83" s="5">
        <v>71.7</v>
      </c>
      <c r="J83" s="28">
        <f>(H83+I83)/2</f>
        <v>74.45</v>
      </c>
      <c r="K83" s="28">
        <f>J83*0.6</f>
        <v>44.67</v>
      </c>
      <c r="L83" s="28">
        <v>80.43</v>
      </c>
      <c r="M83" s="28">
        <f>L83*0.4</f>
        <v>32.172</v>
      </c>
      <c r="N83" s="43">
        <f>K83+M83</f>
        <v>76.842</v>
      </c>
      <c r="O83" s="5">
        <v>2</v>
      </c>
    </row>
    <row r="84" spans="1:15">
      <c r="A84" s="5" t="s">
        <v>229</v>
      </c>
      <c r="B84" s="6" t="s">
        <v>224</v>
      </c>
      <c r="C84" s="5" t="s">
        <v>225</v>
      </c>
      <c r="D84" s="5" t="s">
        <v>19</v>
      </c>
      <c r="E84" s="5" t="s">
        <v>230</v>
      </c>
      <c r="F84" s="6" t="s">
        <v>65</v>
      </c>
      <c r="G84" s="6" t="s">
        <v>40</v>
      </c>
      <c r="H84" s="5">
        <v>74.2</v>
      </c>
      <c r="I84" s="5">
        <v>69.9</v>
      </c>
      <c r="J84" s="28">
        <f>(H84+I84)/2</f>
        <v>72.05</v>
      </c>
      <c r="K84" s="28">
        <f>J84*0.6</f>
        <v>43.23</v>
      </c>
      <c r="L84" s="28">
        <v>80.6</v>
      </c>
      <c r="M84" s="28">
        <f>L84*0.4</f>
        <v>32.24</v>
      </c>
      <c r="N84" s="43">
        <f>K84+M84</f>
        <v>75.47</v>
      </c>
      <c r="O84" s="22">
        <v>3</v>
      </c>
    </row>
    <row r="85" spans="1:15">
      <c r="A85" s="5" t="s">
        <v>231</v>
      </c>
      <c r="B85" s="6" t="s">
        <v>224</v>
      </c>
      <c r="C85" s="5" t="s">
        <v>225</v>
      </c>
      <c r="D85" s="5" t="s">
        <v>19</v>
      </c>
      <c r="E85" s="5" t="s">
        <v>232</v>
      </c>
      <c r="F85" s="6" t="s">
        <v>65</v>
      </c>
      <c r="G85" s="6" t="s">
        <v>81</v>
      </c>
      <c r="H85" s="5">
        <v>67.3</v>
      </c>
      <c r="I85" s="5">
        <v>67.1</v>
      </c>
      <c r="J85" s="28">
        <f>(H85+I85)/2</f>
        <v>67.2</v>
      </c>
      <c r="K85" s="28">
        <f>J85*0.6</f>
        <v>40.32</v>
      </c>
      <c r="L85" s="28">
        <v>81.07</v>
      </c>
      <c r="M85" s="28">
        <f>L85*0.4</f>
        <v>32.428</v>
      </c>
      <c r="N85" s="43">
        <f>K85+M85</f>
        <v>72.748</v>
      </c>
      <c r="O85" s="5">
        <v>4</v>
      </c>
    </row>
    <row r="86" spans="1:15">
      <c r="A86" s="24" t="s">
        <v>233</v>
      </c>
      <c r="B86" s="25" t="s">
        <v>224</v>
      </c>
      <c r="C86" s="24" t="s">
        <v>225</v>
      </c>
      <c r="D86" s="24" t="s">
        <v>19</v>
      </c>
      <c r="E86" s="24" t="s">
        <v>234</v>
      </c>
      <c r="F86" s="25" t="s">
        <v>77</v>
      </c>
      <c r="G86" s="25" t="s">
        <v>40</v>
      </c>
      <c r="H86" s="24">
        <v>70.7</v>
      </c>
      <c r="I86" s="24">
        <v>59.3</v>
      </c>
      <c r="J86" s="44">
        <f>(H86+I86)/2</f>
        <v>65</v>
      </c>
      <c r="K86" s="44">
        <f>J86*0.6</f>
        <v>39</v>
      </c>
      <c r="L86" s="44">
        <v>81.1</v>
      </c>
      <c r="M86" s="44">
        <f>L86*0.4</f>
        <v>32.44</v>
      </c>
      <c r="N86" s="44">
        <f>K86+M86</f>
        <v>71.44</v>
      </c>
      <c r="O86" s="22">
        <v>5</v>
      </c>
    </row>
    <row r="87" spans="1:15">
      <c r="A87" s="22" t="s">
        <v>235</v>
      </c>
      <c r="B87" s="23" t="s">
        <v>224</v>
      </c>
      <c r="C87" s="22" t="s">
        <v>225</v>
      </c>
      <c r="D87" s="22" t="s">
        <v>19</v>
      </c>
      <c r="E87" s="22" t="s">
        <v>236</v>
      </c>
      <c r="F87" s="23" t="s">
        <v>37</v>
      </c>
      <c r="G87" s="23" t="s">
        <v>33</v>
      </c>
      <c r="H87" s="22">
        <v>71.2</v>
      </c>
      <c r="I87" s="22">
        <v>57.5</v>
      </c>
      <c r="J87" s="43">
        <f>(H87+I87)/2</f>
        <v>64.35</v>
      </c>
      <c r="K87" s="43">
        <f>J87*0.6</f>
        <v>38.61</v>
      </c>
      <c r="L87" s="43">
        <v>80.47</v>
      </c>
      <c r="M87" s="43">
        <f>L87*0.4</f>
        <v>32.188</v>
      </c>
      <c r="N87" s="43">
        <f>K87+M87</f>
        <v>70.798</v>
      </c>
      <c r="O87" s="5">
        <v>6</v>
      </c>
    </row>
    <row r="88" spans="1:15">
      <c r="A88" s="5" t="s">
        <v>237</v>
      </c>
      <c r="B88" s="6" t="s">
        <v>224</v>
      </c>
      <c r="C88" s="5" t="s">
        <v>225</v>
      </c>
      <c r="D88" s="5" t="s">
        <v>19</v>
      </c>
      <c r="E88" s="5" t="s">
        <v>238</v>
      </c>
      <c r="F88" s="6" t="s">
        <v>45</v>
      </c>
      <c r="G88" s="6" t="s">
        <v>84</v>
      </c>
      <c r="H88" s="5">
        <v>56</v>
      </c>
      <c r="I88" s="5">
        <v>51.5</v>
      </c>
      <c r="J88" s="28">
        <f>(H88+I88)/2</f>
        <v>53.75</v>
      </c>
      <c r="K88" s="28">
        <f>J88*0.6</f>
        <v>32.25</v>
      </c>
      <c r="L88" s="28">
        <v>80.9</v>
      </c>
      <c r="M88" s="28">
        <f>L88*0.4</f>
        <v>32.36</v>
      </c>
      <c r="N88" s="43">
        <f>K88+M88</f>
        <v>64.61</v>
      </c>
      <c r="O88" s="22">
        <v>7</v>
      </c>
    </row>
    <row ht="15" r="89" spans="1:15">
      <c r="A89" s="7" t="s">
        <v>239</v>
      </c>
      <c r="B89" s="8" t="s">
        <v>224</v>
      </c>
      <c r="C89" s="7" t="s">
        <v>225</v>
      </c>
      <c r="D89" s="7" t="s">
        <v>19</v>
      </c>
      <c r="E89" s="7" t="s">
        <v>240</v>
      </c>
      <c r="F89" s="8" t="s">
        <v>69</v>
      </c>
      <c r="G89" s="8" t="s">
        <v>26</v>
      </c>
      <c r="H89" s="7">
        <v>54.2</v>
      </c>
      <c r="I89" s="7">
        <v>51.6</v>
      </c>
      <c r="J89" s="29">
        <f>(H89+I89)/2</f>
        <v>52.9</v>
      </c>
      <c r="K89" s="29">
        <f>J89*0.6</f>
        <v>31.74</v>
      </c>
      <c r="L89" s="29">
        <v>80.43</v>
      </c>
      <c r="M89" s="29">
        <f>L89*0.4</f>
        <v>32.172</v>
      </c>
      <c r="N89" s="29">
        <f>K89+M89</f>
        <v>63.912</v>
      </c>
      <c r="O89" s="7">
        <v>8</v>
      </c>
    </row>
    <row ht="15" r="90" spans="1:15">
      <c r="A90" s="22" t="s">
        <v>241</v>
      </c>
      <c r="B90" s="23" t="s">
        <v>224</v>
      </c>
      <c r="C90" s="22" t="s">
        <v>242</v>
      </c>
      <c r="D90" s="22" t="s">
        <v>72</v>
      </c>
      <c r="E90" s="22" t="s">
        <v>243</v>
      </c>
      <c r="F90" s="23" t="s">
        <v>34</v>
      </c>
      <c r="G90" s="23" t="s">
        <v>53</v>
      </c>
      <c r="H90" s="22">
        <v>76.3</v>
      </c>
      <c r="I90" s="22">
        <v>66.1</v>
      </c>
      <c r="J90" s="43">
        <f>(H90+I90)/2</f>
        <v>71.2</v>
      </c>
      <c r="K90" s="43">
        <f>J90*0.6</f>
        <v>42.72</v>
      </c>
      <c r="L90" s="43">
        <v>81.13</v>
      </c>
      <c r="M90" s="43">
        <f>L90*0.4</f>
        <v>32.452</v>
      </c>
      <c r="N90" s="43">
        <f>K90+M90</f>
        <v>75.172</v>
      </c>
      <c r="O90" s="22">
        <v>1</v>
      </c>
    </row>
    <row r="91" spans="1:15">
      <c r="A91" s="5" t="s">
        <v>244</v>
      </c>
      <c r="B91" s="6" t="s">
        <v>224</v>
      </c>
      <c r="C91" s="5" t="s">
        <v>242</v>
      </c>
      <c r="D91" s="5" t="s">
        <v>72</v>
      </c>
      <c r="E91" s="5" t="s">
        <v>245</v>
      </c>
      <c r="F91" s="6" t="s">
        <v>56</v>
      </c>
      <c r="G91" s="6" t="s">
        <v>21</v>
      </c>
      <c r="H91" s="5">
        <v>73.7</v>
      </c>
      <c r="I91" s="5">
        <v>68</v>
      </c>
      <c r="J91" s="28">
        <f>(H91+I91)/2</f>
        <v>70.85</v>
      </c>
      <c r="K91" s="28">
        <f>J91*0.6</f>
        <v>42.51</v>
      </c>
      <c r="L91" s="28">
        <v>80.93</v>
      </c>
      <c r="M91" s="28">
        <f>L91*0.4</f>
        <v>32.372</v>
      </c>
      <c r="N91" s="43">
        <f>K91+M91</f>
        <v>74.882</v>
      </c>
      <c r="O91" s="5">
        <v>2</v>
      </c>
    </row>
    <row r="92" spans="1:15">
      <c r="A92" s="24" t="s">
        <v>246</v>
      </c>
      <c r="B92" s="25" t="s">
        <v>224</v>
      </c>
      <c r="C92" s="24" t="s">
        <v>242</v>
      </c>
      <c r="D92" s="24" t="s">
        <v>72</v>
      </c>
      <c r="E92" s="24" t="s">
        <v>247</v>
      </c>
      <c r="F92" s="25" t="s">
        <v>29</v>
      </c>
      <c r="G92" s="25" t="s">
        <v>34</v>
      </c>
      <c r="H92" s="24">
        <v>80.3</v>
      </c>
      <c r="I92" s="24">
        <v>61.3</v>
      </c>
      <c r="J92" s="44">
        <f>(H92+I92)/2</f>
        <v>70.8</v>
      </c>
      <c r="K92" s="44">
        <f>J92*0.6</f>
        <v>42.48</v>
      </c>
      <c r="L92" s="44">
        <v>80.67</v>
      </c>
      <c r="M92" s="44">
        <f>L92*0.4</f>
        <v>32.268</v>
      </c>
      <c r="N92" s="44">
        <f>K92+M92</f>
        <v>74.748</v>
      </c>
      <c r="O92" s="22">
        <v>3</v>
      </c>
    </row>
    <row r="93" spans="1:15">
      <c r="A93" s="22" t="s">
        <v>248</v>
      </c>
      <c r="B93" s="23" t="s">
        <v>224</v>
      </c>
      <c r="C93" s="22" t="s">
        <v>242</v>
      </c>
      <c r="D93" s="22" t="s">
        <v>72</v>
      </c>
      <c r="E93" s="22" t="s">
        <v>249</v>
      </c>
      <c r="F93" s="23" t="s">
        <v>29</v>
      </c>
      <c r="G93" s="23" t="s">
        <v>74</v>
      </c>
      <c r="H93" s="22">
        <v>80.8</v>
      </c>
      <c r="I93" s="22">
        <v>60.5</v>
      </c>
      <c r="J93" s="43">
        <f>(H93+I93)/2</f>
        <v>70.65</v>
      </c>
      <c r="K93" s="43">
        <f>J93*0.6</f>
        <v>42.39</v>
      </c>
      <c r="L93" s="54">
        <v>80.47</v>
      </c>
      <c r="M93" s="43">
        <f>L93*0.4</f>
        <v>32.188</v>
      </c>
      <c r="N93" s="43">
        <f>K93+M93</f>
        <v>74.578</v>
      </c>
      <c r="O93" s="5">
        <v>4</v>
      </c>
    </row>
    <row r="94" spans="1:15">
      <c r="A94" s="5" t="s">
        <v>250</v>
      </c>
      <c r="B94" s="6" t="s">
        <v>224</v>
      </c>
      <c r="C94" s="5" t="s">
        <v>242</v>
      </c>
      <c r="D94" s="5" t="s">
        <v>72</v>
      </c>
      <c r="E94" s="5" t="s">
        <v>251</v>
      </c>
      <c r="F94" s="6" t="s">
        <v>25</v>
      </c>
      <c r="G94" s="6" t="s">
        <v>33</v>
      </c>
      <c r="H94" s="5">
        <v>75.1</v>
      </c>
      <c r="I94" s="5">
        <v>59</v>
      </c>
      <c r="J94" s="28">
        <f>(H94+I94)/2</f>
        <v>67.05</v>
      </c>
      <c r="K94" s="28">
        <f>J94*0.6</f>
        <v>40.23</v>
      </c>
      <c r="L94" s="28">
        <v>80.57</v>
      </c>
      <c r="M94" s="28">
        <f>L94*0.4</f>
        <v>32.228</v>
      </c>
      <c r="N94" s="43">
        <f>K94+M94</f>
        <v>72.458</v>
      </c>
      <c r="O94" s="22">
        <v>5</v>
      </c>
    </row>
    <row ht="15" r="95" spans="1:15">
      <c r="A95" s="7" t="s">
        <v>252</v>
      </c>
      <c r="B95" s="8" t="s">
        <v>224</v>
      </c>
      <c r="C95" s="7" t="s">
        <v>242</v>
      </c>
      <c r="D95" s="7" t="s">
        <v>72</v>
      </c>
      <c r="E95" s="7" t="s">
        <v>253</v>
      </c>
      <c r="F95" s="8" t="s">
        <v>68</v>
      </c>
      <c r="G95" s="8" t="s">
        <v>40</v>
      </c>
      <c r="H95" s="7">
        <v>64.7</v>
      </c>
      <c r="I95" s="7">
        <v>58.7</v>
      </c>
      <c r="J95" s="29">
        <f>(H95+I95)/2</f>
        <v>61.7</v>
      </c>
      <c r="K95" s="29">
        <f>J95*0.6</f>
        <v>37.02</v>
      </c>
      <c r="L95" s="29">
        <v>80.13</v>
      </c>
      <c r="M95" s="29">
        <f>L95*0.4</f>
        <v>32.052</v>
      </c>
      <c r="N95" s="29">
        <f>K95+M95</f>
        <v>69.072</v>
      </c>
      <c r="O95" s="7">
        <v>6</v>
      </c>
    </row>
    <row ht="15" r="96" spans="1:15">
      <c r="A96" s="22" t="s">
        <v>254</v>
      </c>
      <c r="B96" s="23" t="s">
        <v>255</v>
      </c>
      <c r="C96" s="22" t="s">
        <v>256</v>
      </c>
      <c r="D96" s="22" t="s">
        <v>19</v>
      </c>
      <c r="E96" s="22" t="s">
        <v>257</v>
      </c>
      <c r="F96" s="23" t="s">
        <v>29</v>
      </c>
      <c r="G96" s="23" t="s">
        <v>68</v>
      </c>
      <c r="H96" s="22">
        <v>71.6</v>
      </c>
      <c r="I96" s="22">
        <v>72.5</v>
      </c>
      <c r="J96" s="43">
        <f>(H96+I96)/2</f>
        <v>72.05</v>
      </c>
      <c r="K96" s="43">
        <f>J96*0.6</f>
        <v>43.23</v>
      </c>
      <c r="L96" s="43">
        <v>80.5</v>
      </c>
      <c r="M96" s="43">
        <f>L96*0.4</f>
        <v>32.2</v>
      </c>
      <c r="N96" s="43">
        <f>K96+M96</f>
        <v>75.43</v>
      </c>
      <c r="O96" s="22">
        <v>1</v>
      </c>
    </row>
    <row r="97" spans="1:15">
      <c r="A97" s="5" t="s">
        <v>258</v>
      </c>
      <c r="B97" s="6" t="s">
        <v>255</v>
      </c>
      <c r="C97" s="5" t="s">
        <v>256</v>
      </c>
      <c r="D97" s="5" t="s">
        <v>19</v>
      </c>
      <c r="E97" s="5" t="s">
        <v>259</v>
      </c>
      <c r="F97" s="6" t="s">
        <v>93</v>
      </c>
      <c r="G97" s="6" t="s">
        <v>37</v>
      </c>
      <c r="H97" s="5">
        <v>72.5</v>
      </c>
      <c r="I97" s="5">
        <v>66.4</v>
      </c>
      <c r="J97" s="28">
        <f>(H97+I97)/2</f>
        <v>69.45</v>
      </c>
      <c r="K97" s="28">
        <f>J97*0.6</f>
        <v>41.67</v>
      </c>
      <c r="L97" s="28">
        <v>81.6</v>
      </c>
      <c r="M97" s="28">
        <f>L97*0.4</f>
        <v>32.64</v>
      </c>
      <c r="N97" s="28">
        <f>K97+M97</f>
        <v>74.31</v>
      </c>
      <c r="O97" s="5">
        <v>2</v>
      </c>
    </row>
    <row r="98" spans="1:15">
      <c r="A98" s="5" t="s">
        <v>260</v>
      </c>
      <c r="B98" s="6" t="s">
        <v>255</v>
      </c>
      <c r="C98" s="5" t="s">
        <v>256</v>
      </c>
      <c r="D98" s="5" t="s">
        <v>19</v>
      </c>
      <c r="E98" s="5" t="s">
        <v>261</v>
      </c>
      <c r="F98" s="6" t="s">
        <v>103</v>
      </c>
      <c r="G98" s="6" t="s">
        <v>53</v>
      </c>
      <c r="H98" s="5">
        <v>70.6</v>
      </c>
      <c r="I98" s="5">
        <v>66.3</v>
      </c>
      <c r="J98" s="28">
        <f>(H98+I98)/2</f>
        <v>68.45</v>
      </c>
      <c r="K98" s="28">
        <f>J98*0.6</f>
        <v>41.07</v>
      </c>
      <c r="L98" s="28">
        <v>80.87</v>
      </c>
      <c r="M98" s="28">
        <f>L98*0.4</f>
        <v>32.348</v>
      </c>
      <c r="N98" s="28">
        <f>K98+M98</f>
        <v>73.418</v>
      </c>
      <c r="O98" s="22">
        <v>3</v>
      </c>
    </row>
    <row r="99" spans="1:15">
      <c r="A99" s="5" t="s">
        <v>262</v>
      </c>
      <c r="B99" s="6" t="s">
        <v>255</v>
      </c>
      <c r="C99" s="5" t="s">
        <v>256</v>
      </c>
      <c r="D99" s="5" t="s">
        <v>19</v>
      </c>
      <c r="E99" s="5" t="s">
        <v>263</v>
      </c>
      <c r="F99" s="6" t="s">
        <v>62</v>
      </c>
      <c r="G99" s="6" t="s">
        <v>21</v>
      </c>
      <c r="H99" s="5">
        <v>66</v>
      </c>
      <c r="I99" s="5">
        <v>64.1</v>
      </c>
      <c r="J99" s="28">
        <f>(H99+I99)/2</f>
        <v>65.05</v>
      </c>
      <c r="K99" s="28">
        <f>J99*0.6</f>
        <v>39.03</v>
      </c>
      <c r="L99" s="28">
        <v>80.27</v>
      </c>
      <c r="M99" s="28">
        <f>L99*0.4</f>
        <v>32.108</v>
      </c>
      <c r="N99" s="28">
        <f>K99+M99</f>
        <v>71.138</v>
      </c>
      <c r="O99" s="5">
        <v>4</v>
      </c>
    </row>
    <row r="100" spans="1:15">
      <c r="A100" s="48" t="s">
        <v>264</v>
      </c>
      <c r="B100" s="49" t="s">
        <v>255</v>
      </c>
      <c r="C100" s="50" t="s">
        <v>256</v>
      </c>
      <c r="D100" s="50" t="s">
        <v>19</v>
      </c>
      <c r="E100" s="50" t="s">
        <v>265</v>
      </c>
      <c r="F100" s="49" t="s">
        <v>48</v>
      </c>
      <c r="G100" s="49" t="s">
        <v>96</v>
      </c>
      <c r="H100" s="50">
        <v>59.6</v>
      </c>
      <c r="I100" s="50">
        <v>59.6</v>
      </c>
      <c r="J100" s="55">
        <f>(H100+I100)/2</f>
        <v>59.6</v>
      </c>
      <c r="K100" s="55">
        <f>J100*0.6</f>
        <v>35.76</v>
      </c>
      <c r="L100" s="55">
        <v>81.37</v>
      </c>
      <c r="M100" s="55">
        <f>L100*0.4</f>
        <v>32.548</v>
      </c>
      <c r="N100" s="55">
        <f>K100+M100</f>
        <v>68.308</v>
      </c>
      <c r="O100" s="22">
        <v>5</v>
      </c>
    </row>
    <row ht="15" r="101" spans="1:15">
      <c r="A101" s="17" t="s">
        <v>266</v>
      </c>
      <c r="B101" s="18" t="s">
        <v>255</v>
      </c>
      <c r="C101" s="19" t="s">
        <v>256</v>
      </c>
      <c r="D101" s="19" t="s">
        <v>19</v>
      </c>
      <c r="E101" s="19" t="s">
        <v>267</v>
      </c>
      <c r="F101" s="18" t="s">
        <v>56</v>
      </c>
      <c r="G101" s="18" t="s">
        <v>74</v>
      </c>
      <c r="H101" s="19">
        <v>59.2</v>
      </c>
      <c r="I101" s="19">
        <v>60.1</v>
      </c>
      <c r="J101" s="39">
        <f>(H101+I101)/2</f>
        <v>59.65</v>
      </c>
      <c r="K101" s="39">
        <f>J101*0.6</f>
        <v>35.79</v>
      </c>
      <c r="L101" s="39">
        <v>80.47</v>
      </c>
      <c r="M101" s="39">
        <f>L101*0.4</f>
        <v>32.188</v>
      </c>
      <c r="N101" s="39">
        <f>K101+M101</f>
        <v>67.978</v>
      </c>
      <c r="O101" s="5">
        <v>6</v>
      </c>
    </row>
    <row ht="15" customHeight="1" r="102" spans="1:15">
      <c r="A102" s="20" t="s">
        <v>268</v>
      </c>
      <c r="B102" s="21" t="s">
        <v>255</v>
      </c>
      <c r="C102" s="20" t="s">
        <v>269</v>
      </c>
      <c r="D102" s="20" t="s">
        <v>72</v>
      </c>
      <c r="E102" s="20" t="s">
        <v>270</v>
      </c>
      <c r="F102" s="21" t="s">
        <v>33</v>
      </c>
      <c r="G102" s="21" t="s">
        <v>45</v>
      </c>
      <c r="H102" s="20">
        <v>76.7</v>
      </c>
      <c r="I102" s="20">
        <v>64.7</v>
      </c>
      <c r="J102" s="42">
        <f>(H102+I102)/2</f>
        <v>70.7</v>
      </c>
      <c r="K102" s="42">
        <f>J102*0.6</f>
        <v>42.42</v>
      </c>
      <c r="L102" s="42">
        <v>81.37</v>
      </c>
      <c r="M102" s="42">
        <f>L102*0.4</f>
        <v>32.548</v>
      </c>
      <c r="N102" s="42">
        <f>K102+M102</f>
        <v>74.968</v>
      </c>
      <c r="O102" s="20">
        <v>1</v>
      </c>
    </row>
    <row ht="15" r="103" spans="1:15">
      <c r="A103" s="22" t="s">
        <v>271</v>
      </c>
      <c r="B103" s="23" t="s">
        <v>272</v>
      </c>
      <c r="C103" s="22" t="s">
        <v>273</v>
      </c>
      <c r="D103" s="22" t="s">
        <v>72</v>
      </c>
      <c r="E103" s="22" t="s">
        <v>274</v>
      </c>
      <c r="F103" s="23" t="s">
        <v>25</v>
      </c>
      <c r="G103" s="23" t="s">
        <v>53</v>
      </c>
      <c r="H103" s="22">
        <v>82.1</v>
      </c>
      <c r="I103" s="22">
        <v>69.2</v>
      </c>
      <c r="J103" s="43">
        <f>(H103+I103)/2</f>
        <v>75.65</v>
      </c>
      <c r="K103" s="43">
        <f>J103*0.6</f>
        <v>45.39</v>
      </c>
      <c r="L103" s="43">
        <v>81.67</v>
      </c>
      <c r="M103" s="43">
        <f>L103*0.4</f>
        <v>32.668</v>
      </c>
      <c r="N103" s="43">
        <f>K103+M103</f>
        <v>78.058</v>
      </c>
      <c r="O103" s="22">
        <v>1</v>
      </c>
    </row>
    <row r="104" spans="1:15">
      <c r="A104" s="5" t="s">
        <v>275</v>
      </c>
      <c r="B104" s="6" t="s">
        <v>272</v>
      </c>
      <c r="C104" s="5" t="s">
        <v>273</v>
      </c>
      <c r="D104" s="5" t="s">
        <v>72</v>
      </c>
      <c r="E104" s="5" t="s">
        <v>276</v>
      </c>
      <c r="F104" s="6" t="s">
        <v>62</v>
      </c>
      <c r="G104" s="6" t="s">
        <v>77</v>
      </c>
      <c r="H104" s="5">
        <v>87.5</v>
      </c>
      <c r="I104" s="5">
        <v>63.6</v>
      </c>
      <c r="J104" s="28">
        <f>(H104+I104)/2</f>
        <v>75.55</v>
      </c>
      <c r="K104" s="28">
        <f>J104*0.6</f>
        <v>45.33</v>
      </c>
      <c r="L104" s="28">
        <v>81.47</v>
      </c>
      <c r="M104" s="28">
        <f>L104*0.4</f>
        <v>32.588</v>
      </c>
      <c r="N104" s="43">
        <f>K104+M104</f>
        <v>77.918</v>
      </c>
      <c r="O104" s="5">
        <v>2</v>
      </c>
    </row>
    <row r="105" spans="1:15">
      <c r="A105" s="5" t="s">
        <v>277</v>
      </c>
      <c r="B105" s="6" t="s">
        <v>272</v>
      </c>
      <c r="C105" s="5" t="s">
        <v>273</v>
      </c>
      <c r="D105" s="5" t="s">
        <v>72</v>
      </c>
      <c r="E105" s="5" t="s">
        <v>278</v>
      </c>
      <c r="F105" s="6" t="s">
        <v>77</v>
      </c>
      <c r="G105" s="6" t="s">
        <v>279</v>
      </c>
      <c r="H105" s="5">
        <v>72.1</v>
      </c>
      <c r="I105" s="5">
        <v>67.3</v>
      </c>
      <c r="J105" s="28">
        <f>(H105+I105)/2</f>
        <v>69.7</v>
      </c>
      <c r="K105" s="28">
        <f>J105*0.6</f>
        <v>41.82</v>
      </c>
      <c r="L105" s="28">
        <v>81.43</v>
      </c>
      <c r="M105" s="28">
        <f>L105*0.4</f>
        <v>32.572</v>
      </c>
      <c r="N105" s="43">
        <f>K105+M105</f>
        <v>74.392</v>
      </c>
      <c r="O105" s="22">
        <v>3</v>
      </c>
    </row>
    <row r="106" spans="1:15">
      <c r="A106" s="5" t="s">
        <v>280</v>
      </c>
      <c r="B106" s="6" t="s">
        <v>272</v>
      </c>
      <c r="C106" s="5" t="s">
        <v>273</v>
      </c>
      <c r="D106" s="5" t="s">
        <v>72</v>
      </c>
      <c r="E106" s="5" t="s">
        <v>281</v>
      </c>
      <c r="F106" s="6" t="s">
        <v>25</v>
      </c>
      <c r="G106" s="6" t="s">
        <v>74</v>
      </c>
      <c r="H106" s="5">
        <v>68.1</v>
      </c>
      <c r="I106" s="5">
        <v>63.2</v>
      </c>
      <c r="J106" s="28">
        <f>(H106+I106)/2</f>
        <v>65.65</v>
      </c>
      <c r="K106" s="28">
        <f>J106*0.6</f>
        <v>39.39</v>
      </c>
      <c r="L106" s="28">
        <v>80.9</v>
      </c>
      <c r="M106" s="28">
        <f>L106*0.4</f>
        <v>32.36</v>
      </c>
      <c r="N106" s="43">
        <f>K106+M106</f>
        <v>71.75</v>
      </c>
      <c r="O106" s="5">
        <v>4</v>
      </c>
    </row>
    <row ht="15" r="107" spans="1:15">
      <c r="A107" s="7" t="s">
        <v>282</v>
      </c>
      <c r="B107" s="8" t="s">
        <v>272</v>
      </c>
      <c r="C107" s="7" t="s">
        <v>273</v>
      </c>
      <c r="D107" s="7" t="s">
        <v>72</v>
      </c>
      <c r="E107" s="7" t="s">
        <v>283</v>
      </c>
      <c r="F107" s="8" t="s">
        <v>48</v>
      </c>
      <c r="G107" s="8" t="s">
        <v>33</v>
      </c>
      <c r="H107" s="7">
        <v>69.1</v>
      </c>
      <c r="I107" s="7">
        <v>54.3</v>
      </c>
      <c r="J107" s="29">
        <f>(H107+I107)/2</f>
        <v>61.7</v>
      </c>
      <c r="K107" s="29">
        <f>J107*0.6</f>
        <v>37.02</v>
      </c>
      <c r="L107" s="29">
        <v>80.73</v>
      </c>
      <c r="M107" s="29">
        <f>L107*0.4</f>
        <v>32.292</v>
      </c>
      <c r="N107" s="29">
        <f>K107+M107</f>
        <v>69.312</v>
      </c>
      <c r="O107" s="7">
        <v>5</v>
      </c>
    </row>
    <row customHeight="1" r="108"/>
    <row customHeight="1" r="115"/>
    <row customHeight="1" r="119"/>
  </sheetData>
  <sortState ref="B3:S62">
    <sortCondition ref="E3:E62"/>
    <sortCondition ref="R3:R62" descending="1"/>
  </sortState>
  <mergeCells count="1">
    <mergeCell ref="A1:O1"/>
  </mergeCells>
  <printOptions horizontalCentered="1"/>
  <pageMargins left="0.551319967104694" right="0.433279163255466" top="0.354122388081288" bottom="0.511741544318011" header="0.275659983552347" footer="0.275659983552347"/>
  <pageSetup paperSize="9" orientation="landscape"/>
  <headerFooter>
    <oddFooter>&amp;C&amp;"宋体,常规"&amp;12第 &amp;"宋体,常规"&amp;12&amp;P&amp;"宋体,常规"&amp;12 页，共 &amp;"宋体,常规"&amp;12&amp;N&amp;"宋体,常规"&amp;12 页&amp;R&amp;"宋体,常规"&amp;12&amp;D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2020-12-26T08:37:00Z</dcterms:created>
  <cp:lastPrinted>2020-12-26T08:45:00Z</cp:lastPrinted>
  <dcterms:modified xsi:type="dcterms:W3CDTF">2020-12-26T09:53:14Z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