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第一考场" sheetId="3" r:id="rId4"/>
  </sheets>
  <definedNames>
    <definedName name="_FilterDatabase" localSheetId="0">第一考场!$A$2:$N$13</definedName>
  </definedNames>
</workbook>
</file>

<file path=xl/sharedStrings.xml><?xml version="1.0" encoding="utf-8"?>
<sst xmlns="http://schemas.openxmlformats.org/spreadsheetml/2006/main">
  <si>
    <t>楚雄州法院系统2020年公开招聘聘用制书记员综合成绩表</t>
  </si>
  <si>
    <t>序号</t>
  </si>
  <si>
    <t>姓名</t>
  </si>
  <si>
    <t>报考单位</t>
  </si>
  <si>
    <t>报考岗位</t>
  </si>
  <si>
    <t>招聘人数</t>
  </si>
  <si>
    <t>考号</t>
  </si>
  <si>
    <t>笔试成绩</t>
  </si>
  <si>
    <t>技能测试成绩</t>
  </si>
  <si>
    <t>面试</t>
  </si>
  <si>
    <t>综合成
成绩</t>
  </si>
  <si>
    <t>排名</t>
  </si>
  <si>
    <t>是否进入体检</t>
  </si>
  <si>
    <t>百分制</t>
  </si>
  <si>
    <t>30%折算</t>
  </si>
  <si>
    <t>40%折算</t>
  </si>
  <si>
    <t>杨哲茜</t>
  </si>
  <si>
    <t>楚雄州中级人民法院</t>
  </si>
  <si>
    <t>书记员1</t>
  </si>
  <si>
    <t>20212300518</t>
  </si>
  <si>
    <t>是</t>
  </si>
  <si>
    <t>孟丽君</t>
  </si>
  <si>
    <t>20212300510</t>
  </si>
  <si>
    <t>否</t>
  </si>
  <si>
    <t>张晋珲</t>
  </si>
  <si>
    <t>楚雄市人民法院</t>
  </si>
  <si>
    <t>20212300402</t>
  </si>
  <si>
    <t>杨正伟</t>
  </si>
  <si>
    <t>20212300610</t>
  </si>
  <si>
    <t>白继雄</t>
  </si>
  <si>
    <t>20212300417</t>
  </si>
  <si>
    <t>杨仕平</t>
  </si>
  <si>
    <t>20212301019</t>
  </si>
  <si>
    <t>彭予茗</t>
  </si>
  <si>
    <t>书记员2</t>
  </si>
  <si>
    <t>20212300206</t>
  </si>
  <si>
    <t>杨钊</t>
  </si>
  <si>
    <t>20212300210</t>
  </si>
  <si>
    <t>张蕾</t>
  </si>
  <si>
    <t>20212300626</t>
  </si>
  <si>
    <t>徐小芳</t>
  </si>
  <si>
    <t>20212300413</t>
  </si>
  <si>
    <t>罗天凤</t>
  </si>
  <si>
    <t>20212300507</t>
  </si>
  <si>
    <t>普亚芝</t>
  </si>
  <si>
    <t>20212300606</t>
  </si>
  <si>
    <t>徐少强</t>
  </si>
  <si>
    <t>姚安县人民法院</t>
  </si>
  <si>
    <t>20212301026</t>
  </si>
  <si>
    <t>宋春圆</t>
  </si>
  <si>
    <t>20212300702</t>
  </si>
  <si>
    <t>施瑞瑾</t>
  </si>
  <si>
    <t>20212300113</t>
  </si>
  <si>
    <t>徐娅婷</t>
  </si>
  <si>
    <t>20212300722</t>
  </si>
  <si>
    <t>王洁林</t>
  </si>
  <si>
    <t>大姚县人民法院</t>
  </si>
  <si>
    <t>20212300227</t>
  </si>
  <si>
    <t>陈佳林</t>
  </si>
  <si>
    <t>20212300911</t>
  </si>
  <si>
    <t>李贤斌</t>
  </si>
  <si>
    <t>20212300428</t>
  </si>
  <si>
    <t>巫常溪</t>
  </si>
  <si>
    <t>20212300712</t>
  </si>
  <si>
    <t>李婷</t>
  </si>
  <si>
    <t>20212300623</t>
  </si>
  <si>
    <t>李素娴</t>
  </si>
  <si>
    <t>20212300322</t>
  </si>
  <si>
    <t>钱瑶</t>
  </si>
  <si>
    <t>20212300930</t>
  </si>
  <si>
    <t>普家莉</t>
  </si>
  <si>
    <t>20212300804</t>
  </si>
  <si>
    <t>李连敏</t>
  </si>
  <si>
    <t>书记员3</t>
  </si>
  <si>
    <t>20212300305</t>
  </si>
  <si>
    <t>杞玥萌</t>
  </si>
  <si>
    <t>20212300925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</si>
</sst>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  <numFmt numFmtId="176" formatCode="0.00_ "/>
  </numFmts>
  <fonts count="38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0"/>
    </font>
    <font>
      <name val="宋体"/>
      <charset val="134"/>
      <b/>
      <color rgb="FF000000"/>
      <sz val="18"/>
    </font>
    <font>
      <name val="宋体"/>
      <charset val="134"/>
      <b/>
      <color rgb="FF000000"/>
      <sz val="10"/>
    </font>
    <font>
      <name val="宋体"/>
      <charset val="134"/>
      <color rgb="FF000000"/>
      <sz val="11"/>
    </font>
    <font>
      <name val="方正仿宋简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800080"/>
      <sz val="11"/>
    </font>
    <font>
      <name val="宋体"/>
      <charset val="134"/>
      <color rgb="FFFFFFFF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  <u val="single"/>
    </font>
    <font>
      <name val="宋体"/>
      <charset val="134"/>
      <color rgb="FF000000"/>
      <sz val="12"/>
    </font>
    <font>
      <name val="宋体"/>
      <charset val="134"/>
      <b/>
      <color rgb="FF003366"/>
      <sz val="11"/>
    </font>
    <font>
      <name val="宋体"/>
      <charset val="134"/>
      <color rgb="FFFF0000"/>
      <sz val="11"/>
    </font>
    <font>
      <name val="宋体"/>
      <charset val="134"/>
      <b/>
      <color rgb="FF003366"/>
      <sz val="18"/>
    </font>
    <font>
      <name val="宋体"/>
      <charset val="134"/>
      <i/>
      <color rgb="FF808080"/>
      <sz val="11"/>
    </font>
    <font>
      <name val="宋体"/>
      <charset val="134"/>
      <b/>
      <color rgb="FF003366"/>
      <sz val="15"/>
    </font>
    <font>
      <name val="宋体"/>
      <charset val="134"/>
      <b/>
      <color rgb="FF003366"/>
      <sz val="13"/>
    </font>
    <font>
      <name val="宋体"/>
      <charset val="134"/>
      <b/>
      <color rgb="FF333333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color rgb="FFFF99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993300"/>
      <sz val="11"/>
    </font>
    <font>
      <name val="宋体"/>
      <charset val="134"/>
      <color rgb="FFFF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b/>
      <color rgb="FF000000"/>
      <sz val="10"/>
    </font>
    <font>
      <name val="宋体"/>
      <charset val="134"/>
      <color rgb="FF000000"/>
      <sz val="11"/>
    </font>
    <font>
      <name val="宋体"/>
      <charset val="134"/>
      <b/>
      <color rgb="FF000000"/>
      <sz val="10"/>
    </font>
    <font>
      <name val="宋体"/>
      <charset val="134"/>
      <color rgb="FF000000"/>
      <sz val="9"/>
    </font>
  </fonts>
  <fills count="2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13" fillId="9" borderId="0" xfId="0" applyFont="1" applyFill="1" applyAlignment="1">
      <alignment vertical="center"/>
    </xf>
    <xf numFmtId="0" fontId="13" fillId="10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3" fillId="15" borderId="0" xfId="0" applyFont="1" applyFill="1" applyAlignment="1">
      <alignment vertical="center"/>
    </xf>
    <xf numFmtId="9" fontId="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8" fillId="4" borderId="0" xfId="0" applyFont="1" applyFill="1" applyAlignment="1">
      <alignment vertical="center"/>
    </xf>
    <xf numFmtId="0" fontId="27" fillId="0" borderId="4" xfId="0" applyFont="1" applyBorder="1" applyAlignment="1">
      <alignment vertical="center"/>
    </xf>
    <xf numFmtId="44" fontId="9" fillId="0" borderId="0" xfId="0" applyNumberFormat="1" applyFont="1" applyAlignment="1">
      <alignment vertical="center"/>
    </xf>
    <xf numFmtId="42" fontId="9" fillId="0" borderId="0" xfId="0" applyNumberFormat="1" applyFont="1" applyAlignment="1">
      <alignment vertical="center"/>
    </xf>
    <xf numFmtId="0" fontId="24" fillId="16" borderId="5" xfId="0" applyFont="1" applyFill="1" applyBorder="1" applyAlignment="1">
      <alignment vertical="center"/>
    </xf>
    <xf numFmtId="0" fontId="25" fillId="17" borderId="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7" xfId="0" applyFont="1" applyBorder="1" applyAlignment="1">
      <alignment vertical="center"/>
    </xf>
    <xf numFmtId="43" fontId="9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0" fontId="13" fillId="18" borderId="0" xfId="0" applyFont="1" applyFill="1" applyAlignment="1">
      <alignment vertical="center"/>
    </xf>
    <xf numFmtId="0" fontId="13" fillId="19" borderId="0" xfId="0" applyFont="1" applyFill="1" applyAlignment="1">
      <alignment vertical="center"/>
    </xf>
    <xf numFmtId="0" fontId="13" fillId="20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3" fillId="21" borderId="0" xfId="0" applyFont="1" applyFill="1" applyAlignment="1">
      <alignment vertical="center"/>
    </xf>
    <xf numFmtId="0" fontId="29" fillId="22" borderId="0" xfId="0" applyFont="1" applyFill="1" applyAlignment="1">
      <alignment vertical="center"/>
    </xf>
    <xf numFmtId="0" fontId="23" fillId="16" borderId="8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23" borderId="9" xfId="0" applyFont="1" applyFill="1" applyBorder="1" applyAlignment="1">
      <alignment vertical="center"/>
    </xf>
  </cellStyleXfs>
  <cellXfs count="53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0" fillId="24" borderId="0" xfId="0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31" fillId="24" borderId="0" xfId="0" applyFont="1" applyFill="1" applyAlignment="1">
      <alignment horizontal="center" vertical="center"/>
    </xf>
    <xf numFmtId="176" fontId="0" fillId="0" borderId="0" xfId="0" applyNumberFormat="1" applyAlignment="1">
      <alignment vertical="center"/>
    </xf>
    <xf numFmtId="176" fontId="32" fillId="0" borderId="0" xfId="0" applyNumberFormat="1" applyFont="1" applyAlignment="1">
      <alignment vertical="center"/>
    </xf>
    <xf numFmtId="176" fontId="3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 wrapText="1"/>
    </xf>
    <xf numFmtId="176" fontId="34" fillId="0" borderId="10" xfId="0" applyNumberFormat="1" applyFont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24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176" fontId="8" fillId="24" borderId="10" xfId="0" applyNumberFormat="1" applyFont="1" applyFill="1" applyBorder="1" applyAlignment="1">
      <alignment horizontal="center" vertical="center" wrapText="1"/>
    </xf>
    <xf numFmtId="176" fontId="36" fillId="0" borderId="10" xfId="0" applyNumberFormat="1" applyFont="1" applyBorder="1" applyAlignment="1">
      <alignment horizontal="center" vertical="center" wrapText="1"/>
    </xf>
    <xf numFmtId="176" fontId="8" fillId="24" borderId="10" xfId="0" applyNumberFormat="1" applyFont="1" applyFill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1" fillId="24" borderId="17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R4" sqref="R4"/>
      <selection pane="topLeft" activeCell="A1" sqref="A1"/>
    </sheetView>
  </sheetViews>
  <sheetFormatPr baseColWidth="8" defaultRowHeight="15"/>
  <cols>
    <col min="1" max="1" width="3.69921875" customWidth="1"/>
    <col min="2" max="2" width="9" customWidth="1"/>
    <col min="3" max="3" width="10.8984375" customWidth="1"/>
    <col min="4" max="4" width="8.3984375" customWidth="1"/>
    <col min="5" max="5" width="6.5" customWidth="1"/>
    <col min="6" max="6" width="13.19921875" customWidth="1"/>
    <col min="7" max="7" width="9.19921875" style="5" customWidth="1"/>
    <col min="8" max="8" width="7.3984375" style="6" customWidth="1"/>
    <col min="9" max="9" width="9" style="5" customWidth="1"/>
    <col min="10" max="10" width="7.69921875" style="6" customWidth="1"/>
    <col min="11" max="11" width="8.5" style="5" customWidth="1"/>
    <col min="12" max="12" width="10.296875" style="7" customWidth="1"/>
    <col min="13" max="13" width="8.59765625" style="5" customWidth="1"/>
    <col min="14" max="14" width="4.3984375" style="8" customWidth="1"/>
    <col min="15" max="15" width="4.8984375" style="8" customWidth="1"/>
    <col min="16" max="257" width="9" customWidth="1"/>
  </cols>
  <sheetData>
    <row ht="31.5" customHeight="1" r="1">
      <c r="A1" s="26" t="s">
        <v>0</v>
      </c>
      <c r="B1" s="26"/>
      <c r="C1" s="26"/>
      <c r="D1" s="26"/>
      <c r="E1" s="26"/>
      <c r="F1" s="26"/>
      <c r="G1" s="27"/>
      <c r="H1" s="27"/>
      <c r="I1" s="27"/>
      <c r="J1" s="27"/>
      <c r="K1" s="27"/>
      <c r="L1" s="27"/>
      <c r="M1" s="27"/>
      <c r="N1" s="26"/>
      <c r="O1" s="26"/>
    </row>
    <row ht="48" customHeight="1" r="2" s="1" customFormat="1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28" t="s">
        <v>7</v>
      </c>
      <c r="H2" s="29"/>
      <c r="I2" s="28" t="s">
        <v>8</v>
      </c>
      <c r="J2" s="29"/>
      <c r="K2" s="30" t="s">
        <v>9</v>
      </c>
      <c r="L2" s="31"/>
      <c r="M2" s="50" t="s">
        <v>10</v>
      </c>
      <c r="N2" s="32" t="s">
        <v>11</v>
      </c>
      <c r="O2" s="52" t="s">
        <v>12</v>
      </c>
    </row>
    <row ht="30" customHeight="1" r="3" s="1" customFormat="1">
      <c r="A3" s="33"/>
      <c r="B3" s="33"/>
      <c r="C3" s="33"/>
      <c r="D3" s="33"/>
      <c r="E3" s="33"/>
      <c r="F3" s="33"/>
      <c r="G3" s="9" t="s">
        <v>13</v>
      </c>
      <c r="H3" s="10" t="s">
        <v>14</v>
      </c>
      <c r="I3" s="9" t="s">
        <v>13</v>
      </c>
      <c r="J3" s="10" t="s">
        <v>15</v>
      </c>
      <c r="K3" s="9" t="s">
        <v>13</v>
      </c>
      <c r="L3" s="22" t="s">
        <v>14</v>
      </c>
      <c r="M3" s="51"/>
      <c r="N3" s="33"/>
      <c r="O3" s="52"/>
    </row>
    <row ht="27.75" customHeight="1" r="4" s="2" customFormat="1">
      <c r="A4" s="11">
        <v>1</v>
      </c>
      <c r="B4" s="12" t="s">
        <v>16</v>
      </c>
      <c r="C4" s="34" t="s">
        <v>17</v>
      </c>
      <c r="D4" s="37" t="s">
        <v>18</v>
      </c>
      <c r="E4" s="41">
        <v>1</v>
      </c>
      <c r="F4" s="14" t="s">
        <v>19</v>
      </c>
      <c r="G4" s="15">
        <v>60.7</v>
      </c>
      <c r="H4" s="16">
        <f>G4*0.3</f>
        <v>18.21</v>
      </c>
      <c r="I4" s="15">
        <v>92.110592</v>
      </c>
      <c r="J4" s="16">
        <f>I4*0.4</f>
        <v>36.8442368</v>
      </c>
      <c r="K4" s="16">
        <v>89.5</v>
      </c>
      <c r="L4" s="16">
        <f>K4*0.3</f>
        <v>26.85</v>
      </c>
      <c r="M4" s="23">
        <f>H4+J4+K4*0.3</f>
        <v>81.9042368</v>
      </c>
      <c r="N4" s="11">
        <v>1</v>
      </c>
      <c r="O4" s="11" t="s">
        <v>20</v>
      </c>
    </row>
    <row ht="27.75" customHeight="1" r="5" s="2" customFormat="1">
      <c r="A5" s="11">
        <v>2</v>
      </c>
      <c r="B5" s="13" t="s">
        <v>21</v>
      </c>
      <c r="C5" s="35"/>
      <c r="D5" s="37"/>
      <c r="E5" s="42"/>
      <c r="F5" s="17" t="s">
        <v>22</v>
      </c>
      <c r="G5" s="18">
        <v>69.2</v>
      </c>
      <c r="H5" s="16">
        <f>G5*0.3</f>
        <v>20.76</v>
      </c>
      <c r="I5" s="18">
        <v>62.641432</v>
      </c>
      <c r="J5" s="16">
        <f>I5*0.4</f>
        <v>25.0565728</v>
      </c>
      <c r="K5" s="16">
        <v>89.67</v>
      </c>
      <c r="L5" s="16">
        <f>K5*0.3</f>
        <v>26.901</v>
      </c>
      <c r="M5" s="23">
        <f>H5+J5+K5*0.3</f>
        <v>72.7175728</v>
      </c>
      <c r="N5" s="11">
        <v>2</v>
      </c>
      <c r="O5" s="11" t="s">
        <v>23</v>
      </c>
    </row>
    <row ht="27.75" customHeight="1" r="6" s="2" customFormat="1">
      <c r="A6" s="11">
        <v>3</v>
      </c>
      <c r="B6" s="13" t="s">
        <v>24</v>
      </c>
      <c r="C6" s="34" t="s">
        <v>25</v>
      </c>
      <c r="D6" s="38" t="s">
        <v>18</v>
      </c>
      <c r="E6" s="43">
        <v>3</v>
      </c>
      <c r="F6" s="17" t="s">
        <v>26</v>
      </c>
      <c r="G6" s="18">
        <v>55.2</v>
      </c>
      <c r="H6" s="16">
        <f>G6*0.3</f>
        <v>16.56</v>
      </c>
      <c r="I6" s="18">
        <v>99.524416</v>
      </c>
      <c r="J6" s="16">
        <f>I6*0.4</f>
        <v>39.8097664</v>
      </c>
      <c r="K6" s="16">
        <v>90.67</v>
      </c>
      <c r="L6" s="16">
        <f>K6*0.3</f>
        <v>27.201</v>
      </c>
      <c r="M6" s="23">
        <f>H6+J6+K6*0.3</f>
        <v>83.5707664</v>
      </c>
      <c r="N6" s="11">
        <v>1</v>
      </c>
      <c r="O6" s="11" t="s">
        <v>20</v>
      </c>
    </row>
    <row ht="27.75" customHeight="1" r="7" s="2" customFormat="1">
      <c r="A7" s="11">
        <v>5</v>
      </c>
      <c r="B7" s="13" t="s">
        <v>29</v>
      </c>
      <c r="C7" s="36"/>
      <c r="D7" s="39"/>
      <c r="E7" s="44"/>
      <c r="F7" s="17" t="s">
        <v>30</v>
      </c>
      <c r="G7" s="18">
        <v>55.8</v>
      </c>
      <c r="H7" s="16">
        <f>G7*0.3</f>
        <v>16.74</v>
      </c>
      <c r="I7" s="18">
        <v>61.021152</v>
      </c>
      <c r="J7" s="16">
        <f>I7*0.4</f>
        <v>24.4084608</v>
      </c>
      <c r="K7" s="16">
        <v>87.67</v>
      </c>
      <c r="L7" s="16">
        <f>K7*0.3</f>
        <v>26.301</v>
      </c>
      <c r="M7" s="23">
        <f>H7+J7+K7*0.3</f>
        <v>67.4494608</v>
      </c>
      <c r="N7" s="11">
        <v>2</v>
      </c>
      <c r="O7" s="11" t="s">
        <v>20</v>
      </c>
    </row>
    <row ht="27.75" customHeight="1" r="8" s="3" customFormat="1">
      <c r="A8" s="11">
        <v>6</v>
      </c>
      <c r="B8" s="19" t="s">
        <v>31</v>
      </c>
      <c r="C8" s="36"/>
      <c r="D8" s="39"/>
      <c r="E8" s="44"/>
      <c r="F8" s="20" t="s">
        <v>32</v>
      </c>
      <c r="G8" s="21">
        <v>48.6</v>
      </c>
      <c r="H8" s="16">
        <f>G8*0.3</f>
        <v>14.58</v>
      </c>
      <c r="I8" s="21">
        <v>47.773392</v>
      </c>
      <c r="J8" s="16">
        <f>I8*0.4</f>
        <v>19.1093568</v>
      </c>
      <c r="K8" s="16">
        <v>85.33</v>
      </c>
      <c r="L8" s="16">
        <f>K8*0.3</f>
        <v>25.599</v>
      </c>
      <c r="M8" s="23">
        <f>H8+J8+K8*0.3</f>
        <v>59.2883568</v>
      </c>
      <c r="N8" s="11">
        <v>3</v>
      </c>
      <c r="O8" s="11" t="s">
        <v>23</v>
      </c>
    </row>
    <row ht="27.75" customHeight="1" r="9" s="4" customFormat="1">
      <c r="A9" s="11">
        <v>4</v>
      </c>
      <c r="B9" s="19" t="s">
        <v>27</v>
      </c>
      <c r="C9" s="35"/>
      <c r="D9" s="40"/>
      <c r="E9" s="45"/>
      <c r="F9" s="20" t="s">
        <v>28</v>
      </c>
      <c r="G9" s="21">
        <v>63</v>
      </c>
      <c r="H9" s="16">
        <f>G9*0.3</f>
        <v>18.9</v>
      </c>
      <c r="I9" s="21">
        <v>58.391016</v>
      </c>
      <c r="J9" s="16">
        <f>I9*0.4</f>
        <v>23.3564064</v>
      </c>
      <c r="K9" s="16">
        <v>0</v>
      </c>
      <c r="L9" s="16">
        <f>K9*0.3</f>
        <v>0</v>
      </c>
      <c r="M9" s="23">
        <f>H9+J9+K9*0.3</f>
        <v>42.2564064</v>
      </c>
      <c r="N9" s="11">
        <v>4</v>
      </c>
      <c r="O9" s="11" t="s">
        <v>23</v>
      </c>
    </row>
    <row ht="27.75" customHeight="1" r="10" s="2" customFormat="1">
      <c r="A10" s="11">
        <v>7</v>
      </c>
      <c r="B10" s="13" t="s">
        <v>33</v>
      </c>
      <c r="C10" s="34" t="s">
        <v>25</v>
      </c>
      <c r="D10" s="34" t="s">
        <v>34</v>
      </c>
      <c r="E10" s="41">
        <v>3</v>
      </c>
      <c r="F10" s="17" t="s">
        <v>35</v>
      </c>
      <c r="G10" s="18">
        <v>59.9</v>
      </c>
      <c r="H10" s="16">
        <f>G10*0.3</f>
        <v>17.97</v>
      </c>
      <c r="I10" s="18">
        <v>100</v>
      </c>
      <c r="J10" s="16">
        <f>I10*0.4</f>
        <v>40</v>
      </c>
      <c r="K10" s="16">
        <v>89.5</v>
      </c>
      <c r="L10" s="16">
        <f>K10*0.3</f>
        <v>26.85</v>
      </c>
      <c r="M10" s="23">
        <f>H10+J10+K10*0.3</f>
        <v>84.82</v>
      </c>
      <c r="N10" s="11">
        <v>1</v>
      </c>
      <c r="O10" s="11" t="s">
        <v>20</v>
      </c>
    </row>
    <row ht="27.75" customHeight="1" r="11" s="2" customFormat="1">
      <c r="A11" s="11">
        <v>8</v>
      </c>
      <c r="B11" s="19" t="s">
        <v>36</v>
      </c>
      <c r="C11" s="36"/>
      <c r="D11" s="36"/>
      <c r="E11" s="42"/>
      <c r="F11" s="20" t="s">
        <v>37</v>
      </c>
      <c r="G11" s="21">
        <v>53.3</v>
      </c>
      <c r="H11" s="16">
        <f>G11*0.3</f>
        <v>15.99</v>
      </c>
      <c r="I11" s="21">
        <v>90.10984</v>
      </c>
      <c r="J11" s="16">
        <f>I11*0.4</f>
        <v>36.043936</v>
      </c>
      <c r="K11" s="16">
        <v>80.67</v>
      </c>
      <c r="L11" s="16">
        <f>K11*0.3</f>
        <v>24.201</v>
      </c>
      <c r="M11" s="23">
        <f>H11+J11+K11*0.3</f>
        <v>76.234936</v>
      </c>
      <c r="N11" s="11">
        <v>2</v>
      </c>
      <c r="O11" s="11" t="s">
        <v>20</v>
      </c>
    </row>
    <row ht="27.75" customHeight="1" r="12" s="2" customFormat="1">
      <c r="A12" s="11">
        <v>9</v>
      </c>
      <c r="B12" s="13" t="s">
        <v>38</v>
      </c>
      <c r="C12" s="36"/>
      <c r="D12" s="36"/>
      <c r="E12" s="42"/>
      <c r="F12" s="17" t="s">
        <v>39</v>
      </c>
      <c r="G12" s="18">
        <v>68.5</v>
      </c>
      <c r="H12" s="16">
        <f>G12*0.3</f>
        <v>20.55</v>
      </c>
      <c r="I12" s="18">
        <v>65.353096</v>
      </c>
      <c r="J12" s="16">
        <f>I12*0.4</f>
        <v>26.1412384</v>
      </c>
      <c r="K12" s="16">
        <v>91.67</v>
      </c>
      <c r="L12" s="16">
        <f>K12*0.3</f>
        <v>27.501</v>
      </c>
      <c r="M12" s="23">
        <f>H12+J12+K12*0.3</f>
        <v>74.1922384</v>
      </c>
      <c r="N12" s="11">
        <v>3</v>
      </c>
      <c r="O12" s="11" t="s">
        <v>20</v>
      </c>
    </row>
    <row ht="27.75" customHeight="1" r="13" s="3" customFormat="1">
      <c r="A13" s="11">
        <v>10</v>
      </c>
      <c r="B13" s="13" t="s">
        <v>40</v>
      </c>
      <c r="C13" s="36"/>
      <c r="D13" s="36"/>
      <c r="E13" s="42"/>
      <c r="F13" s="17" t="s">
        <v>41</v>
      </c>
      <c r="G13" s="18">
        <v>57.2</v>
      </c>
      <c r="H13" s="16">
        <f>G13*0.3</f>
        <v>17.16</v>
      </c>
      <c r="I13" s="18">
        <v>69.073088</v>
      </c>
      <c r="J13" s="16">
        <f>I13*0.4</f>
        <v>27.6292352</v>
      </c>
      <c r="K13" s="16">
        <v>90.67</v>
      </c>
      <c r="L13" s="16">
        <f>K13*0.3</f>
        <v>27.201</v>
      </c>
      <c r="M13" s="23">
        <f>H13+J13+K13*0.3</f>
        <v>71.9902352</v>
      </c>
      <c r="N13" s="11">
        <v>4</v>
      </c>
      <c r="O13" s="11" t="s">
        <v>23</v>
      </c>
    </row>
    <row ht="27.75" customHeight="1" r="14" s="3" customFormat="1">
      <c r="A14" s="11">
        <v>12</v>
      </c>
      <c r="B14" s="19" t="s">
        <v>44</v>
      </c>
      <c r="C14" s="36"/>
      <c r="D14" s="36"/>
      <c r="E14" s="42"/>
      <c r="F14" s="20" t="s">
        <v>45</v>
      </c>
      <c r="G14" s="21">
        <v>59.2</v>
      </c>
      <c r="H14" s="16">
        <f>G14*0.3</f>
        <v>17.76</v>
      </c>
      <c r="I14" s="21">
        <v>46.29492</v>
      </c>
      <c r="J14" s="16">
        <f>I14*0.4</f>
        <v>18.517968</v>
      </c>
      <c r="K14" s="16">
        <v>88</v>
      </c>
      <c r="L14" s="16">
        <f>K14*0.3</f>
        <v>26.4</v>
      </c>
      <c r="M14" s="23">
        <f>H14+J14+K14*0.3</f>
        <v>62.677968</v>
      </c>
      <c r="N14" s="11">
        <v>5</v>
      </c>
      <c r="O14" s="11" t="s">
        <v>23</v>
      </c>
    </row>
    <row ht="27.75" customHeight="1" r="15" s="2" customFormat="1">
      <c r="A15" s="11">
        <v>11</v>
      </c>
      <c r="B15" s="13" t="s">
        <v>42</v>
      </c>
      <c r="C15" s="35"/>
      <c r="D15" s="35"/>
      <c r="E15" s="47"/>
      <c r="F15" s="17" t="s">
        <v>43</v>
      </c>
      <c r="G15" s="18">
        <v>56.9</v>
      </c>
      <c r="H15" s="16">
        <f>G15*0.3</f>
        <v>17.07</v>
      </c>
      <c r="I15" s="18">
        <v>60.6384</v>
      </c>
      <c r="J15" s="16">
        <f>I15*0.4</f>
        <v>24.25536</v>
      </c>
      <c r="K15" s="16">
        <v>0</v>
      </c>
      <c r="L15" s="16">
        <f>K15*0.3</f>
        <v>0</v>
      </c>
      <c r="M15" s="23">
        <f>H15+J15+K15*0.3</f>
        <v>41.32536</v>
      </c>
      <c r="N15" s="11">
        <v>6</v>
      </c>
      <c r="O15" s="11" t="s">
        <v>23</v>
      </c>
    </row>
    <row ht="27.75" customHeight="1" r="16" s="2" customFormat="1">
      <c r="A16" s="11">
        <v>14</v>
      </c>
      <c r="B16" s="13" t="s">
        <v>49</v>
      </c>
      <c r="C16" s="34" t="s">
        <v>47</v>
      </c>
      <c r="D16" s="34" t="s">
        <v>18</v>
      </c>
      <c r="E16" s="41">
        <v>1</v>
      </c>
      <c r="F16" s="17" t="s">
        <v>50</v>
      </c>
      <c r="G16" s="18">
        <v>67.3</v>
      </c>
      <c r="H16" s="16">
        <f>G16*0.3</f>
        <v>20.19</v>
      </c>
      <c r="I16" s="18">
        <v>82.862272</v>
      </c>
      <c r="J16" s="16">
        <f>I16*0.4</f>
        <v>33.1449088</v>
      </c>
      <c r="K16" s="16">
        <v>90.67</v>
      </c>
      <c r="L16" s="16">
        <f>K16*0.3</f>
        <v>27.201</v>
      </c>
      <c r="M16" s="23">
        <f>H16+J16+K16*0.3</f>
        <v>80.5359088</v>
      </c>
      <c r="N16" s="11">
        <v>1</v>
      </c>
      <c r="O16" s="11" t="s">
        <v>20</v>
      </c>
    </row>
    <row ht="27.75" customHeight="1" r="17" s="3" customFormat="1">
      <c r="A17" s="11">
        <v>13</v>
      </c>
      <c r="B17" s="13" t="s">
        <v>46</v>
      </c>
      <c r="C17" s="35"/>
      <c r="D17" s="35"/>
      <c r="E17" s="47"/>
      <c r="F17" s="17" t="s">
        <v>48</v>
      </c>
      <c r="G17" s="18">
        <v>67.5</v>
      </c>
      <c r="H17" s="16">
        <f>G17*0.3</f>
        <v>20.25</v>
      </c>
      <c r="I17" s="18">
        <v>84.479512</v>
      </c>
      <c r="J17" s="16">
        <f>I17*0.4</f>
        <v>33.7918048</v>
      </c>
      <c r="K17" s="16">
        <v>87</v>
      </c>
      <c r="L17" s="16">
        <f>K17*0.3</f>
        <v>26.1</v>
      </c>
      <c r="M17" s="23">
        <f>H17+J17+K17*0.3</f>
        <v>80.1418048</v>
      </c>
      <c r="N17" s="11">
        <v>2</v>
      </c>
      <c r="O17" s="11" t="s">
        <v>23</v>
      </c>
    </row>
    <row ht="27.75" customHeight="1" r="18" s="3" customFormat="1">
      <c r="A18" s="11">
        <v>15</v>
      </c>
      <c r="B18" s="13" t="s">
        <v>51</v>
      </c>
      <c r="C18" s="34" t="s">
        <v>47</v>
      </c>
      <c r="D18" s="34" t="s">
        <v>34</v>
      </c>
      <c r="E18" s="41">
        <v>1</v>
      </c>
      <c r="F18" s="17" t="s">
        <v>52</v>
      </c>
      <c r="G18" s="18">
        <v>71.5</v>
      </c>
      <c r="H18" s="16">
        <f>G18*0.3</f>
        <v>21.45</v>
      </c>
      <c r="I18" s="18">
        <v>86.296768</v>
      </c>
      <c r="J18" s="16">
        <f>I18*0.4</f>
        <v>34.5187072</v>
      </c>
      <c r="K18" s="16">
        <v>90.33</v>
      </c>
      <c r="L18" s="16">
        <f>K18*0.3</f>
        <v>27.099</v>
      </c>
      <c r="M18" s="23">
        <f>H18+J18+K18*0.3</f>
        <v>83.0677072</v>
      </c>
      <c r="N18" s="11">
        <v>1</v>
      </c>
      <c r="O18" s="11" t="s">
        <v>20</v>
      </c>
    </row>
    <row ht="27.75" customHeight="1" r="19" s="3" customFormat="1">
      <c r="A19" s="11">
        <v>16</v>
      </c>
      <c r="B19" s="13" t="s">
        <v>53</v>
      </c>
      <c r="C19" s="35"/>
      <c r="D19" s="35"/>
      <c r="E19" s="42"/>
      <c r="F19" s="17" t="s">
        <v>54</v>
      </c>
      <c r="G19" s="18">
        <v>68.4</v>
      </c>
      <c r="H19" s="16">
        <f>G19*0.3</f>
        <v>20.52</v>
      </c>
      <c r="I19" s="18">
        <v>78.471184</v>
      </c>
      <c r="J19" s="16">
        <f>I19*0.4</f>
        <v>31.3884736</v>
      </c>
      <c r="K19" s="16">
        <v>87</v>
      </c>
      <c r="L19" s="16">
        <f>K19*0.3</f>
        <v>26.1</v>
      </c>
      <c r="M19" s="23">
        <f>H19+J19+K19*0.3</f>
        <v>78.0084736</v>
      </c>
      <c r="N19" s="11">
        <v>2</v>
      </c>
      <c r="O19" s="11" t="s">
        <v>23</v>
      </c>
    </row>
    <row ht="27.75" customHeight="1" r="20" s="3" customFormat="1">
      <c r="A20" s="11">
        <v>17</v>
      </c>
      <c r="B20" s="13" t="s">
        <v>55</v>
      </c>
      <c r="C20" s="34" t="s">
        <v>56</v>
      </c>
      <c r="D20" s="34" t="s">
        <v>18</v>
      </c>
      <c r="E20" s="46">
        <v>2</v>
      </c>
      <c r="F20" s="17" t="s">
        <v>57</v>
      </c>
      <c r="G20" s="18">
        <v>66.5</v>
      </c>
      <c r="H20" s="16">
        <f>G20*0.3</f>
        <v>19.95</v>
      </c>
      <c r="I20" s="18">
        <v>99.72</v>
      </c>
      <c r="J20" s="16">
        <f>I20*0.4</f>
        <v>39.888</v>
      </c>
      <c r="K20" s="16">
        <v>93.33</v>
      </c>
      <c r="L20" s="16">
        <f>K20*0.3</f>
        <v>27.999</v>
      </c>
      <c r="M20" s="23">
        <f>H20+J20+K20*0.3</f>
        <v>87.837</v>
      </c>
      <c r="N20" s="11">
        <v>1</v>
      </c>
      <c r="O20" s="11" t="s">
        <v>20</v>
      </c>
    </row>
    <row ht="27.75" customHeight="1" r="21" s="3" customFormat="1">
      <c r="A21" s="11">
        <v>18</v>
      </c>
      <c r="B21" s="13" t="s">
        <v>58</v>
      </c>
      <c r="C21" s="36"/>
      <c r="D21" s="36"/>
      <c r="E21" s="46"/>
      <c r="F21" s="17" t="s">
        <v>59</v>
      </c>
      <c r="G21" s="18">
        <v>60.3</v>
      </c>
      <c r="H21" s="16">
        <f>G21*0.3</f>
        <v>18.09</v>
      </c>
      <c r="I21" s="18">
        <v>95.070208</v>
      </c>
      <c r="J21" s="16">
        <f>I21*0.4</f>
        <v>38.0280832</v>
      </c>
      <c r="K21" s="16">
        <v>85.33</v>
      </c>
      <c r="L21" s="16">
        <f>K21*0.3</f>
        <v>25.599</v>
      </c>
      <c r="M21" s="23">
        <f>H21+J21+K21*0.3</f>
        <v>81.7170832</v>
      </c>
      <c r="N21" s="11">
        <v>2</v>
      </c>
      <c r="O21" s="11" t="s">
        <v>20</v>
      </c>
    </row>
    <row ht="27.75" customHeight="1" r="22" s="3" customFormat="1">
      <c r="A22" s="11">
        <v>19</v>
      </c>
      <c r="B22" s="13" t="s">
        <v>60</v>
      </c>
      <c r="C22" s="36"/>
      <c r="D22" s="36"/>
      <c r="E22" s="46"/>
      <c r="F22" s="17" t="s">
        <v>61</v>
      </c>
      <c r="G22" s="18">
        <v>59.9</v>
      </c>
      <c r="H22" s="16">
        <f>G22*0.3</f>
        <v>17.97</v>
      </c>
      <c r="I22" s="18">
        <v>94.32784</v>
      </c>
      <c r="J22" s="16">
        <f>I22*0.4</f>
        <v>37.731136</v>
      </c>
      <c r="K22" s="16">
        <v>85</v>
      </c>
      <c r="L22" s="16">
        <f>K22*0.3</f>
        <v>25.5</v>
      </c>
      <c r="M22" s="23">
        <f>H22+J22+K22*0.3</f>
        <v>81.201136</v>
      </c>
      <c r="N22" s="11">
        <v>3</v>
      </c>
      <c r="O22" s="11" t="s">
        <v>23</v>
      </c>
    </row>
    <row ht="27.75" customHeight="1" r="23" s="2" customFormat="1">
      <c r="A23" s="11">
        <v>20</v>
      </c>
      <c r="B23" s="13" t="s">
        <v>62</v>
      </c>
      <c r="C23" s="35"/>
      <c r="D23" s="35"/>
      <c r="E23" s="46"/>
      <c r="F23" s="17" t="s">
        <v>63</v>
      </c>
      <c r="G23" s="18">
        <v>62</v>
      </c>
      <c r="H23" s="16">
        <f>G23*0.3</f>
        <v>18.6</v>
      </c>
      <c r="I23" s="18">
        <v>90.10984</v>
      </c>
      <c r="J23" s="16">
        <f>I23*0.4</f>
        <v>36.043936</v>
      </c>
      <c r="K23" s="16">
        <v>87</v>
      </c>
      <c r="L23" s="16">
        <f>K23*0.3</f>
        <v>26.1</v>
      </c>
      <c r="M23" s="23">
        <f>H23+J23+K23*0.3</f>
        <v>80.743936</v>
      </c>
      <c r="N23" s="11">
        <v>4</v>
      </c>
      <c r="O23" s="11" t="s">
        <v>23</v>
      </c>
    </row>
    <row ht="27.75" customHeight="1" r="24" s="2" customFormat="1">
      <c r="A24" s="11">
        <v>21</v>
      </c>
      <c r="B24" s="13" t="s">
        <v>64</v>
      </c>
      <c r="C24" s="34" t="s">
        <v>56</v>
      </c>
      <c r="D24" s="34" t="s">
        <v>34</v>
      </c>
      <c r="E24" s="41">
        <v>2</v>
      </c>
      <c r="F24" s="17" t="s">
        <v>65</v>
      </c>
      <c r="G24" s="18">
        <v>68.7</v>
      </c>
      <c r="H24" s="16">
        <f>G24*0.3</f>
        <v>20.61</v>
      </c>
      <c r="I24" s="18">
        <v>76.057544</v>
      </c>
      <c r="J24" s="16">
        <f>I24*0.4</f>
        <v>30.4230176</v>
      </c>
      <c r="K24" s="16">
        <v>88</v>
      </c>
      <c r="L24" s="16">
        <f>K24*0.3</f>
        <v>26.4</v>
      </c>
      <c r="M24" s="23">
        <f>H24+J24+K24*0.3</f>
        <v>77.4330176</v>
      </c>
      <c r="N24" s="11">
        <v>2</v>
      </c>
      <c r="O24" s="11" t="s">
        <v>20</v>
      </c>
    </row>
    <row ht="27.75" customHeight="1" r="25" s="3" customFormat="1">
      <c r="A25" s="11">
        <v>22</v>
      </c>
      <c r="B25" s="13" t="s">
        <v>66</v>
      </c>
      <c r="C25" s="36"/>
      <c r="D25" s="36"/>
      <c r="E25" s="42"/>
      <c r="F25" s="17" t="s">
        <v>67</v>
      </c>
      <c r="G25" s="18">
        <v>63.2</v>
      </c>
      <c r="H25" s="16">
        <f>G25*0.3</f>
        <v>18.96</v>
      </c>
      <c r="I25" s="18">
        <v>79.338856</v>
      </c>
      <c r="J25" s="16">
        <f>I25*0.4</f>
        <v>31.7355424</v>
      </c>
      <c r="K25" s="16">
        <v>92.33</v>
      </c>
      <c r="L25" s="16">
        <f>K25*0.3</f>
        <v>27.699</v>
      </c>
      <c r="M25" s="23">
        <f>H25+J25+K25*0.3</f>
        <v>78.3945424</v>
      </c>
      <c r="N25" s="11">
        <v>1</v>
      </c>
      <c r="O25" s="11" t="s">
        <v>20</v>
      </c>
    </row>
    <row ht="27.75" customHeight="1" r="26" s="3" customFormat="1">
      <c r="A26" s="11">
        <v>23</v>
      </c>
      <c r="B26" s="13" t="s">
        <v>68</v>
      </c>
      <c r="C26" s="36"/>
      <c r="D26" s="36"/>
      <c r="E26" s="42"/>
      <c r="F26" s="17" t="s">
        <v>69</v>
      </c>
      <c r="G26" s="18">
        <v>60.7</v>
      </c>
      <c r="H26" s="16">
        <f>G26*0.3</f>
        <v>18.21</v>
      </c>
      <c r="I26" s="18">
        <v>78.191184</v>
      </c>
      <c r="J26" s="16">
        <f>I26*0.4</f>
        <v>31.2764736</v>
      </c>
      <c r="K26" s="16">
        <v>87.33</v>
      </c>
      <c r="L26" s="16">
        <f>K26*0.3</f>
        <v>26.199</v>
      </c>
      <c r="M26" s="23">
        <f>H26+J26+K26*0.3</f>
        <v>75.6854736</v>
      </c>
      <c r="N26" s="11">
        <v>3</v>
      </c>
      <c r="O26" s="11" t="s">
        <v>23</v>
      </c>
    </row>
    <row ht="27.75" customHeight="1" r="27">
      <c r="A27" s="11">
        <v>24</v>
      </c>
      <c r="B27" s="13" t="s">
        <v>70</v>
      </c>
      <c r="C27" s="35"/>
      <c r="D27" s="35"/>
      <c r="E27" s="47"/>
      <c r="F27" s="17" t="s">
        <v>71</v>
      </c>
      <c r="G27" s="18">
        <v>62.8</v>
      </c>
      <c r="H27" s="16">
        <f>G27*0.3</f>
        <v>18.84</v>
      </c>
      <c r="I27" s="18">
        <v>70.4964</v>
      </c>
      <c r="J27" s="16">
        <f>I27*0.4</f>
        <v>28.19856</v>
      </c>
      <c r="K27" s="24">
        <v>87.33</v>
      </c>
      <c r="L27" s="16">
        <f>K27*0.3</f>
        <v>26.199</v>
      </c>
      <c r="M27" s="23">
        <f>H27+J27+K27*0.3</f>
        <v>73.23756</v>
      </c>
      <c r="N27" s="25">
        <v>4</v>
      </c>
      <c r="O27" s="25" t="s">
        <v>23</v>
      </c>
    </row>
    <row ht="27.75" customHeight="1" r="28">
      <c r="A28" s="11">
        <v>26</v>
      </c>
      <c r="B28" s="13" t="s">
        <v>75</v>
      </c>
      <c r="C28" s="34" t="s">
        <v>56</v>
      </c>
      <c r="D28" s="34" t="s">
        <v>73</v>
      </c>
      <c r="E28" s="48">
        <v>1</v>
      </c>
      <c r="F28" s="17" t="s">
        <v>76</v>
      </c>
      <c r="G28" s="18">
        <v>60</v>
      </c>
      <c r="H28" s="16">
        <f>G28*0.3</f>
        <v>18</v>
      </c>
      <c r="I28" s="18">
        <v>70.8856</v>
      </c>
      <c r="J28" s="16">
        <f>I28*0.4</f>
        <v>28.35424</v>
      </c>
      <c r="K28" s="24">
        <v>88.67</v>
      </c>
      <c r="L28" s="16">
        <f>K28*0.3</f>
        <v>26.601</v>
      </c>
      <c r="M28" s="23">
        <f>H28+J28+K28*0.3</f>
        <v>72.95524</v>
      </c>
      <c r="N28" s="25">
        <v>1</v>
      </c>
      <c r="O28" s="25" t="s">
        <v>20</v>
      </c>
    </row>
    <row ht="27.75" customHeight="1" r="29">
      <c r="A29" s="11">
        <v>25</v>
      </c>
      <c r="B29" s="13" t="s">
        <v>72</v>
      </c>
      <c r="C29" s="35"/>
      <c r="D29" s="35"/>
      <c r="E29" s="49"/>
      <c r="F29" s="17" t="s">
        <v>74</v>
      </c>
      <c r="G29" s="18">
        <v>61.3</v>
      </c>
      <c r="H29" s="16">
        <f>G29*0.3</f>
        <v>18.39</v>
      </c>
      <c r="I29" s="18">
        <v>70.149856</v>
      </c>
      <c r="J29" s="16">
        <f>I29*0.4</f>
        <v>28.0599424</v>
      </c>
      <c r="K29" s="24">
        <v>86.33</v>
      </c>
      <c r="L29" s="16">
        <f>K29*0.3</f>
        <v>25.899</v>
      </c>
      <c r="M29" s="23">
        <f>H29+J29+K29*0.3</f>
        <v>72.3489424</v>
      </c>
      <c r="N29" s="25">
        <v>2</v>
      </c>
      <c r="O29" s="25" t="s">
        <v>23</v>
      </c>
    </row>
  </sheetData>
  <mergeCells count="37">
    <mergeCell ref="C28:C29"/>
    <mergeCell ref="O2:O3"/>
    <mergeCell ref="D28:D29"/>
    <mergeCell ref="E2:E3"/>
    <mergeCell ref="E4:E5"/>
    <mergeCell ref="E6:E9"/>
    <mergeCell ref="E10:E15"/>
    <mergeCell ref="E16:E17"/>
    <mergeCell ref="E18:E19"/>
    <mergeCell ref="E20:E23"/>
    <mergeCell ref="E24:E27"/>
    <mergeCell ref="E28:E29"/>
    <mergeCell ref="C24:C27"/>
    <mergeCell ref="D2:D3"/>
    <mergeCell ref="D4:D5"/>
    <mergeCell ref="D6:D9"/>
    <mergeCell ref="D10:D15"/>
    <mergeCell ref="D16:D17"/>
    <mergeCell ref="D18:D19"/>
    <mergeCell ref="D20:D23"/>
    <mergeCell ref="D24:D27"/>
    <mergeCell ref="C4:C5"/>
    <mergeCell ref="C6:C9"/>
    <mergeCell ref="C10:C15"/>
    <mergeCell ref="C16:C17"/>
    <mergeCell ref="C18:C19"/>
    <mergeCell ref="C20:C23"/>
    <mergeCell ref="A1:O1"/>
    <mergeCell ref="G2:H2"/>
    <mergeCell ref="I2:J2"/>
    <mergeCell ref="K2:L2"/>
    <mergeCell ref="A2:A3"/>
    <mergeCell ref="B2:B3"/>
    <mergeCell ref="C2:C3"/>
    <mergeCell ref="F2:F3"/>
    <mergeCell ref="M2:M3"/>
    <mergeCell ref="N2:N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