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90" activeTab="0"/>
  </bookViews>
  <sheets>
    <sheet name="笔试成绩" sheetId="1" r:id="rId1"/>
  </sheets>
  <definedNames>
    <definedName name="_xlfn.COUNTIFS" hidden="1">#NAME?</definedName>
    <definedName name="_xlnm.Print_Titles" localSheetId="0">'笔试成绩'!$1:$2</definedName>
    <definedName name="za2500">#REF!</definedName>
    <definedName name="zz2500">#REF!</definedName>
    <definedName name="招聘单位">#REF!</definedName>
    <definedName name="招聘岗位">#REF!</definedName>
    <definedName name="职位代码">#REF!</definedName>
  </definedNames>
  <calcPr fullCalcOnLoad="1"/>
</workbook>
</file>

<file path=xl/sharedStrings.xml><?xml version="1.0" encoding="utf-8"?>
<sst xmlns="http://schemas.openxmlformats.org/spreadsheetml/2006/main" count="319" uniqueCount="158">
  <si>
    <t>岑巩县妇幼保健院2020年下半年公开招聘52名社会购买服务编制人员10、11、12、13岗位面试成绩、综合成绩排名及入围体检考生名单</t>
  </si>
  <si>
    <t>序号</t>
  </si>
  <si>
    <t>姓名</t>
  </si>
  <si>
    <t>身份证号</t>
  </si>
  <si>
    <t>性别</t>
  </si>
  <si>
    <t>报考单位</t>
  </si>
  <si>
    <t>报考岗位代码</t>
  </si>
  <si>
    <t>面试考场号</t>
  </si>
  <si>
    <t>笔试成绩</t>
  </si>
  <si>
    <t>面试成绩</t>
  </si>
  <si>
    <t>综合成绩</t>
  </si>
  <si>
    <t>综合成绩排名</t>
  </si>
  <si>
    <t>是否入围体检</t>
  </si>
  <si>
    <t>备注</t>
  </si>
  <si>
    <t>岗位排名</t>
  </si>
  <si>
    <t>杨琴露</t>
  </si>
  <si>
    <t>522626199504152421</t>
  </si>
  <si>
    <t>女</t>
  </si>
  <si>
    <t>岑巩县妇幼保健院</t>
  </si>
  <si>
    <t>入围体检</t>
  </si>
  <si>
    <t>杨宏</t>
  </si>
  <si>
    <t>522626199508143629</t>
  </si>
  <si>
    <t>刘娟</t>
  </si>
  <si>
    <t>522626199707050847</t>
  </si>
  <si>
    <t>杨极</t>
  </si>
  <si>
    <t>522626199509072420</t>
  </si>
  <si>
    <t>张玉花</t>
  </si>
  <si>
    <t>52222219950117162X</t>
  </si>
  <si>
    <t>何江虹</t>
  </si>
  <si>
    <t>522626199602030022</t>
  </si>
  <si>
    <t>李意</t>
  </si>
  <si>
    <t>522626199810243620</t>
  </si>
  <si>
    <t>杨露</t>
  </si>
  <si>
    <t>522626199310242023</t>
  </si>
  <si>
    <t>刘开芝</t>
  </si>
  <si>
    <t>52262619960206322X</t>
  </si>
  <si>
    <t>代丽平</t>
  </si>
  <si>
    <t>522626198712042089</t>
  </si>
  <si>
    <t>李美玲</t>
  </si>
  <si>
    <t>522626199610082420</t>
  </si>
  <si>
    <t>陈永娟</t>
  </si>
  <si>
    <t>522626199703143229</t>
  </si>
  <si>
    <t>周红琴</t>
  </si>
  <si>
    <t>522626199512303621</t>
  </si>
  <si>
    <t>杨佩芬</t>
  </si>
  <si>
    <t>522626198809282425</t>
  </si>
  <si>
    <t>龙细梅</t>
  </si>
  <si>
    <t>522628199401053829</t>
  </si>
  <si>
    <t>郑远凤</t>
  </si>
  <si>
    <t>522101199401064627</t>
  </si>
  <si>
    <t>杨小花</t>
  </si>
  <si>
    <t>522630199612270489</t>
  </si>
  <si>
    <t>吉艳</t>
  </si>
  <si>
    <t>52018119921105214X</t>
  </si>
  <si>
    <t>杨婷</t>
  </si>
  <si>
    <t>522626199407012822</t>
  </si>
  <si>
    <t>毛琴琴</t>
  </si>
  <si>
    <t>52262519930903006X</t>
  </si>
  <si>
    <t>张光花</t>
  </si>
  <si>
    <t>522630199603020488</t>
  </si>
  <si>
    <t>席茶仙</t>
  </si>
  <si>
    <t>522226199410174425</t>
  </si>
  <si>
    <t>姚丽梅</t>
  </si>
  <si>
    <t>522201199503160025</t>
  </si>
  <si>
    <t>杨敏</t>
  </si>
  <si>
    <t>522626199708130048</t>
  </si>
  <si>
    <t>田宏红</t>
  </si>
  <si>
    <t>522129199512265524</t>
  </si>
  <si>
    <t>张小红</t>
  </si>
  <si>
    <t>52213219940521712X</t>
  </si>
  <si>
    <t>杨璇</t>
  </si>
  <si>
    <t>522626199212200882</t>
  </si>
  <si>
    <t>李贵军</t>
  </si>
  <si>
    <t>522627199508190069</t>
  </si>
  <si>
    <t>吴梦</t>
  </si>
  <si>
    <t>522630199508140748</t>
  </si>
  <si>
    <t>徐顺利</t>
  </si>
  <si>
    <t>522128199903037020</t>
  </si>
  <si>
    <t>隆元珍</t>
  </si>
  <si>
    <t>522229199610240449</t>
  </si>
  <si>
    <t>钟万芳</t>
  </si>
  <si>
    <t>522626199708110821</t>
  </si>
  <si>
    <t>吴水娟</t>
  </si>
  <si>
    <t>522628199408114428</t>
  </si>
  <si>
    <t>杨雪</t>
  </si>
  <si>
    <t>522626199604212022</t>
  </si>
  <si>
    <t>钟芳丽</t>
  </si>
  <si>
    <t>522625199510031726</t>
  </si>
  <si>
    <t>徐圆</t>
  </si>
  <si>
    <t>522226199606065220</t>
  </si>
  <si>
    <t>李念</t>
  </si>
  <si>
    <t>522229199710053042</t>
  </si>
  <si>
    <t>赵礼红</t>
  </si>
  <si>
    <t>522626199805020027</t>
  </si>
  <si>
    <t>戴琴芬</t>
  </si>
  <si>
    <t>522626199511122028</t>
  </si>
  <si>
    <t>吴建琼</t>
  </si>
  <si>
    <t>522631199102182565</t>
  </si>
  <si>
    <t>万水英</t>
  </si>
  <si>
    <t>522624199811154424</t>
  </si>
  <si>
    <t>代惠林</t>
  </si>
  <si>
    <t>52262619970112282X</t>
  </si>
  <si>
    <t>吴珍玉</t>
  </si>
  <si>
    <t>522601199502185441</t>
  </si>
  <si>
    <t>王名聪</t>
  </si>
  <si>
    <t>522627199304025213</t>
  </si>
  <si>
    <t>男</t>
  </si>
  <si>
    <t>谢智会</t>
  </si>
  <si>
    <t>522121199701260844</t>
  </si>
  <si>
    <t>潘婷</t>
  </si>
  <si>
    <t>522622199804283049</t>
  </si>
  <si>
    <t>杨样娥</t>
  </si>
  <si>
    <t>522632199311306065</t>
  </si>
  <si>
    <t>吴小兰</t>
  </si>
  <si>
    <t>522626199512011223</t>
  </si>
  <si>
    <t>钟艳</t>
  </si>
  <si>
    <t>522221199208122849</t>
  </si>
  <si>
    <t>汪琳营</t>
  </si>
  <si>
    <t>522626199407122423</t>
  </si>
  <si>
    <t>伍娟</t>
  </si>
  <si>
    <t>522625199607072129</t>
  </si>
  <si>
    <t>吴大琴</t>
  </si>
  <si>
    <t>522626199608262043</t>
  </si>
  <si>
    <t>面试缺考</t>
  </si>
  <si>
    <t>代宁琳</t>
  </si>
  <si>
    <t>522625199602022720</t>
  </si>
  <si>
    <t>付晓佳</t>
  </si>
  <si>
    <t>522630199506250740</t>
  </si>
  <si>
    <t>李家燕</t>
  </si>
  <si>
    <t>522629199408140622</t>
  </si>
  <si>
    <t>吴小芬</t>
  </si>
  <si>
    <t>522634199509301123</t>
  </si>
  <si>
    <t>石兰花</t>
  </si>
  <si>
    <t>522630199503150349</t>
  </si>
  <si>
    <t>支敏</t>
  </si>
  <si>
    <t>52232319940312918X</t>
  </si>
  <si>
    <t>周进</t>
  </si>
  <si>
    <t>522121199508283067</t>
  </si>
  <si>
    <t>尤宝银</t>
  </si>
  <si>
    <t>522724199606202189</t>
  </si>
  <si>
    <t>杨武岚</t>
  </si>
  <si>
    <t>522624199511012045</t>
  </si>
  <si>
    <t>李永芳</t>
  </si>
  <si>
    <t>522224199803020029</t>
  </si>
  <si>
    <t>欧璐蕊</t>
  </si>
  <si>
    <t>522629199510271629</t>
  </si>
  <si>
    <t>沈秀花</t>
  </si>
  <si>
    <t>522229199501231447</t>
  </si>
  <si>
    <t>许凯丽</t>
  </si>
  <si>
    <t>522223199206240449</t>
  </si>
  <si>
    <t>周梦玲</t>
  </si>
  <si>
    <t>52262619960505082X</t>
  </si>
  <si>
    <t>吴美容</t>
  </si>
  <si>
    <t>522626199406061227</t>
  </si>
  <si>
    <t>杨洋</t>
  </si>
  <si>
    <t>522128199707306019</t>
  </si>
  <si>
    <t>龙强艳</t>
  </si>
  <si>
    <t>522324199512280424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</si>
</sst>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3" fillId="0" borderId="4" applyNumberFormat="0" applyFill="0" applyAlignment="0" applyProtection="0"/>
    <xf numFmtId="0" fontId="16" fillId="8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9" fillId="10" borderId="6" applyNumberFormat="0" applyAlignment="0" applyProtection="0"/>
    <xf numFmtId="0" fontId="18" fillId="10" borderId="1" applyNumberFormat="0" applyAlignment="0" applyProtection="0"/>
    <xf numFmtId="0" fontId="2" fillId="11" borderId="7" applyNumberFormat="0" applyAlignment="0" applyProtection="0"/>
    <xf numFmtId="0" fontId="15" fillId="3" borderId="0" applyNumberFormat="0" applyBorder="0" applyAlignment="0" applyProtection="0"/>
    <xf numFmtId="0" fontId="16" fillId="12" borderId="0" applyNumberFormat="0" applyBorder="0" applyAlignment="0" applyProtection="0"/>
    <xf numFmtId="0" fontId="19" fillId="0" borderId="8" applyNumberFormat="0" applyFill="0" applyAlignment="0" applyProtection="0"/>
    <xf numFmtId="0" fontId="11" fillId="0" borderId="9" applyNumberFormat="0" applyFill="0" applyAlignment="0" applyProtection="0"/>
    <xf numFmtId="0" fontId="20" fillId="2" borderId="0" applyNumberFormat="0" applyBorder="0" applyAlignment="0" applyProtection="0"/>
    <xf numFmtId="0" fontId="17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0" applyNumberFormat="0" applyBorder="0" applyAlignment="0" applyProtection="0"/>
    <xf numFmtId="0" fontId="15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0" applyNumberFormat="0" applyBorder="0" applyAlignment="0" applyProtection="0"/>
    <xf numFmtId="0" fontId="21" fillId="0" borderId="0">
      <alignment vertical="center"/>
      <protection/>
    </xf>
  </cellStyleXfs>
  <cellXfs count="1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1">
      <pane ySplit="2" topLeftCell="A3" activePane="bottomLeft" state="frozen"/>
      <selection pane="bottomLeft" activeCell="T25" sqref="T25"/>
    </sheetView>
  </sheetViews>
  <sheetFormatPr defaultColWidth="9.00390625" defaultRowHeight="14.25"/>
  <cols>
    <col min="1" max="1" width="4.50390625" style="1" customWidth="1"/>
    <col min="2" max="2" width="7.00390625" style="1" customWidth="1"/>
    <col min="3" max="3" width="19.75390625" style="1" customWidth="1"/>
    <col min="4" max="4" width="4.875" style="1" customWidth="1"/>
    <col min="5" max="5" width="16.75390625" style="1" customWidth="1"/>
    <col min="6" max="6" width="7.75390625" style="1" customWidth="1"/>
    <col min="7" max="7" width="5.75390625" style="1" customWidth="1"/>
    <col min="8" max="9" width="9.00390625" style="2" customWidth="1"/>
    <col min="10" max="10" width="9.00390625" style="3" customWidth="1"/>
    <col min="11" max="11" width="6.25390625" style="2" customWidth="1"/>
    <col min="12" max="12" width="9.00390625" style="2" customWidth="1"/>
    <col min="13" max="13" width="10.75390625" style="1" customWidth="1"/>
    <col min="14" max="14" width="9.00390625" style="1" hidden="1" customWidth="1"/>
    <col min="15" max="16384" width="9.00390625" style="1" customWidth="1"/>
  </cols>
  <sheetData>
    <row r="1" spans="1:13" ht="54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ht="5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9" t="s">
        <v>10</v>
      </c>
      <c r="K2" s="5" t="s">
        <v>11</v>
      </c>
      <c r="L2" s="5" t="s">
        <v>12</v>
      </c>
      <c r="M2" s="5" t="s">
        <v>13</v>
      </c>
      <c r="N2" s="6" t="s">
        <v>14</v>
      </c>
    </row>
    <row r="3" spans="1:14" ht="14.25">
      <c r="A3" s="6">
        <v>1</v>
      </c>
      <c r="B3" s="6" t="s">
        <v>15</v>
      </c>
      <c r="C3" s="6" t="s">
        <v>16</v>
      </c>
      <c r="D3" s="6" t="s">
        <v>17</v>
      </c>
      <c r="E3" s="6" t="s">
        <v>18</v>
      </c>
      <c r="F3" s="6">
        <v>202010</v>
      </c>
      <c r="G3" s="6">
        <v>1</v>
      </c>
      <c r="H3" s="7">
        <v>72.65</v>
      </c>
      <c r="I3" s="7">
        <v>76</v>
      </c>
      <c r="J3" s="7">
        <f aca="true" t="shared" si="0" ref="J3:J66">AVERAGE(H3:I3)</f>
        <v>74.325</v>
      </c>
      <c r="K3" s="6">
        <v>1</v>
      </c>
      <c r="L3" s="8" t="s">
        <v>19</v>
      </c>
      <c r="M3" s="6"/>
      <c r="N3" s="6">
        <f>SUMPRODUCT(--((F3=$F$3:$F$71)*$H$3:$H$71&gt;H3))+1</f>
        <v>1</v>
      </c>
    </row>
    <row r="4" spans="1:14" ht="14.25">
      <c r="A4" s="6">
        <v>2</v>
      </c>
      <c r="B4" s="6" t="s">
        <v>20</v>
      </c>
      <c r="C4" s="6" t="s">
        <v>21</v>
      </c>
      <c r="D4" s="6" t="s">
        <v>17</v>
      </c>
      <c r="E4" s="6" t="s">
        <v>18</v>
      </c>
      <c r="F4" s="6">
        <v>202010</v>
      </c>
      <c r="G4" s="6">
        <v>1</v>
      </c>
      <c r="H4" s="7">
        <v>62.7</v>
      </c>
      <c r="I4" s="7">
        <v>84</v>
      </c>
      <c r="J4" s="7">
        <f t="shared" si="0"/>
        <v>73.35</v>
      </c>
      <c r="K4" s="6">
        <v>2</v>
      </c>
      <c r="L4" s="8" t="s">
        <v>19</v>
      </c>
      <c r="M4" s="6"/>
      <c r="N4" s="6">
        <f>SUMPRODUCT(--((F4=$F$3:$F$71)*$H$3:$H$71&gt;H4))+1</f>
        <v>16</v>
      </c>
    </row>
    <row r="5" spans="1:14" ht="14.25">
      <c r="A5" s="6">
        <v>3</v>
      </c>
      <c r="B5" s="6" t="s">
        <v>22</v>
      </c>
      <c r="C5" s="6" t="s">
        <v>23</v>
      </c>
      <c r="D5" s="6" t="s">
        <v>17</v>
      </c>
      <c r="E5" s="6" t="s">
        <v>18</v>
      </c>
      <c r="F5" s="6">
        <v>202010</v>
      </c>
      <c r="G5" s="6">
        <v>1</v>
      </c>
      <c r="H5" s="7">
        <v>64.6</v>
      </c>
      <c r="I5" s="7">
        <v>79.8</v>
      </c>
      <c r="J5" s="7">
        <f t="shared" si="0"/>
        <v>72.19999999999999</v>
      </c>
      <c r="K5" s="6">
        <v>3</v>
      </c>
      <c r="L5" s="8" t="s">
        <v>19</v>
      </c>
      <c r="M5" s="6"/>
      <c r="N5" s="6">
        <f>SUMPRODUCT(--((F5=$F$3:$F$71)*$H$3:$H$71&gt;H5))+1</f>
        <v>11</v>
      </c>
    </row>
    <row r="6" spans="1:14" ht="14.25">
      <c r="A6" s="6">
        <v>4</v>
      </c>
      <c r="B6" s="6" t="s">
        <v>24</v>
      </c>
      <c r="C6" s="6" t="s">
        <v>25</v>
      </c>
      <c r="D6" s="6" t="s">
        <v>17</v>
      </c>
      <c r="E6" s="6" t="s">
        <v>18</v>
      </c>
      <c r="F6" s="6">
        <v>202010</v>
      </c>
      <c r="G6" s="6">
        <v>1</v>
      </c>
      <c r="H6" s="7">
        <v>63.6</v>
      </c>
      <c r="I6" s="7">
        <v>80</v>
      </c>
      <c r="J6" s="7">
        <f t="shared" si="0"/>
        <v>71.8</v>
      </c>
      <c r="K6" s="6">
        <v>4</v>
      </c>
      <c r="L6" s="8" t="s">
        <v>19</v>
      </c>
      <c r="M6" s="6"/>
      <c r="N6" s="6">
        <f>SUMPRODUCT(--((F6=$F$3:$F$71)*$H$3:$H$71&gt;H6))+1</f>
        <v>13</v>
      </c>
    </row>
    <row r="7" spans="1:14" ht="14.25">
      <c r="A7" s="6">
        <v>5</v>
      </c>
      <c r="B7" s="6" t="s">
        <v>26</v>
      </c>
      <c r="C7" s="6" t="s">
        <v>27</v>
      </c>
      <c r="D7" s="6" t="s">
        <v>17</v>
      </c>
      <c r="E7" s="6" t="s">
        <v>18</v>
      </c>
      <c r="F7" s="6">
        <v>202010</v>
      </c>
      <c r="G7" s="6">
        <v>1</v>
      </c>
      <c r="H7" s="7">
        <v>63.95</v>
      </c>
      <c r="I7" s="7">
        <v>79.6</v>
      </c>
      <c r="J7" s="7">
        <f t="shared" si="0"/>
        <v>71.775</v>
      </c>
      <c r="K7" s="6">
        <v>5</v>
      </c>
      <c r="L7" s="8" t="s">
        <v>19</v>
      </c>
      <c r="M7" s="6"/>
      <c r="N7" s="6">
        <f>SUMPRODUCT(--((F7=$F$3:$F$71)*$H$3:$H$71&gt;H7))+1</f>
        <v>12</v>
      </c>
    </row>
    <row r="8" spans="1:14" ht="14.25">
      <c r="A8" s="6">
        <v>6</v>
      </c>
      <c r="B8" s="6" t="s">
        <v>28</v>
      </c>
      <c r="C8" s="6" t="s">
        <v>29</v>
      </c>
      <c r="D8" s="6" t="s">
        <v>17</v>
      </c>
      <c r="E8" s="6" t="s">
        <v>18</v>
      </c>
      <c r="F8" s="6">
        <v>202010</v>
      </c>
      <c r="G8" s="6">
        <v>1</v>
      </c>
      <c r="H8" s="7">
        <v>58.2</v>
      </c>
      <c r="I8" s="7">
        <v>85.2</v>
      </c>
      <c r="J8" s="7">
        <f t="shared" si="0"/>
        <v>71.7</v>
      </c>
      <c r="K8" s="6">
        <v>6</v>
      </c>
      <c r="L8" s="8" t="s">
        <v>19</v>
      </c>
      <c r="M8" s="6"/>
      <c r="N8" s="6">
        <f>SUMPRODUCT(--((F8=$F$3:$F$71)*$H$3:$H$71&gt;H8))+1</f>
        <v>48</v>
      </c>
    </row>
    <row r="9" spans="1:14" ht="14.25">
      <c r="A9" s="6">
        <v>7</v>
      </c>
      <c r="B9" s="6" t="s">
        <v>30</v>
      </c>
      <c r="C9" s="6" t="s">
        <v>31</v>
      </c>
      <c r="D9" s="6" t="s">
        <v>17</v>
      </c>
      <c r="E9" s="6" t="s">
        <v>18</v>
      </c>
      <c r="F9" s="6">
        <v>202010</v>
      </c>
      <c r="G9" s="6">
        <v>1</v>
      </c>
      <c r="H9" s="7">
        <v>61.400000000000006</v>
      </c>
      <c r="I9" s="7">
        <v>80.6</v>
      </c>
      <c r="J9" s="7">
        <f t="shared" si="0"/>
        <v>71</v>
      </c>
      <c r="K9" s="6">
        <v>7</v>
      </c>
      <c r="L9" s="8" t="s">
        <v>19</v>
      </c>
      <c r="M9" s="6"/>
      <c r="N9" s="6">
        <f>SUMPRODUCT(--((F9=$F$3:$F$71)*$H$3:$H$71&gt;H9))+1</f>
        <v>24</v>
      </c>
    </row>
    <row r="10" spans="1:14" ht="14.25">
      <c r="A10" s="6">
        <v>8</v>
      </c>
      <c r="B10" s="6" t="s">
        <v>32</v>
      </c>
      <c r="C10" s="6" t="s">
        <v>33</v>
      </c>
      <c r="D10" s="6" t="s">
        <v>17</v>
      </c>
      <c r="E10" s="6" t="s">
        <v>18</v>
      </c>
      <c r="F10" s="6">
        <v>202010</v>
      </c>
      <c r="G10" s="6">
        <v>1</v>
      </c>
      <c r="H10" s="7">
        <v>58.75</v>
      </c>
      <c r="I10" s="7">
        <v>83.2</v>
      </c>
      <c r="J10" s="7">
        <f t="shared" si="0"/>
        <v>70.975</v>
      </c>
      <c r="K10" s="6">
        <v>8</v>
      </c>
      <c r="L10" s="8" t="s">
        <v>19</v>
      </c>
      <c r="M10" s="6"/>
      <c r="N10" s="6">
        <f>SUMPRODUCT(--((F10=$F$3:$F$71)*$H$3:$H$71&gt;H10))+1</f>
        <v>43</v>
      </c>
    </row>
    <row r="11" spans="1:14" ht="14.25">
      <c r="A11" s="6">
        <v>9</v>
      </c>
      <c r="B11" s="6" t="s">
        <v>34</v>
      </c>
      <c r="C11" s="6" t="s">
        <v>35</v>
      </c>
      <c r="D11" s="6" t="s">
        <v>17</v>
      </c>
      <c r="E11" s="6" t="s">
        <v>18</v>
      </c>
      <c r="F11" s="6">
        <v>202010</v>
      </c>
      <c r="G11" s="6">
        <v>1</v>
      </c>
      <c r="H11" s="7">
        <v>60.55</v>
      </c>
      <c r="I11" s="7">
        <v>80.8</v>
      </c>
      <c r="J11" s="7">
        <f t="shared" si="0"/>
        <v>70.675</v>
      </c>
      <c r="K11" s="6">
        <v>9</v>
      </c>
      <c r="L11" s="8" t="s">
        <v>19</v>
      </c>
      <c r="M11" s="6"/>
      <c r="N11" s="6">
        <f>SUMPRODUCT(--((F11=$F$3:$F$71)*$H$3:$H$71&gt;H11))+1</f>
        <v>26</v>
      </c>
    </row>
    <row r="12" spans="1:14" ht="14.25">
      <c r="A12" s="6">
        <v>10</v>
      </c>
      <c r="B12" s="6" t="s">
        <v>36</v>
      </c>
      <c r="C12" s="6" t="s">
        <v>37</v>
      </c>
      <c r="D12" s="6" t="s">
        <v>17</v>
      </c>
      <c r="E12" s="6" t="s">
        <v>18</v>
      </c>
      <c r="F12" s="6">
        <v>202010</v>
      </c>
      <c r="G12" s="6">
        <v>1</v>
      </c>
      <c r="H12" s="7">
        <v>58.8</v>
      </c>
      <c r="I12" s="7">
        <v>82</v>
      </c>
      <c r="J12" s="7">
        <f t="shared" si="0"/>
        <v>70.4</v>
      </c>
      <c r="K12" s="6">
        <v>10</v>
      </c>
      <c r="L12" s="8" t="s">
        <v>19</v>
      </c>
      <c r="M12" s="6"/>
      <c r="N12" s="6">
        <f>SUMPRODUCT(--((F12=$F$3:$F$71)*$H$3:$H$71&gt;H12))+1</f>
        <v>42</v>
      </c>
    </row>
    <row r="13" spans="1:14" ht="14.25">
      <c r="A13" s="6">
        <v>11</v>
      </c>
      <c r="B13" s="6" t="s">
        <v>38</v>
      </c>
      <c r="C13" s="6" t="s">
        <v>39</v>
      </c>
      <c r="D13" s="6" t="s">
        <v>17</v>
      </c>
      <c r="E13" s="6" t="s">
        <v>18</v>
      </c>
      <c r="F13" s="6">
        <v>202010</v>
      </c>
      <c r="G13" s="6">
        <v>1</v>
      </c>
      <c r="H13" s="7">
        <v>59.150000000000006</v>
      </c>
      <c r="I13" s="7">
        <v>81.6</v>
      </c>
      <c r="J13" s="7">
        <f t="shared" si="0"/>
        <v>70.375</v>
      </c>
      <c r="K13" s="6">
        <v>11</v>
      </c>
      <c r="L13" s="8" t="s">
        <v>19</v>
      </c>
      <c r="M13" s="6"/>
      <c r="N13" s="6">
        <f>SUMPRODUCT(--((F13=$F$3:$F$71)*$H$3:$H$71&gt;H13))+1</f>
        <v>39</v>
      </c>
    </row>
    <row r="14" spans="1:14" ht="14.25">
      <c r="A14" s="6">
        <v>12</v>
      </c>
      <c r="B14" s="6" t="s">
        <v>40</v>
      </c>
      <c r="C14" s="6" t="s">
        <v>41</v>
      </c>
      <c r="D14" s="6" t="s">
        <v>17</v>
      </c>
      <c r="E14" s="6" t="s">
        <v>18</v>
      </c>
      <c r="F14" s="6">
        <v>202010</v>
      </c>
      <c r="G14" s="6">
        <v>1</v>
      </c>
      <c r="H14" s="7">
        <v>59.8</v>
      </c>
      <c r="I14" s="7">
        <v>80.8</v>
      </c>
      <c r="J14" s="7">
        <f t="shared" si="0"/>
        <v>70.3</v>
      </c>
      <c r="K14" s="6">
        <v>12</v>
      </c>
      <c r="L14" s="8" t="s">
        <v>19</v>
      </c>
      <c r="M14" s="6"/>
      <c r="N14" s="6">
        <f>SUMPRODUCT(--((F14=$F$3:$F$71)*$H$3:$H$71&gt;H14))+1</f>
        <v>34</v>
      </c>
    </row>
    <row r="15" spans="1:14" ht="14.25">
      <c r="A15" s="6">
        <v>13</v>
      </c>
      <c r="B15" s="6" t="s">
        <v>42</v>
      </c>
      <c r="C15" s="6" t="s">
        <v>43</v>
      </c>
      <c r="D15" s="6" t="s">
        <v>17</v>
      </c>
      <c r="E15" s="6" t="s">
        <v>18</v>
      </c>
      <c r="F15" s="6">
        <v>202010</v>
      </c>
      <c r="G15" s="6">
        <v>1</v>
      </c>
      <c r="H15" s="7">
        <v>57.8</v>
      </c>
      <c r="I15" s="7">
        <v>82.8</v>
      </c>
      <c r="J15" s="7">
        <f t="shared" si="0"/>
        <v>70.3</v>
      </c>
      <c r="K15" s="6">
        <v>13</v>
      </c>
      <c r="L15" s="8" t="s">
        <v>19</v>
      </c>
      <c r="M15" s="6"/>
      <c r="N15" s="6">
        <f>SUMPRODUCT(--((F15=$F$3:$F$71)*$H$3:$H$71&gt;H15))+1</f>
        <v>52</v>
      </c>
    </row>
    <row r="16" spans="1:14" ht="14.25">
      <c r="A16" s="6">
        <v>14</v>
      </c>
      <c r="B16" s="6" t="s">
        <v>44</v>
      </c>
      <c r="C16" s="6" t="s">
        <v>45</v>
      </c>
      <c r="D16" s="6" t="s">
        <v>17</v>
      </c>
      <c r="E16" s="6" t="s">
        <v>18</v>
      </c>
      <c r="F16" s="6">
        <v>202010</v>
      </c>
      <c r="G16" s="6">
        <v>1</v>
      </c>
      <c r="H16" s="7">
        <v>58.1</v>
      </c>
      <c r="I16" s="7">
        <v>81.8</v>
      </c>
      <c r="J16" s="7">
        <f t="shared" si="0"/>
        <v>69.95</v>
      </c>
      <c r="K16" s="6">
        <v>14</v>
      </c>
      <c r="L16" s="8" t="s">
        <v>19</v>
      </c>
      <c r="M16" s="6"/>
      <c r="N16" s="6">
        <f>SUMPRODUCT(--((F16=$F$3:$F$71)*$H$3:$H$71&gt;H16))+1</f>
        <v>50</v>
      </c>
    </row>
    <row r="17" spans="1:14" ht="14.25">
      <c r="A17" s="6">
        <v>15</v>
      </c>
      <c r="B17" s="6" t="s">
        <v>46</v>
      </c>
      <c r="C17" s="6" t="s">
        <v>47</v>
      </c>
      <c r="D17" s="6" t="s">
        <v>17</v>
      </c>
      <c r="E17" s="6" t="s">
        <v>18</v>
      </c>
      <c r="F17" s="6">
        <v>202010</v>
      </c>
      <c r="G17" s="6">
        <v>1</v>
      </c>
      <c r="H17" s="7">
        <v>58.75</v>
      </c>
      <c r="I17" s="7">
        <v>80.8</v>
      </c>
      <c r="J17" s="7">
        <f t="shared" si="0"/>
        <v>69.775</v>
      </c>
      <c r="K17" s="6">
        <v>15</v>
      </c>
      <c r="L17" s="8" t="s">
        <v>19</v>
      </c>
      <c r="M17" s="6"/>
      <c r="N17" s="6">
        <f>SUMPRODUCT(--((F17=$F$3:$F$71)*$H$3:$H$71&gt;H17))+1</f>
        <v>43</v>
      </c>
    </row>
    <row r="18" spans="1:14" ht="14.25">
      <c r="A18" s="6">
        <v>16</v>
      </c>
      <c r="B18" s="6" t="s">
        <v>48</v>
      </c>
      <c r="C18" s="6" t="s">
        <v>49</v>
      </c>
      <c r="D18" s="6" t="s">
        <v>17</v>
      </c>
      <c r="E18" s="6" t="s">
        <v>18</v>
      </c>
      <c r="F18" s="6">
        <v>202010</v>
      </c>
      <c r="G18" s="6">
        <v>1</v>
      </c>
      <c r="H18" s="7">
        <v>69.3</v>
      </c>
      <c r="I18" s="7">
        <v>70</v>
      </c>
      <c r="J18" s="7">
        <f t="shared" si="0"/>
        <v>69.65</v>
      </c>
      <c r="K18" s="6">
        <v>16</v>
      </c>
      <c r="L18" s="8" t="s">
        <v>19</v>
      </c>
      <c r="M18" s="6"/>
      <c r="N18" s="6">
        <f>SUMPRODUCT(--((F18=$F$3:$F$71)*$H$3:$H$71&gt;H18))+1</f>
        <v>3</v>
      </c>
    </row>
    <row r="19" spans="1:14" ht="14.25">
      <c r="A19" s="6">
        <v>17</v>
      </c>
      <c r="B19" s="6" t="s">
        <v>50</v>
      </c>
      <c r="C19" s="6" t="s">
        <v>51</v>
      </c>
      <c r="D19" s="6" t="s">
        <v>17</v>
      </c>
      <c r="E19" s="6" t="s">
        <v>18</v>
      </c>
      <c r="F19" s="6">
        <v>202010</v>
      </c>
      <c r="G19" s="6">
        <v>1</v>
      </c>
      <c r="H19" s="7">
        <v>69.15</v>
      </c>
      <c r="I19" s="7">
        <v>67.8</v>
      </c>
      <c r="J19" s="7">
        <f t="shared" si="0"/>
        <v>68.475</v>
      </c>
      <c r="K19" s="6">
        <v>17</v>
      </c>
      <c r="L19" s="8" t="s">
        <v>19</v>
      </c>
      <c r="M19" s="6"/>
      <c r="N19" s="6">
        <f>SUMPRODUCT(--((F19=$F$3:$F$71)*$H$3:$H$71&gt;H19))+1</f>
        <v>4</v>
      </c>
    </row>
    <row r="20" spans="1:14" ht="14.25">
      <c r="A20" s="6">
        <v>18</v>
      </c>
      <c r="B20" s="6" t="s">
        <v>52</v>
      </c>
      <c r="C20" s="6" t="s">
        <v>53</v>
      </c>
      <c r="D20" s="6" t="s">
        <v>17</v>
      </c>
      <c r="E20" s="6" t="s">
        <v>18</v>
      </c>
      <c r="F20" s="6">
        <v>202010</v>
      </c>
      <c r="G20" s="6">
        <v>1</v>
      </c>
      <c r="H20" s="7">
        <v>59.8</v>
      </c>
      <c r="I20" s="7">
        <v>75.9</v>
      </c>
      <c r="J20" s="7">
        <f t="shared" si="0"/>
        <v>67.85</v>
      </c>
      <c r="K20" s="6">
        <v>18</v>
      </c>
      <c r="L20" s="8" t="s">
        <v>19</v>
      </c>
      <c r="M20" s="6"/>
      <c r="N20" s="6">
        <f>SUMPRODUCT(--((F20=$F$3:$F$71)*$H$3:$H$71&gt;H20))+1</f>
        <v>34</v>
      </c>
    </row>
    <row r="21" spans="1:14" ht="14.25">
      <c r="A21" s="6">
        <v>19</v>
      </c>
      <c r="B21" s="6" t="s">
        <v>54</v>
      </c>
      <c r="C21" s="6" t="s">
        <v>55</v>
      </c>
      <c r="D21" s="6" t="s">
        <v>17</v>
      </c>
      <c r="E21" s="6" t="s">
        <v>18</v>
      </c>
      <c r="F21" s="6">
        <v>202010</v>
      </c>
      <c r="G21" s="6">
        <v>1</v>
      </c>
      <c r="H21" s="7">
        <v>67.9</v>
      </c>
      <c r="I21" s="7">
        <v>67.6</v>
      </c>
      <c r="J21" s="7">
        <f t="shared" si="0"/>
        <v>67.75</v>
      </c>
      <c r="K21" s="6">
        <v>19</v>
      </c>
      <c r="L21" s="8"/>
      <c r="M21" s="6"/>
      <c r="N21" s="6">
        <f>SUMPRODUCT(--((F21=$F$3:$F$71)*$H$3:$H$71&gt;H21))+1</f>
        <v>7</v>
      </c>
    </row>
    <row r="22" spans="1:14" ht="14.25">
      <c r="A22" s="6">
        <v>20</v>
      </c>
      <c r="B22" s="6" t="s">
        <v>56</v>
      </c>
      <c r="C22" s="6" t="s">
        <v>57</v>
      </c>
      <c r="D22" s="6" t="s">
        <v>17</v>
      </c>
      <c r="E22" s="6" t="s">
        <v>18</v>
      </c>
      <c r="F22" s="6">
        <v>202010</v>
      </c>
      <c r="G22" s="6">
        <v>1</v>
      </c>
      <c r="H22" s="7">
        <v>69.85000000000001</v>
      </c>
      <c r="I22" s="7">
        <v>65.2</v>
      </c>
      <c r="J22" s="7">
        <f t="shared" si="0"/>
        <v>67.525</v>
      </c>
      <c r="K22" s="6">
        <v>20</v>
      </c>
      <c r="L22" s="8"/>
      <c r="M22" s="6"/>
      <c r="N22" s="6">
        <f>SUMPRODUCT(--((F22=$F$3:$F$71)*$H$3:$H$71&gt;H22))+1</f>
        <v>2</v>
      </c>
    </row>
    <row r="23" spans="1:14" ht="14.25">
      <c r="A23" s="6">
        <v>21</v>
      </c>
      <c r="B23" s="6" t="s">
        <v>58</v>
      </c>
      <c r="C23" s="6" t="s">
        <v>59</v>
      </c>
      <c r="D23" s="6" t="s">
        <v>17</v>
      </c>
      <c r="E23" s="6" t="s">
        <v>18</v>
      </c>
      <c r="F23" s="6">
        <v>202010</v>
      </c>
      <c r="G23" s="6">
        <v>1</v>
      </c>
      <c r="H23" s="7">
        <v>68.9</v>
      </c>
      <c r="I23" s="7">
        <v>65.6</v>
      </c>
      <c r="J23" s="7">
        <f t="shared" si="0"/>
        <v>67.25</v>
      </c>
      <c r="K23" s="6">
        <v>21</v>
      </c>
      <c r="L23" s="8"/>
      <c r="M23" s="6"/>
      <c r="N23" s="6">
        <f>SUMPRODUCT(--((F23=$F$3:$F$71)*$H$3:$H$71&gt;H23))+1</f>
        <v>5</v>
      </c>
    </row>
    <row r="24" spans="1:14" ht="14.25">
      <c r="A24" s="6">
        <v>22</v>
      </c>
      <c r="B24" s="6" t="s">
        <v>60</v>
      </c>
      <c r="C24" s="6" t="s">
        <v>61</v>
      </c>
      <c r="D24" s="6" t="s">
        <v>17</v>
      </c>
      <c r="E24" s="6" t="s">
        <v>18</v>
      </c>
      <c r="F24" s="6">
        <v>202010</v>
      </c>
      <c r="G24" s="6">
        <v>1</v>
      </c>
      <c r="H24" s="7">
        <v>68.75</v>
      </c>
      <c r="I24" s="7">
        <v>65</v>
      </c>
      <c r="J24" s="7">
        <f t="shared" si="0"/>
        <v>66.875</v>
      </c>
      <c r="K24" s="6">
        <v>22</v>
      </c>
      <c r="L24" s="8"/>
      <c r="M24" s="6"/>
      <c r="N24" s="6">
        <f>SUMPRODUCT(--((F24=$F$3:$F$71)*$H$3:$H$71&gt;H24))+1</f>
        <v>6</v>
      </c>
    </row>
    <row r="25" spans="1:14" ht="14.25">
      <c r="A25" s="6">
        <v>23</v>
      </c>
      <c r="B25" s="6" t="s">
        <v>62</v>
      </c>
      <c r="C25" s="6" t="s">
        <v>63</v>
      </c>
      <c r="D25" s="6" t="s">
        <v>17</v>
      </c>
      <c r="E25" s="6" t="s">
        <v>18</v>
      </c>
      <c r="F25" s="6">
        <v>202010</v>
      </c>
      <c r="G25" s="6">
        <v>1</v>
      </c>
      <c r="H25" s="7">
        <v>66.15</v>
      </c>
      <c r="I25" s="7">
        <v>67.2</v>
      </c>
      <c r="J25" s="7">
        <f t="shared" si="0"/>
        <v>66.67500000000001</v>
      </c>
      <c r="K25" s="6">
        <v>23</v>
      </c>
      <c r="L25" s="8"/>
      <c r="M25" s="6"/>
      <c r="N25" s="6">
        <f>SUMPRODUCT(--((F25=$F$3:$F$71)*$H$3:$H$71&gt;H25))+1</f>
        <v>8</v>
      </c>
    </row>
    <row r="26" spans="1:14" ht="14.25">
      <c r="A26" s="6">
        <v>24</v>
      </c>
      <c r="B26" s="6" t="s">
        <v>64</v>
      </c>
      <c r="C26" s="6" t="s">
        <v>65</v>
      </c>
      <c r="D26" s="6" t="s">
        <v>17</v>
      </c>
      <c r="E26" s="6" t="s">
        <v>18</v>
      </c>
      <c r="F26" s="6">
        <v>202010</v>
      </c>
      <c r="G26" s="6">
        <v>1</v>
      </c>
      <c r="H26" s="7">
        <v>61.95</v>
      </c>
      <c r="I26" s="7">
        <v>69.6</v>
      </c>
      <c r="J26" s="7">
        <f t="shared" si="0"/>
        <v>65.775</v>
      </c>
      <c r="K26" s="6">
        <v>24</v>
      </c>
      <c r="L26" s="8"/>
      <c r="M26" s="6"/>
      <c r="N26" s="6">
        <f>SUMPRODUCT(--((F26=$F$3:$F$71)*$H$3:$H$71&gt;H26))+1</f>
        <v>20</v>
      </c>
    </row>
    <row r="27" spans="1:14" ht="14.25">
      <c r="A27" s="6">
        <v>25</v>
      </c>
      <c r="B27" s="6" t="s">
        <v>66</v>
      </c>
      <c r="C27" s="6" t="s">
        <v>67</v>
      </c>
      <c r="D27" s="6" t="s">
        <v>17</v>
      </c>
      <c r="E27" s="6" t="s">
        <v>18</v>
      </c>
      <c r="F27" s="6">
        <v>202010</v>
      </c>
      <c r="G27" s="6">
        <v>1</v>
      </c>
      <c r="H27" s="7">
        <v>63.6</v>
      </c>
      <c r="I27" s="7">
        <v>67.6</v>
      </c>
      <c r="J27" s="7">
        <f t="shared" si="0"/>
        <v>65.6</v>
      </c>
      <c r="K27" s="6">
        <v>25</v>
      </c>
      <c r="L27" s="8"/>
      <c r="M27" s="6"/>
      <c r="N27" s="6">
        <f>SUMPRODUCT(--((F27=$F$3:$F$71)*$H$3:$H$71&gt;H27))+1</f>
        <v>13</v>
      </c>
    </row>
    <row r="28" spans="1:14" ht="14.25">
      <c r="A28" s="6">
        <v>26</v>
      </c>
      <c r="B28" s="6" t="s">
        <v>68</v>
      </c>
      <c r="C28" s="6" t="s">
        <v>69</v>
      </c>
      <c r="D28" s="6" t="s">
        <v>17</v>
      </c>
      <c r="E28" s="6" t="s">
        <v>18</v>
      </c>
      <c r="F28" s="6">
        <v>202010</v>
      </c>
      <c r="G28" s="6">
        <v>1</v>
      </c>
      <c r="H28" s="7">
        <v>65.15</v>
      </c>
      <c r="I28" s="7">
        <v>65</v>
      </c>
      <c r="J28" s="7">
        <f t="shared" si="0"/>
        <v>65.075</v>
      </c>
      <c r="K28" s="6">
        <v>26</v>
      </c>
      <c r="L28" s="8"/>
      <c r="M28" s="6"/>
      <c r="N28" s="6">
        <f>SUMPRODUCT(--((F28=$F$3:$F$71)*$H$3:$H$71&gt;H28))+1</f>
        <v>10</v>
      </c>
    </row>
    <row r="29" spans="1:14" ht="14.25">
      <c r="A29" s="6">
        <v>27</v>
      </c>
      <c r="B29" s="6" t="s">
        <v>70</v>
      </c>
      <c r="C29" s="6" t="s">
        <v>71</v>
      </c>
      <c r="D29" s="6" t="s">
        <v>17</v>
      </c>
      <c r="E29" s="6" t="s">
        <v>18</v>
      </c>
      <c r="F29" s="6">
        <v>202010</v>
      </c>
      <c r="G29" s="6">
        <v>1</v>
      </c>
      <c r="H29" s="7">
        <v>60.1</v>
      </c>
      <c r="I29" s="7">
        <v>69.8</v>
      </c>
      <c r="J29" s="7">
        <f t="shared" si="0"/>
        <v>64.95</v>
      </c>
      <c r="K29" s="6">
        <v>27</v>
      </c>
      <c r="L29" s="8"/>
      <c r="M29" s="6"/>
      <c r="N29" s="6">
        <f>SUMPRODUCT(--((F29=$F$3:$F$71)*$H$3:$H$71&gt;H29))+1</f>
        <v>31</v>
      </c>
    </row>
    <row r="30" spans="1:14" ht="14.25">
      <c r="A30" s="6">
        <v>28</v>
      </c>
      <c r="B30" s="6" t="s">
        <v>72</v>
      </c>
      <c r="C30" s="6" t="s">
        <v>73</v>
      </c>
      <c r="D30" s="6" t="s">
        <v>17</v>
      </c>
      <c r="E30" s="6" t="s">
        <v>18</v>
      </c>
      <c r="F30" s="6">
        <v>202010</v>
      </c>
      <c r="G30" s="6">
        <v>1</v>
      </c>
      <c r="H30" s="7">
        <v>57.8</v>
      </c>
      <c r="I30" s="7">
        <v>72</v>
      </c>
      <c r="J30" s="7">
        <f t="shared" si="0"/>
        <v>64.9</v>
      </c>
      <c r="K30" s="6">
        <v>28</v>
      </c>
      <c r="L30" s="8"/>
      <c r="M30" s="6"/>
      <c r="N30" s="6">
        <f>SUMPRODUCT(--((F30=$F$3:$F$71)*$H$3:$H$71&gt;H30))+1</f>
        <v>52</v>
      </c>
    </row>
    <row r="31" spans="1:14" ht="14.25">
      <c r="A31" s="6">
        <v>29</v>
      </c>
      <c r="B31" s="6" t="s">
        <v>74</v>
      </c>
      <c r="C31" s="6" t="s">
        <v>75</v>
      </c>
      <c r="D31" s="6" t="s">
        <v>17</v>
      </c>
      <c r="E31" s="6" t="s">
        <v>18</v>
      </c>
      <c r="F31" s="6">
        <v>202010</v>
      </c>
      <c r="G31" s="6">
        <v>1</v>
      </c>
      <c r="H31" s="7">
        <v>61.85</v>
      </c>
      <c r="I31" s="7">
        <v>67.8</v>
      </c>
      <c r="J31" s="7">
        <f t="shared" si="0"/>
        <v>64.825</v>
      </c>
      <c r="K31" s="6">
        <v>29</v>
      </c>
      <c r="L31" s="8"/>
      <c r="M31" s="6"/>
      <c r="N31" s="6">
        <f>SUMPRODUCT(--((F31=$F$3:$F$71)*$H$3:$H$71&gt;H31))+1</f>
        <v>21</v>
      </c>
    </row>
    <row r="32" spans="1:14" ht="14.25">
      <c r="A32" s="6">
        <v>30</v>
      </c>
      <c r="B32" s="6" t="s">
        <v>76</v>
      </c>
      <c r="C32" s="6" t="s">
        <v>77</v>
      </c>
      <c r="D32" s="6" t="s">
        <v>17</v>
      </c>
      <c r="E32" s="6" t="s">
        <v>18</v>
      </c>
      <c r="F32" s="6">
        <v>202010</v>
      </c>
      <c r="G32" s="6">
        <v>1</v>
      </c>
      <c r="H32" s="7">
        <v>62.05</v>
      </c>
      <c r="I32" s="7">
        <v>67.6</v>
      </c>
      <c r="J32" s="7">
        <f t="shared" si="0"/>
        <v>64.82499999999999</v>
      </c>
      <c r="K32" s="6">
        <v>30</v>
      </c>
      <c r="L32" s="8"/>
      <c r="M32" s="6"/>
      <c r="N32" s="6">
        <f>SUMPRODUCT(--((F32=$F$3:$F$71)*$H$3:$H$71&gt;H32))+1</f>
        <v>19</v>
      </c>
    </row>
    <row r="33" spans="1:14" ht="14.25">
      <c r="A33" s="6">
        <v>31</v>
      </c>
      <c r="B33" s="6" t="s">
        <v>78</v>
      </c>
      <c r="C33" s="6" t="s">
        <v>79</v>
      </c>
      <c r="D33" s="6" t="s">
        <v>17</v>
      </c>
      <c r="E33" s="6" t="s">
        <v>18</v>
      </c>
      <c r="F33" s="6">
        <v>202010</v>
      </c>
      <c r="G33" s="6">
        <v>1</v>
      </c>
      <c r="H33" s="7">
        <v>58.5</v>
      </c>
      <c r="I33" s="7">
        <v>71</v>
      </c>
      <c r="J33" s="7">
        <f t="shared" si="0"/>
        <v>64.75</v>
      </c>
      <c r="K33" s="6">
        <v>31</v>
      </c>
      <c r="L33" s="8"/>
      <c r="M33" s="6"/>
      <c r="N33" s="6">
        <f>SUMPRODUCT(--((F33=$F$3:$F$71)*$H$3:$H$71&gt;H33))+1</f>
        <v>46</v>
      </c>
    </row>
    <row r="34" spans="1:14" ht="14.25">
      <c r="A34" s="6">
        <v>32</v>
      </c>
      <c r="B34" s="6" t="s">
        <v>80</v>
      </c>
      <c r="C34" s="6" t="s">
        <v>81</v>
      </c>
      <c r="D34" s="6" t="s">
        <v>17</v>
      </c>
      <c r="E34" s="6" t="s">
        <v>18</v>
      </c>
      <c r="F34" s="6">
        <v>202010</v>
      </c>
      <c r="G34" s="6">
        <v>1</v>
      </c>
      <c r="H34" s="7">
        <v>58.6</v>
      </c>
      <c r="I34" s="7">
        <v>70.8</v>
      </c>
      <c r="J34" s="7">
        <f t="shared" si="0"/>
        <v>64.7</v>
      </c>
      <c r="K34" s="6">
        <v>32</v>
      </c>
      <c r="L34" s="8"/>
      <c r="M34" s="6"/>
      <c r="N34" s="6">
        <f>SUMPRODUCT(--((F34=$F$3:$F$71)*$H$3:$H$71&gt;H34))+1</f>
        <v>45</v>
      </c>
    </row>
    <row r="35" spans="1:14" ht="14.25">
      <c r="A35" s="6">
        <v>33</v>
      </c>
      <c r="B35" s="6" t="s">
        <v>82</v>
      </c>
      <c r="C35" s="6" t="s">
        <v>83</v>
      </c>
      <c r="D35" s="6" t="s">
        <v>17</v>
      </c>
      <c r="E35" s="6" t="s">
        <v>18</v>
      </c>
      <c r="F35" s="6">
        <v>202010</v>
      </c>
      <c r="G35" s="6">
        <v>1</v>
      </c>
      <c r="H35" s="7">
        <v>60.55</v>
      </c>
      <c r="I35" s="7">
        <v>68.2</v>
      </c>
      <c r="J35" s="7">
        <f t="shared" si="0"/>
        <v>64.375</v>
      </c>
      <c r="K35" s="6">
        <v>33</v>
      </c>
      <c r="L35" s="8"/>
      <c r="M35" s="6"/>
      <c r="N35" s="6">
        <f>SUMPRODUCT(--((F35=$F$3:$F$71)*$H$3:$H$71&gt;H35))+1</f>
        <v>26</v>
      </c>
    </row>
    <row r="36" spans="1:14" ht="14.25">
      <c r="A36" s="6">
        <v>34</v>
      </c>
      <c r="B36" s="6" t="s">
        <v>84</v>
      </c>
      <c r="C36" s="6" t="s">
        <v>85</v>
      </c>
      <c r="D36" s="6" t="s">
        <v>17</v>
      </c>
      <c r="E36" s="6" t="s">
        <v>18</v>
      </c>
      <c r="F36" s="6">
        <v>202010</v>
      </c>
      <c r="G36" s="6">
        <v>1</v>
      </c>
      <c r="H36" s="7">
        <v>62.150000000000006</v>
      </c>
      <c r="I36" s="7">
        <v>66.4</v>
      </c>
      <c r="J36" s="7">
        <f t="shared" si="0"/>
        <v>64.275</v>
      </c>
      <c r="K36" s="6">
        <v>34</v>
      </c>
      <c r="L36" s="8"/>
      <c r="M36" s="6"/>
      <c r="N36" s="6">
        <f>SUMPRODUCT(--((F36=$F$3:$F$71)*$H$3:$H$71&gt;H36))+1</f>
        <v>18</v>
      </c>
    </row>
    <row r="37" spans="1:14" ht="14.25">
      <c r="A37" s="6">
        <v>35</v>
      </c>
      <c r="B37" s="6" t="s">
        <v>86</v>
      </c>
      <c r="C37" s="6" t="s">
        <v>87</v>
      </c>
      <c r="D37" s="6" t="s">
        <v>17</v>
      </c>
      <c r="E37" s="6" t="s">
        <v>18</v>
      </c>
      <c r="F37" s="6">
        <v>202010</v>
      </c>
      <c r="G37" s="6">
        <v>1</v>
      </c>
      <c r="H37" s="7">
        <v>60.55</v>
      </c>
      <c r="I37" s="7">
        <v>68</v>
      </c>
      <c r="J37" s="7">
        <f t="shared" si="0"/>
        <v>64.275</v>
      </c>
      <c r="K37" s="6">
        <v>35</v>
      </c>
      <c r="L37" s="8"/>
      <c r="M37" s="6"/>
      <c r="N37" s="6">
        <f>SUMPRODUCT(--((F37=$F$3:$F$71)*$H$3:$H$71&gt;H37))+1</f>
        <v>26</v>
      </c>
    </row>
    <row r="38" spans="1:14" ht="14.25">
      <c r="A38" s="6">
        <v>36</v>
      </c>
      <c r="B38" s="6" t="s">
        <v>88</v>
      </c>
      <c r="C38" s="6" t="s">
        <v>89</v>
      </c>
      <c r="D38" s="6" t="s">
        <v>17</v>
      </c>
      <c r="E38" s="6" t="s">
        <v>18</v>
      </c>
      <c r="F38" s="6">
        <v>202010</v>
      </c>
      <c r="G38" s="6">
        <v>1</v>
      </c>
      <c r="H38" s="7">
        <v>62.3</v>
      </c>
      <c r="I38" s="7">
        <v>66.2</v>
      </c>
      <c r="J38" s="7">
        <f t="shared" si="0"/>
        <v>64.25</v>
      </c>
      <c r="K38" s="6">
        <v>36</v>
      </c>
      <c r="L38" s="8"/>
      <c r="M38" s="6"/>
      <c r="N38" s="6">
        <f>SUMPRODUCT(--((F38=$F$3:$F$71)*$H$3:$H$71&gt;H38))+1</f>
        <v>17</v>
      </c>
    </row>
    <row r="39" spans="1:14" ht="14.25">
      <c r="A39" s="6">
        <v>37</v>
      </c>
      <c r="B39" s="6" t="s">
        <v>90</v>
      </c>
      <c r="C39" s="6" t="s">
        <v>91</v>
      </c>
      <c r="D39" s="6" t="s">
        <v>17</v>
      </c>
      <c r="E39" s="6" t="s">
        <v>18</v>
      </c>
      <c r="F39" s="6">
        <v>202010</v>
      </c>
      <c r="G39" s="6">
        <v>1</v>
      </c>
      <c r="H39" s="7">
        <v>59.45</v>
      </c>
      <c r="I39" s="7">
        <v>68.6</v>
      </c>
      <c r="J39" s="7">
        <f t="shared" si="0"/>
        <v>64.025</v>
      </c>
      <c r="K39" s="6">
        <v>37</v>
      </c>
      <c r="L39" s="8"/>
      <c r="M39" s="6"/>
      <c r="N39" s="6">
        <f>SUMPRODUCT(--((F39=$F$3:$F$71)*$H$3:$H$71&gt;H39))+1</f>
        <v>36</v>
      </c>
    </row>
    <row r="40" spans="1:14" ht="14.25">
      <c r="A40" s="6">
        <v>38</v>
      </c>
      <c r="B40" s="6" t="s">
        <v>92</v>
      </c>
      <c r="C40" s="6" t="s">
        <v>93</v>
      </c>
      <c r="D40" s="6" t="s">
        <v>17</v>
      </c>
      <c r="E40" s="6" t="s">
        <v>18</v>
      </c>
      <c r="F40" s="6">
        <v>202010</v>
      </c>
      <c r="G40" s="6">
        <v>1</v>
      </c>
      <c r="H40" s="7">
        <v>63.6</v>
      </c>
      <c r="I40" s="7">
        <v>64.4</v>
      </c>
      <c r="J40" s="7">
        <f t="shared" si="0"/>
        <v>64</v>
      </c>
      <c r="K40" s="6">
        <v>38</v>
      </c>
      <c r="L40" s="8"/>
      <c r="M40" s="6"/>
      <c r="N40" s="6">
        <f>SUMPRODUCT(--((F40=$F$3:$F$71)*$H$3:$H$71&gt;H40))+1</f>
        <v>13</v>
      </c>
    </row>
    <row r="41" spans="1:14" ht="14.25">
      <c r="A41" s="6">
        <v>39</v>
      </c>
      <c r="B41" s="6" t="s">
        <v>94</v>
      </c>
      <c r="C41" s="6" t="s">
        <v>95</v>
      </c>
      <c r="D41" s="6" t="s">
        <v>17</v>
      </c>
      <c r="E41" s="6" t="s">
        <v>18</v>
      </c>
      <c r="F41" s="6">
        <v>202010</v>
      </c>
      <c r="G41" s="6">
        <v>1</v>
      </c>
      <c r="H41" s="7">
        <v>60.5</v>
      </c>
      <c r="I41" s="7">
        <v>67.2</v>
      </c>
      <c r="J41" s="7">
        <f t="shared" si="0"/>
        <v>63.85</v>
      </c>
      <c r="K41" s="6">
        <v>39</v>
      </c>
      <c r="L41" s="8"/>
      <c r="M41" s="6"/>
      <c r="N41" s="6">
        <f>SUMPRODUCT(--((F41=$F$3:$F$71)*$H$3:$H$71&gt;H41))+1</f>
        <v>29</v>
      </c>
    </row>
    <row r="42" spans="1:14" ht="14.25">
      <c r="A42" s="6">
        <v>40</v>
      </c>
      <c r="B42" s="6" t="s">
        <v>96</v>
      </c>
      <c r="C42" s="6" t="s">
        <v>97</v>
      </c>
      <c r="D42" s="6" t="s">
        <v>17</v>
      </c>
      <c r="E42" s="6" t="s">
        <v>18</v>
      </c>
      <c r="F42" s="6">
        <v>202010</v>
      </c>
      <c r="G42" s="6">
        <v>1</v>
      </c>
      <c r="H42" s="7">
        <v>58.25</v>
      </c>
      <c r="I42" s="7">
        <v>69.2</v>
      </c>
      <c r="J42" s="7">
        <f t="shared" si="0"/>
        <v>63.725</v>
      </c>
      <c r="K42" s="6">
        <v>40</v>
      </c>
      <c r="L42" s="8"/>
      <c r="M42" s="6"/>
      <c r="N42" s="6">
        <f>SUMPRODUCT(--((F42=$F$3:$F$71)*$H$3:$H$71&gt;H42))+1</f>
        <v>47</v>
      </c>
    </row>
    <row r="43" spans="1:14" ht="14.25">
      <c r="A43" s="6">
        <v>41</v>
      </c>
      <c r="B43" s="6" t="s">
        <v>98</v>
      </c>
      <c r="C43" s="6" t="s">
        <v>99</v>
      </c>
      <c r="D43" s="6" t="s">
        <v>17</v>
      </c>
      <c r="E43" s="6" t="s">
        <v>18</v>
      </c>
      <c r="F43" s="6">
        <v>202010</v>
      </c>
      <c r="G43" s="6">
        <v>1</v>
      </c>
      <c r="H43" s="7">
        <v>61.85</v>
      </c>
      <c r="I43" s="7">
        <v>65.6</v>
      </c>
      <c r="J43" s="7">
        <f t="shared" si="0"/>
        <v>63.724999999999994</v>
      </c>
      <c r="K43" s="6">
        <v>41</v>
      </c>
      <c r="L43" s="8"/>
      <c r="M43" s="6"/>
      <c r="N43" s="6">
        <f>SUMPRODUCT(--((F43=$F$3:$F$71)*$H$3:$H$71&gt;H43))+1</f>
        <v>21</v>
      </c>
    </row>
    <row r="44" spans="1:14" ht="14.25">
      <c r="A44" s="6">
        <v>42</v>
      </c>
      <c r="B44" s="6" t="s">
        <v>100</v>
      </c>
      <c r="C44" s="6" t="s">
        <v>101</v>
      </c>
      <c r="D44" s="6" t="s">
        <v>17</v>
      </c>
      <c r="E44" s="6" t="s">
        <v>18</v>
      </c>
      <c r="F44" s="6">
        <v>202010</v>
      </c>
      <c r="G44" s="6">
        <v>1</v>
      </c>
      <c r="H44" s="7">
        <v>60.75</v>
      </c>
      <c r="I44" s="7">
        <v>66.2</v>
      </c>
      <c r="J44" s="7">
        <f t="shared" si="0"/>
        <v>63.475</v>
      </c>
      <c r="K44" s="6">
        <v>42</v>
      </c>
      <c r="L44" s="8"/>
      <c r="M44" s="6"/>
      <c r="N44" s="6">
        <f>SUMPRODUCT(--((F44=$F$3:$F$71)*$H$3:$H$71&gt;H44))+1</f>
        <v>25</v>
      </c>
    </row>
    <row r="45" spans="1:14" ht="14.25">
      <c r="A45" s="6">
        <v>43</v>
      </c>
      <c r="B45" s="6" t="s">
        <v>102</v>
      </c>
      <c r="C45" s="6" t="s">
        <v>103</v>
      </c>
      <c r="D45" s="6" t="s">
        <v>17</v>
      </c>
      <c r="E45" s="6" t="s">
        <v>18</v>
      </c>
      <c r="F45" s="6">
        <v>202010</v>
      </c>
      <c r="G45" s="6">
        <v>1</v>
      </c>
      <c r="H45" s="7">
        <v>60.35</v>
      </c>
      <c r="I45" s="7">
        <v>66</v>
      </c>
      <c r="J45" s="7">
        <f t="shared" si="0"/>
        <v>63.175</v>
      </c>
      <c r="K45" s="6">
        <v>43</v>
      </c>
      <c r="L45" s="8"/>
      <c r="M45" s="6"/>
      <c r="N45" s="6">
        <f>SUMPRODUCT(--((F45=$F$3:$F$71)*$H$3:$H$71&gt;H45))+1</f>
        <v>30</v>
      </c>
    </row>
    <row r="46" spans="1:14" ht="14.25">
      <c r="A46" s="6">
        <v>44</v>
      </c>
      <c r="B46" s="6" t="s">
        <v>104</v>
      </c>
      <c r="C46" s="6" t="s">
        <v>105</v>
      </c>
      <c r="D46" s="6" t="s">
        <v>106</v>
      </c>
      <c r="E46" s="6" t="s">
        <v>18</v>
      </c>
      <c r="F46" s="6">
        <v>202010</v>
      </c>
      <c r="G46" s="6">
        <v>1</v>
      </c>
      <c r="H46" s="7">
        <v>58.900000000000006</v>
      </c>
      <c r="I46" s="7">
        <v>67.2</v>
      </c>
      <c r="J46" s="7">
        <f t="shared" si="0"/>
        <v>63.050000000000004</v>
      </c>
      <c r="K46" s="6">
        <v>44</v>
      </c>
      <c r="L46" s="8"/>
      <c r="M46" s="6"/>
      <c r="N46" s="6">
        <f>SUMPRODUCT(--((F46=$F$3:$F$71)*$H$3:$H$71&gt;H46))+1</f>
        <v>41</v>
      </c>
    </row>
    <row r="47" spans="1:14" ht="14.25">
      <c r="A47" s="6">
        <v>45</v>
      </c>
      <c r="B47" s="6" t="s">
        <v>107</v>
      </c>
      <c r="C47" s="6" t="s">
        <v>108</v>
      </c>
      <c r="D47" s="6" t="s">
        <v>17</v>
      </c>
      <c r="E47" s="6" t="s">
        <v>18</v>
      </c>
      <c r="F47" s="6">
        <v>202010</v>
      </c>
      <c r="G47" s="6">
        <v>1</v>
      </c>
      <c r="H47" s="7">
        <v>57.75</v>
      </c>
      <c r="I47" s="7">
        <v>67</v>
      </c>
      <c r="J47" s="7">
        <f t="shared" si="0"/>
        <v>62.375</v>
      </c>
      <c r="K47" s="6">
        <v>45</v>
      </c>
      <c r="L47" s="8"/>
      <c r="M47" s="6"/>
      <c r="N47" s="6">
        <f>SUMPRODUCT(--((F47=$F$3:$F$71)*$H$3:$H$71&gt;H47))+1</f>
        <v>54</v>
      </c>
    </row>
    <row r="48" spans="1:14" ht="14.25">
      <c r="A48" s="6">
        <v>46</v>
      </c>
      <c r="B48" s="6" t="s">
        <v>109</v>
      </c>
      <c r="C48" s="6" t="s">
        <v>110</v>
      </c>
      <c r="D48" s="6" t="s">
        <v>17</v>
      </c>
      <c r="E48" s="6" t="s">
        <v>18</v>
      </c>
      <c r="F48" s="6">
        <v>202010</v>
      </c>
      <c r="G48" s="6">
        <v>1</v>
      </c>
      <c r="H48" s="7">
        <v>59.85</v>
      </c>
      <c r="I48" s="7">
        <v>64.4</v>
      </c>
      <c r="J48" s="7">
        <f t="shared" si="0"/>
        <v>62.125</v>
      </c>
      <c r="K48" s="6">
        <v>46</v>
      </c>
      <c r="L48" s="8"/>
      <c r="M48" s="6"/>
      <c r="N48" s="6">
        <f>SUMPRODUCT(--((F48=$F$3:$F$71)*$H$3:$H$71&gt;H48))+1</f>
        <v>33</v>
      </c>
    </row>
    <row r="49" spans="1:14" ht="14.25">
      <c r="A49" s="6">
        <v>47</v>
      </c>
      <c r="B49" s="6" t="s">
        <v>111</v>
      </c>
      <c r="C49" s="6" t="s">
        <v>112</v>
      </c>
      <c r="D49" s="6" t="s">
        <v>17</v>
      </c>
      <c r="E49" s="6" t="s">
        <v>18</v>
      </c>
      <c r="F49" s="6">
        <v>202010</v>
      </c>
      <c r="G49" s="6">
        <v>1</v>
      </c>
      <c r="H49" s="7">
        <v>61.55</v>
      </c>
      <c r="I49" s="7">
        <v>62.6</v>
      </c>
      <c r="J49" s="7">
        <f t="shared" si="0"/>
        <v>62.075</v>
      </c>
      <c r="K49" s="6">
        <v>47</v>
      </c>
      <c r="L49" s="8"/>
      <c r="M49" s="6"/>
      <c r="N49" s="6">
        <f>SUMPRODUCT(--((F49=$F$3:$F$71)*$H$3:$H$71&gt;H49))+1</f>
        <v>23</v>
      </c>
    </row>
    <row r="50" spans="1:14" ht="14.25">
      <c r="A50" s="6">
        <v>48</v>
      </c>
      <c r="B50" s="6" t="s">
        <v>113</v>
      </c>
      <c r="C50" s="6" t="s">
        <v>114</v>
      </c>
      <c r="D50" s="6" t="s">
        <v>17</v>
      </c>
      <c r="E50" s="6" t="s">
        <v>18</v>
      </c>
      <c r="F50" s="6">
        <v>202010</v>
      </c>
      <c r="G50" s="6">
        <v>1</v>
      </c>
      <c r="H50" s="7">
        <v>58.2</v>
      </c>
      <c r="I50" s="7">
        <v>65.6</v>
      </c>
      <c r="J50" s="7">
        <f t="shared" si="0"/>
        <v>61.9</v>
      </c>
      <c r="K50" s="6">
        <v>48</v>
      </c>
      <c r="L50" s="8"/>
      <c r="M50" s="6"/>
      <c r="N50" s="6">
        <f>SUMPRODUCT(--((F50=$F$3:$F$71)*$H$3:$H$71&gt;H50))+1</f>
        <v>48</v>
      </c>
    </row>
    <row r="51" spans="1:14" ht="14.25">
      <c r="A51" s="6">
        <v>49</v>
      </c>
      <c r="B51" s="6" t="s">
        <v>115</v>
      </c>
      <c r="C51" s="6" t="s">
        <v>116</v>
      </c>
      <c r="D51" s="6" t="s">
        <v>17</v>
      </c>
      <c r="E51" s="6" t="s">
        <v>18</v>
      </c>
      <c r="F51" s="6">
        <v>202010</v>
      </c>
      <c r="G51" s="6">
        <v>1</v>
      </c>
      <c r="H51" s="7">
        <v>59.2</v>
      </c>
      <c r="I51" s="7">
        <v>64.4</v>
      </c>
      <c r="J51" s="7">
        <f t="shared" si="0"/>
        <v>61.800000000000004</v>
      </c>
      <c r="K51" s="6">
        <v>49</v>
      </c>
      <c r="L51" s="8"/>
      <c r="M51" s="6"/>
      <c r="N51" s="6">
        <f>SUMPRODUCT(--((F51=$F$3:$F$71)*$H$3:$H$71&gt;H51))+1</f>
        <v>37</v>
      </c>
    </row>
    <row r="52" spans="1:14" ht="14.25">
      <c r="A52" s="6">
        <v>50</v>
      </c>
      <c r="B52" s="6" t="s">
        <v>117</v>
      </c>
      <c r="C52" s="6" t="s">
        <v>118</v>
      </c>
      <c r="D52" s="6" t="s">
        <v>17</v>
      </c>
      <c r="E52" s="6" t="s">
        <v>18</v>
      </c>
      <c r="F52" s="6">
        <v>202010</v>
      </c>
      <c r="G52" s="6">
        <v>1</v>
      </c>
      <c r="H52" s="7">
        <v>57.95</v>
      </c>
      <c r="I52" s="7">
        <v>65</v>
      </c>
      <c r="J52" s="7">
        <f t="shared" si="0"/>
        <v>61.475</v>
      </c>
      <c r="K52" s="6">
        <v>50</v>
      </c>
      <c r="L52" s="8"/>
      <c r="M52" s="6"/>
      <c r="N52" s="6">
        <f>SUMPRODUCT(--((F52=$F$3:$F$71)*$H$3:$H$71&gt;H52))+1</f>
        <v>51</v>
      </c>
    </row>
    <row r="53" spans="1:14" ht="14.25">
      <c r="A53" s="6">
        <v>51</v>
      </c>
      <c r="B53" s="6" t="s">
        <v>119</v>
      </c>
      <c r="C53" s="6" t="s">
        <v>120</v>
      </c>
      <c r="D53" s="6" t="s">
        <v>17</v>
      </c>
      <c r="E53" s="6" t="s">
        <v>18</v>
      </c>
      <c r="F53" s="6">
        <v>202010</v>
      </c>
      <c r="G53" s="6">
        <v>1</v>
      </c>
      <c r="H53" s="7">
        <v>59.2</v>
      </c>
      <c r="I53" s="7">
        <v>63.6</v>
      </c>
      <c r="J53" s="7">
        <f t="shared" si="0"/>
        <v>61.400000000000006</v>
      </c>
      <c r="K53" s="6">
        <v>51</v>
      </c>
      <c r="L53" s="8"/>
      <c r="M53" s="6"/>
      <c r="N53" s="6">
        <f>SUMPRODUCT(--((F53=$F$3:$F$71)*$H$3:$H$71&gt;H53))+1</f>
        <v>37</v>
      </c>
    </row>
    <row r="54" spans="1:14" ht="14.25">
      <c r="A54" s="6">
        <v>52</v>
      </c>
      <c r="B54" s="6" t="s">
        <v>121</v>
      </c>
      <c r="C54" s="6" t="s">
        <v>122</v>
      </c>
      <c r="D54" s="6" t="s">
        <v>17</v>
      </c>
      <c r="E54" s="6" t="s">
        <v>18</v>
      </c>
      <c r="F54" s="6">
        <v>202010</v>
      </c>
      <c r="G54" s="6">
        <v>1</v>
      </c>
      <c r="H54" s="7">
        <v>65.35</v>
      </c>
      <c r="I54" s="7">
        <v>0</v>
      </c>
      <c r="J54" s="7">
        <f t="shared" si="0"/>
        <v>32.675</v>
      </c>
      <c r="K54" s="6">
        <v>52</v>
      </c>
      <c r="L54" s="8"/>
      <c r="M54" s="6" t="s">
        <v>123</v>
      </c>
      <c r="N54" s="6">
        <f>SUMPRODUCT(--((F54=$F$3:$F$71)*$H$3:$H$71&gt;H54))+1</f>
        <v>9</v>
      </c>
    </row>
    <row r="55" spans="1:14" ht="14.25">
      <c r="A55" s="6">
        <v>53</v>
      </c>
      <c r="B55" s="6" t="s">
        <v>124</v>
      </c>
      <c r="C55" s="6" t="s">
        <v>125</v>
      </c>
      <c r="D55" s="6" t="s">
        <v>17</v>
      </c>
      <c r="E55" s="6" t="s">
        <v>18</v>
      </c>
      <c r="F55" s="6">
        <v>202010</v>
      </c>
      <c r="G55" s="6">
        <v>1</v>
      </c>
      <c r="H55" s="7">
        <v>60.05</v>
      </c>
      <c r="I55" s="7">
        <v>0</v>
      </c>
      <c r="J55" s="7">
        <f t="shared" si="0"/>
        <v>30.025</v>
      </c>
      <c r="K55" s="6">
        <v>53</v>
      </c>
      <c r="L55" s="8"/>
      <c r="M55" s="6" t="s">
        <v>123</v>
      </c>
      <c r="N55" s="6">
        <f>SUMPRODUCT(--((F55=$F$3:$F$71)*$H$3:$H$71&gt;H55))+1</f>
        <v>32</v>
      </c>
    </row>
    <row r="56" spans="1:14" ht="14.25">
      <c r="A56" s="6">
        <v>54</v>
      </c>
      <c r="B56" s="6" t="s">
        <v>126</v>
      </c>
      <c r="C56" s="6" t="s">
        <v>127</v>
      </c>
      <c r="D56" s="6" t="s">
        <v>17</v>
      </c>
      <c r="E56" s="6" t="s">
        <v>18</v>
      </c>
      <c r="F56" s="6">
        <v>202010</v>
      </c>
      <c r="G56" s="6">
        <v>1</v>
      </c>
      <c r="H56" s="7">
        <v>59.05</v>
      </c>
      <c r="I56" s="7">
        <v>0</v>
      </c>
      <c r="J56" s="7">
        <f t="shared" si="0"/>
        <v>29.525</v>
      </c>
      <c r="K56" s="6">
        <v>54</v>
      </c>
      <c r="L56" s="8"/>
      <c r="M56" s="6" t="s">
        <v>123</v>
      </c>
      <c r="N56" s="6">
        <f>SUMPRODUCT(--((F56=$F$3:$F$71)*$H$3:$H$71&gt;H56))+1</f>
        <v>40</v>
      </c>
    </row>
    <row r="57" spans="1:14" ht="14.25">
      <c r="A57" s="6">
        <v>55</v>
      </c>
      <c r="B57" s="6" t="s">
        <v>128</v>
      </c>
      <c r="C57" s="6" t="s">
        <v>129</v>
      </c>
      <c r="D57" s="6" t="s">
        <v>17</v>
      </c>
      <c r="E57" s="6" t="s">
        <v>18</v>
      </c>
      <c r="F57" s="6">
        <v>202011</v>
      </c>
      <c r="G57" s="6">
        <v>2</v>
      </c>
      <c r="H57" s="8">
        <v>65.25</v>
      </c>
      <c r="I57" s="7">
        <v>82</v>
      </c>
      <c r="J57" s="7">
        <f t="shared" si="0"/>
        <v>73.625</v>
      </c>
      <c r="K57" s="6">
        <v>1</v>
      </c>
      <c r="L57" s="8" t="s">
        <v>19</v>
      </c>
      <c r="M57" s="6"/>
      <c r="N57" s="6"/>
    </row>
    <row r="58" spans="1:14" ht="14.25">
      <c r="A58" s="6">
        <v>56</v>
      </c>
      <c r="B58" s="6" t="s">
        <v>130</v>
      </c>
      <c r="C58" s="6" t="s">
        <v>131</v>
      </c>
      <c r="D58" s="6" t="s">
        <v>17</v>
      </c>
      <c r="E58" s="6" t="s">
        <v>18</v>
      </c>
      <c r="F58" s="6">
        <v>202011</v>
      </c>
      <c r="G58" s="6">
        <v>2</v>
      </c>
      <c r="H58" s="8">
        <v>56.45</v>
      </c>
      <c r="I58" s="7">
        <v>71.6</v>
      </c>
      <c r="J58" s="7">
        <f t="shared" si="0"/>
        <v>64.025</v>
      </c>
      <c r="K58" s="6">
        <v>2</v>
      </c>
      <c r="L58" s="8" t="s">
        <v>19</v>
      </c>
      <c r="M58" s="6"/>
      <c r="N58" s="6"/>
    </row>
    <row r="59" spans="1:14" ht="14.25">
      <c r="A59" s="6">
        <v>57</v>
      </c>
      <c r="B59" s="6" t="s">
        <v>132</v>
      </c>
      <c r="C59" s="6" t="s">
        <v>133</v>
      </c>
      <c r="D59" s="6" t="s">
        <v>17</v>
      </c>
      <c r="E59" s="6" t="s">
        <v>18</v>
      </c>
      <c r="F59" s="6">
        <v>202011</v>
      </c>
      <c r="G59" s="6">
        <v>2</v>
      </c>
      <c r="H59" s="8">
        <v>55.150000000000006</v>
      </c>
      <c r="I59" s="7">
        <v>72</v>
      </c>
      <c r="J59" s="7">
        <f t="shared" si="0"/>
        <v>63.575</v>
      </c>
      <c r="K59" s="6">
        <v>3</v>
      </c>
      <c r="L59" s="8"/>
      <c r="M59" s="6"/>
      <c r="N59" s="6"/>
    </row>
    <row r="60" spans="1:14" ht="14.25">
      <c r="A60" s="6">
        <v>58</v>
      </c>
      <c r="B60" s="6" t="s">
        <v>134</v>
      </c>
      <c r="C60" s="6" t="s">
        <v>135</v>
      </c>
      <c r="D60" s="6" t="s">
        <v>17</v>
      </c>
      <c r="E60" s="6" t="s">
        <v>18</v>
      </c>
      <c r="F60" s="6">
        <v>202011</v>
      </c>
      <c r="G60" s="6">
        <v>2</v>
      </c>
      <c r="H60" s="8">
        <v>54.5</v>
      </c>
      <c r="I60" s="7">
        <v>71.6</v>
      </c>
      <c r="J60" s="7">
        <f t="shared" si="0"/>
        <v>63.05</v>
      </c>
      <c r="K60" s="6">
        <v>4</v>
      </c>
      <c r="L60" s="8"/>
      <c r="M60" s="6"/>
      <c r="N60" s="6"/>
    </row>
    <row r="61" spans="1:14" ht="14.25">
      <c r="A61" s="6">
        <v>59</v>
      </c>
      <c r="B61" s="6" t="s">
        <v>136</v>
      </c>
      <c r="C61" s="6" t="s">
        <v>137</v>
      </c>
      <c r="D61" s="6" t="s">
        <v>17</v>
      </c>
      <c r="E61" s="6" t="s">
        <v>18</v>
      </c>
      <c r="F61" s="6">
        <v>202011</v>
      </c>
      <c r="G61" s="6">
        <v>2</v>
      </c>
      <c r="H61" s="8">
        <v>57.35</v>
      </c>
      <c r="I61" s="7">
        <v>65.2</v>
      </c>
      <c r="J61" s="7">
        <f t="shared" si="0"/>
        <v>61.275000000000006</v>
      </c>
      <c r="K61" s="6">
        <v>5</v>
      </c>
      <c r="L61" s="8"/>
      <c r="M61" s="6"/>
      <c r="N61" s="6"/>
    </row>
    <row r="62" spans="1:14" ht="14.25" customHeight="1">
      <c r="A62" s="6">
        <v>60</v>
      </c>
      <c r="B62" s="6" t="s">
        <v>138</v>
      </c>
      <c r="C62" s="6" t="s">
        <v>139</v>
      </c>
      <c r="D62" s="6" t="s">
        <v>17</v>
      </c>
      <c r="E62" s="6" t="s">
        <v>18</v>
      </c>
      <c r="F62" s="6">
        <v>202011</v>
      </c>
      <c r="G62" s="6">
        <v>2</v>
      </c>
      <c r="H62" s="8">
        <v>52.5</v>
      </c>
      <c r="I62" s="7">
        <v>0</v>
      </c>
      <c r="J62" s="7">
        <f t="shared" si="0"/>
        <v>26.25</v>
      </c>
      <c r="K62" s="6">
        <v>6</v>
      </c>
      <c r="L62" s="8"/>
      <c r="M62" s="5" t="s">
        <v>123</v>
      </c>
      <c r="N62" s="6"/>
    </row>
    <row r="63" spans="1:14" ht="14.25">
      <c r="A63" s="6">
        <v>61</v>
      </c>
      <c r="B63" s="6" t="s">
        <v>140</v>
      </c>
      <c r="C63" s="6" t="s">
        <v>141</v>
      </c>
      <c r="D63" s="6" t="s">
        <v>17</v>
      </c>
      <c r="E63" s="6" t="s">
        <v>18</v>
      </c>
      <c r="F63" s="6">
        <v>202012</v>
      </c>
      <c r="G63" s="6">
        <v>2</v>
      </c>
      <c r="H63" s="6">
        <v>69.32</v>
      </c>
      <c r="I63" s="7">
        <v>83.4</v>
      </c>
      <c r="J63" s="7">
        <f t="shared" si="0"/>
        <v>76.36</v>
      </c>
      <c r="K63" s="6">
        <v>1</v>
      </c>
      <c r="L63" s="8" t="s">
        <v>19</v>
      </c>
      <c r="M63" s="6"/>
      <c r="N63" s="6"/>
    </row>
    <row r="64" spans="1:14" ht="14.25">
      <c r="A64" s="6">
        <v>62</v>
      </c>
      <c r="B64" s="6" t="s">
        <v>142</v>
      </c>
      <c r="C64" s="6" t="s">
        <v>143</v>
      </c>
      <c r="D64" s="6" t="s">
        <v>17</v>
      </c>
      <c r="E64" s="6" t="s">
        <v>18</v>
      </c>
      <c r="F64" s="6">
        <v>202012</v>
      </c>
      <c r="G64" s="6">
        <v>2</v>
      </c>
      <c r="H64" s="6">
        <v>63.92999999999999</v>
      </c>
      <c r="I64" s="7">
        <v>77.4</v>
      </c>
      <c r="J64" s="7">
        <f t="shared" si="0"/>
        <v>70.66499999999999</v>
      </c>
      <c r="K64" s="6">
        <v>2</v>
      </c>
      <c r="L64" s="8" t="s">
        <v>19</v>
      </c>
      <c r="M64" s="6"/>
      <c r="N64" s="6"/>
    </row>
    <row r="65" spans="1:14" ht="14.25">
      <c r="A65" s="6">
        <v>63</v>
      </c>
      <c r="B65" s="6" t="s">
        <v>144</v>
      </c>
      <c r="C65" s="6" t="s">
        <v>145</v>
      </c>
      <c r="D65" s="6" t="s">
        <v>17</v>
      </c>
      <c r="E65" s="6" t="s">
        <v>18</v>
      </c>
      <c r="F65" s="6">
        <v>202012</v>
      </c>
      <c r="G65" s="6">
        <v>2</v>
      </c>
      <c r="H65" s="6">
        <v>68.29</v>
      </c>
      <c r="I65" s="7">
        <v>67.4</v>
      </c>
      <c r="J65" s="7">
        <f t="shared" si="0"/>
        <v>67.845</v>
      </c>
      <c r="K65" s="6">
        <v>3</v>
      </c>
      <c r="L65" s="6"/>
      <c r="M65" s="6"/>
      <c r="N65" s="6"/>
    </row>
    <row r="66" spans="1:14" ht="14.25">
      <c r="A66" s="6">
        <v>64</v>
      </c>
      <c r="B66" s="6" t="s">
        <v>146</v>
      </c>
      <c r="C66" s="6" t="s">
        <v>147</v>
      </c>
      <c r="D66" s="6" t="s">
        <v>17</v>
      </c>
      <c r="E66" s="6" t="s">
        <v>18</v>
      </c>
      <c r="F66" s="6">
        <v>202012</v>
      </c>
      <c r="G66" s="6">
        <v>2</v>
      </c>
      <c r="H66" s="6">
        <v>63.42</v>
      </c>
      <c r="I66" s="7">
        <v>71.8</v>
      </c>
      <c r="J66" s="7">
        <f t="shared" si="0"/>
        <v>67.61</v>
      </c>
      <c r="K66" s="6">
        <v>4</v>
      </c>
      <c r="L66" s="6"/>
      <c r="M66" s="6"/>
      <c r="N66" s="6"/>
    </row>
    <row r="67" spans="1:14" ht="14.25">
      <c r="A67" s="6">
        <v>65</v>
      </c>
      <c r="B67" s="6" t="s">
        <v>148</v>
      </c>
      <c r="C67" s="6" t="s">
        <v>149</v>
      </c>
      <c r="D67" s="6" t="s">
        <v>17</v>
      </c>
      <c r="E67" s="6" t="s">
        <v>18</v>
      </c>
      <c r="F67" s="6">
        <v>202012</v>
      </c>
      <c r="G67" s="6">
        <v>2</v>
      </c>
      <c r="H67" s="6">
        <v>61</v>
      </c>
      <c r="I67" s="7">
        <v>70.4</v>
      </c>
      <c r="J67" s="7">
        <f>AVERAGE(H67:I67)</f>
        <v>65.7</v>
      </c>
      <c r="K67" s="6">
        <v>5</v>
      </c>
      <c r="L67" s="6"/>
      <c r="M67" s="6"/>
      <c r="N67" s="6"/>
    </row>
    <row r="68" spans="1:14" ht="14.25">
      <c r="A68" s="6">
        <v>66</v>
      </c>
      <c r="B68" s="6" t="s">
        <v>150</v>
      </c>
      <c r="C68" s="6" t="s">
        <v>151</v>
      </c>
      <c r="D68" s="6" t="s">
        <v>17</v>
      </c>
      <c r="E68" s="6" t="s">
        <v>18</v>
      </c>
      <c r="F68" s="6">
        <v>202012</v>
      </c>
      <c r="G68" s="6">
        <v>2</v>
      </c>
      <c r="H68" s="6">
        <v>61.86</v>
      </c>
      <c r="I68" s="7">
        <v>0</v>
      </c>
      <c r="J68" s="7">
        <f>AVERAGE(H68:I68)</f>
        <v>30.93</v>
      </c>
      <c r="K68" s="6">
        <v>6</v>
      </c>
      <c r="L68" s="6"/>
      <c r="M68" s="6" t="s">
        <v>123</v>
      </c>
      <c r="N68" s="6"/>
    </row>
    <row r="69" spans="1:14" ht="14.25">
      <c r="A69" s="6">
        <v>67</v>
      </c>
      <c r="B69" s="6" t="s">
        <v>152</v>
      </c>
      <c r="C69" s="6" t="s">
        <v>153</v>
      </c>
      <c r="D69" s="6" t="s">
        <v>17</v>
      </c>
      <c r="E69" s="6" t="s">
        <v>18</v>
      </c>
      <c r="F69" s="6">
        <v>202013</v>
      </c>
      <c r="G69" s="6">
        <v>2</v>
      </c>
      <c r="H69" s="6">
        <v>60.49</v>
      </c>
      <c r="I69" s="7">
        <v>78</v>
      </c>
      <c r="J69" s="7">
        <f>AVERAGE(H69:I69)</f>
        <v>69.245</v>
      </c>
      <c r="K69" s="6">
        <v>1</v>
      </c>
      <c r="L69" s="8" t="s">
        <v>19</v>
      </c>
      <c r="M69" s="6"/>
      <c r="N69" s="6"/>
    </row>
    <row r="70" spans="1:14" ht="14.25">
      <c r="A70" s="6">
        <v>68</v>
      </c>
      <c r="B70" s="6" t="s">
        <v>154</v>
      </c>
      <c r="C70" s="6" t="s">
        <v>155</v>
      </c>
      <c r="D70" s="6" t="s">
        <v>106</v>
      </c>
      <c r="E70" s="6" t="s">
        <v>18</v>
      </c>
      <c r="F70" s="6">
        <v>202013</v>
      </c>
      <c r="G70" s="6">
        <v>2</v>
      </c>
      <c r="H70" s="6">
        <v>61.1</v>
      </c>
      <c r="I70" s="7">
        <v>70</v>
      </c>
      <c r="J70" s="7">
        <f>AVERAGE(H70:I70)</f>
        <v>65.55</v>
      </c>
      <c r="K70" s="6">
        <v>2</v>
      </c>
      <c r="L70" s="6"/>
      <c r="M70" s="6"/>
      <c r="N70" s="6"/>
    </row>
    <row r="71" spans="1:14" ht="14.25">
      <c r="A71" s="6">
        <v>69</v>
      </c>
      <c r="B71" s="6" t="s">
        <v>156</v>
      </c>
      <c r="C71" s="6" t="s">
        <v>157</v>
      </c>
      <c r="D71" s="6" t="s">
        <v>17</v>
      </c>
      <c r="E71" s="6" t="s">
        <v>18</v>
      </c>
      <c r="F71" s="6">
        <v>202013</v>
      </c>
      <c r="G71" s="6">
        <v>2</v>
      </c>
      <c r="H71" s="6">
        <v>60.93</v>
      </c>
      <c r="I71" s="7">
        <v>67</v>
      </c>
      <c r="J71" s="7">
        <f>AVERAGE(H71:I71)</f>
        <v>63.965</v>
      </c>
      <c r="K71" s="6">
        <v>3</v>
      </c>
      <c r="L71" s="6"/>
      <c r="M71" s="6"/>
      <c r="N71" s="6"/>
    </row>
  </sheetData>
  <sheetProtection/>
  <mergeCells count="1">
    <mergeCell ref="A1:M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yzd</dc:creator>
  <cp:keywords/>
  <dc:description/>
  <cp:lastModifiedBy>晨曦</cp:lastModifiedBy>
  <cp:lastPrinted>2020-11-27T01:23:47Z</cp:lastPrinted>
  <dcterms:created xsi:type="dcterms:W3CDTF">2007-06-04T03:22:51Z</dcterms:created>
  <dcterms:modified xsi:type="dcterms:W3CDTF">2020-12-06T09:08:54Z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