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580" firstSheet="1" activeTab="1"/>
  </bookViews>
  <sheets>
    <sheet name="JOTQRSE" sheetId="1" state="hidden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<sst xmlns="http://schemas.openxmlformats.org/spreadsheetml/2006/main" count="109" uniqueCount="109">
  <si>
    <t>入围面试人员名单</t>
  </si>
  <si>
    <t>序号</t>
  </si>
  <si>
    <t>姓名</t>
  </si>
  <si>
    <t>身份证号</t>
  </si>
  <si>
    <t>备注</t>
  </si>
  <si>
    <t>4600011995****0729</t>
  </si>
  <si>
    <t>4600031991****1823</t>
  </si>
  <si>
    <t>4600031992****3027</t>
  </si>
  <si>
    <t>4600031997****1620</t>
  </si>
  <si>
    <t>4600031998****4082</t>
  </si>
  <si>
    <t>4600041988****3626</t>
  </si>
  <si>
    <t>4600041988****4842</t>
  </si>
  <si>
    <t>4600041990****3044</t>
  </si>
  <si>
    <t>4600041995****5220</t>
  </si>
  <si>
    <t>4600041996****5416</t>
  </si>
  <si>
    <t>4600061987****0014</t>
  </si>
  <si>
    <t>4600061989****2322</t>
  </si>
  <si>
    <t>4600061991****1705</t>
  </si>
  <si>
    <t>翁超伦</t>
  </si>
  <si>
    <t>4600061994****2710</t>
  </si>
  <si>
    <t>4600061994****7525</t>
  </si>
  <si>
    <t>4600071991****3619</t>
  </si>
  <si>
    <t>4600071996****5002</t>
  </si>
  <si>
    <t>4600221995****171X</t>
  </si>
  <si>
    <t>4600251992****4228</t>
  </si>
  <si>
    <t>4600251993****122X</t>
  </si>
  <si>
    <t>4600251996****0927</t>
  </si>
  <si>
    <t>4600261988****0921</t>
  </si>
  <si>
    <t>4600271990****2945</t>
  </si>
  <si>
    <t>4600311997****0823</t>
  </si>
  <si>
    <t>4600331985****4485</t>
  </si>
  <si>
    <t>4600331989****5395</t>
  </si>
  <si>
    <t>4600331990****486X</t>
  </si>
  <si>
    <t>4600331995****3219</t>
  </si>
  <si>
    <t>4600331997****8340</t>
  </si>
  <si>
    <t>4600341985****0460</t>
  </si>
  <si>
    <t>4600341987****0056</t>
  </si>
  <si>
    <t>4600341987****3323</t>
  </si>
  <si>
    <t>4600341988****3312</t>
  </si>
  <si>
    <t>4600341989****153X</t>
  </si>
  <si>
    <t>4600341989****2415</t>
  </si>
  <si>
    <t>4600341989****4415</t>
  </si>
  <si>
    <t>4600341990****0015</t>
  </si>
  <si>
    <t>4600341990****0048</t>
  </si>
  <si>
    <t>4600341990****0428</t>
  </si>
  <si>
    <t>4600341990****0446</t>
  </si>
  <si>
    <t>4600341990****0911</t>
  </si>
  <si>
    <t>4600341990****0924</t>
  </si>
  <si>
    <t>4600341990****2154</t>
  </si>
  <si>
    <t>4600341990****2421</t>
  </si>
  <si>
    <t>4600341990****5822</t>
  </si>
  <si>
    <t>4600341991****0010</t>
  </si>
  <si>
    <t>4600341991****0426</t>
  </si>
  <si>
    <t>4600341991****3028</t>
  </si>
  <si>
    <t>4600341991****3329</t>
  </si>
  <si>
    <t>4600341991****5328</t>
  </si>
  <si>
    <t>4600341991****5520</t>
  </si>
  <si>
    <t>4600341992****0043</t>
  </si>
  <si>
    <t>4600341992****0422</t>
  </si>
  <si>
    <t>4600341992****1216</t>
  </si>
  <si>
    <t>4600341992****242X</t>
  </si>
  <si>
    <t>4600341992****3622</t>
  </si>
  <si>
    <t>4600341992****4712</t>
  </si>
  <si>
    <t>4600341992****5038</t>
  </si>
  <si>
    <t>4600341993****0022</t>
  </si>
  <si>
    <t>4600341993****0027</t>
  </si>
  <si>
    <t>4600341993****0432</t>
  </si>
  <si>
    <t>4600341993****0708</t>
  </si>
  <si>
    <t>4600341993****2129</t>
  </si>
  <si>
    <t>4600341993****3029</t>
  </si>
  <si>
    <t>4600341994****0019</t>
  </si>
  <si>
    <t>4600341994****0026</t>
  </si>
  <si>
    <t>4600341994****0424</t>
  </si>
  <si>
    <t>4600341994****045X</t>
  </si>
  <si>
    <t>4600341994****1227</t>
  </si>
  <si>
    <t>4600341994****2719</t>
  </si>
  <si>
    <t>4600341994****2724</t>
  </si>
  <si>
    <t>4600341995****0016</t>
  </si>
  <si>
    <t>4600341995****0025</t>
  </si>
  <si>
    <t>4600341995****0026</t>
  </si>
  <si>
    <t>4600341995****0415</t>
  </si>
  <si>
    <t>4600341995****1230</t>
  </si>
  <si>
    <t>4600341996****002X</t>
  </si>
  <si>
    <t>4600341996****0412</t>
  </si>
  <si>
    <t>4600341996****1229</t>
  </si>
  <si>
    <t>4600341997****0421</t>
  </si>
  <si>
    <t>4600341997****0424</t>
  </si>
  <si>
    <t>4600341997****0725</t>
  </si>
  <si>
    <t>4600341997****2121</t>
  </si>
  <si>
    <t>4600341997****6120</t>
  </si>
  <si>
    <t>4600341998****0020</t>
  </si>
  <si>
    <t>4600341998****0742</t>
  </si>
  <si>
    <t>4600341998****1832</t>
  </si>
  <si>
    <t>4600341998****4728</t>
  </si>
  <si>
    <t>4600351996****3425</t>
  </si>
  <si>
    <t>4600361996****082X</t>
  </si>
  <si>
    <t>钟捷羽</t>
  </si>
  <si>
    <t>4601021992****1229</t>
  </si>
  <si>
    <t>4601031995****1516</t>
  </si>
  <si>
    <t>4602001993****2724</t>
  </si>
  <si>
    <t>4602001994****0065</t>
  </si>
  <si>
    <t>4602001994****2716</t>
  </si>
  <si>
    <t>4602001995****4901</t>
  </si>
  <si>
    <t>4603001997****0023</t>
  </si>
  <si>
    <t>4690241995****0043</t>
  </si>
  <si>
    <t>4690281994****3312</t>
  </si>
  <si>
    <t>4690281995****308X</t>
  </si>
  <si>
    <t>5201121987****1720</t>
  </si>
  <si>
    <t>5222251986****6020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</si>
</sst>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9.875" style="0" customWidth="1"/>
    <col min="2" max="2" width="13.125" style="3" customWidth="1"/>
    <col min="3" max="3" width="26.375" style="4" customWidth="1"/>
    <col min="4" max="4" width="9.75390625" style="5" customWidth="1"/>
    <col min="5" max="5" width="9.00390625" style="5" hidden="1" customWidth="1"/>
    <col min="6" max="16384" width="9.00390625" style="5" customWidth="1"/>
  </cols>
  <sheetData>
    <row r="1" spans="1:4" ht="24" customHeight="1">
      <c r="A1" s="6" t="s">
        <v>0</v>
      </c>
      <c r="B1" s="6"/>
      <c r="C1" s="6"/>
      <c r="D1" s="6"/>
    </row>
    <row r="2" spans="1:4" s="1" customFormat="1" ht="26.25" customHeight="1">
      <c r="A2" s="7" t="s">
        <v>1</v>
      </c>
      <c r="B2" s="8" t="s">
        <v>2</v>
      </c>
      <c r="C2" s="9" t="s">
        <v>3</v>
      </c>
      <c r="D2" s="7" t="s">
        <v>4</v>
      </c>
    </row>
    <row r="3" spans="1:5" ht="18.75" customHeight="1">
      <c r="A3" s="10">
        <v>1</v>
      </c>
      <c r="B3" s="11" t="str">
        <f>"连珈敏"</f>
        <v>连珈敏</v>
      </c>
      <c r="C3" s="12" t="s">
        <v>5</v>
      </c>
      <c r="D3" s="13"/>
      <c r="E3" s="14"/>
    </row>
    <row r="4" spans="1:5" ht="18.75" customHeight="1">
      <c r="A4" s="10">
        <v>2</v>
      </c>
      <c r="B4" s="11" t="str">
        <f>"黄金妹"</f>
        <v>黄金妹</v>
      </c>
      <c r="C4" s="7" t="s">
        <v>6</v>
      </c>
      <c r="D4" s="15"/>
      <c r="E4" s="3"/>
    </row>
    <row r="5" spans="1:5" s="2" customFormat="1" ht="18.75" customHeight="1">
      <c r="A5" s="10">
        <v>3</v>
      </c>
      <c r="B5" s="11" t="str">
        <f>"薛美秀"</f>
        <v>薛美秀</v>
      </c>
      <c r="C5" s="16" t="s">
        <v>7</v>
      </c>
      <c r="D5" s="17"/>
      <c r="E5" s="5"/>
    </row>
    <row r="6" spans="1:5" s="2" customFormat="1" ht="18.75" customHeight="1">
      <c r="A6" s="10">
        <v>4</v>
      </c>
      <c r="B6" s="11" t="str">
        <f>"王钰涵"</f>
        <v>王钰涵</v>
      </c>
      <c r="C6" s="7" t="s">
        <v>8</v>
      </c>
      <c r="D6" s="15"/>
      <c r="E6" s="3"/>
    </row>
    <row r="7" spans="1:4" s="3" customFormat="1" ht="18.75" customHeight="1">
      <c r="A7" s="10">
        <v>5</v>
      </c>
      <c r="B7" s="11" t="str">
        <f>"陈小应"</f>
        <v>陈小应</v>
      </c>
      <c r="C7" s="7" t="s">
        <v>9</v>
      </c>
      <c r="D7" s="15"/>
    </row>
    <row r="8" spans="1:5" s="3" customFormat="1" ht="18.75" customHeight="1">
      <c r="A8" s="10">
        <v>6</v>
      </c>
      <c r="B8" s="11" t="str">
        <f>"韦红梅"</f>
        <v>韦红梅</v>
      </c>
      <c r="C8" s="16" t="s">
        <v>10</v>
      </c>
      <c r="D8" s="17"/>
      <c r="E8" s="5"/>
    </row>
    <row r="9" spans="1:5" s="3" customFormat="1" ht="18.75" customHeight="1">
      <c r="A9" s="10">
        <v>7</v>
      </c>
      <c r="B9" s="11" t="str">
        <f>"王梅桂"</f>
        <v>王梅桂</v>
      </c>
      <c r="C9" s="16" t="s">
        <v>11</v>
      </c>
      <c r="D9" s="17"/>
      <c r="E9" s="5"/>
    </row>
    <row r="10" spans="1:4" s="3" customFormat="1" ht="18.75" customHeight="1">
      <c r="A10" s="10">
        <v>8</v>
      </c>
      <c r="B10" s="11" t="str">
        <f>"黄秋萍"</f>
        <v>黄秋萍</v>
      </c>
      <c r="C10" s="7" t="s">
        <v>12</v>
      </c>
      <c r="D10" s="15"/>
    </row>
    <row r="11" spans="1:4" s="3" customFormat="1" ht="18.75" customHeight="1">
      <c r="A11" s="10">
        <v>9</v>
      </c>
      <c r="B11" s="11" t="str">
        <f>"许蓉芳"</f>
        <v>许蓉芳</v>
      </c>
      <c r="C11" s="7" t="s">
        <v>13</v>
      </c>
      <c r="D11" s="15"/>
    </row>
    <row r="12" spans="1:4" s="3" customFormat="1" ht="18.75" customHeight="1">
      <c r="A12" s="10">
        <v>10</v>
      </c>
      <c r="B12" s="11" t="str">
        <f>"吴挺欧"</f>
        <v>吴挺欧</v>
      </c>
      <c r="C12" s="7" t="s">
        <v>14</v>
      </c>
      <c r="D12" s="15"/>
    </row>
    <row r="13" spans="1:4" ht="18.75" customHeight="1">
      <c r="A13" s="10">
        <v>11</v>
      </c>
      <c r="B13" s="11" t="str">
        <f>"蓝武"</f>
        <v>蓝武</v>
      </c>
      <c r="C13" s="16" t="s">
        <v>15</v>
      </c>
      <c r="D13" s="17"/>
    </row>
    <row r="14" spans="1:5" s="3" customFormat="1" ht="18.75" customHeight="1">
      <c r="A14" s="10">
        <v>12</v>
      </c>
      <c r="B14" s="11" t="str">
        <f>"陈程燕"</f>
        <v>陈程燕</v>
      </c>
      <c r="C14" s="16" t="s">
        <v>16</v>
      </c>
      <c r="D14" s="17"/>
      <c r="E14" s="5"/>
    </row>
    <row r="15" spans="1:4" s="3" customFormat="1" ht="18.75" customHeight="1">
      <c r="A15" s="10">
        <v>13</v>
      </c>
      <c r="B15" s="11" t="str">
        <f>"郑燕"</f>
        <v>郑燕</v>
      </c>
      <c r="C15" s="7" t="s">
        <v>17</v>
      </c>
      <c r="D15" s="15"/>
    </row>
    <row r="16" spans="1:4" s="3" customFormat="1" ht="18.75" customHeight="1">
      <c r="A16" s="10">
        <v>14</v>
      </c>
      <c r="B16" s="18" t="s">
        <v>18</v>
      </c>
      <c r="C16" s="7" t="s">
        <v>19</v>
      </c>
      <c r="D16" s="15"/>
    </row>
    <row r="17" spans="1:4" s="3" customFormat="1" ht="18.75" customHeight="1">
      <c r="A17" s="10">
        <v>15</v>
      </c>
      <c r="B17" s="11" t="str">
        <f>"黄淑杰"</f>
        <v>黄淑杰</v>
      </c>
      <c r="C17" s="7" t="s">
        <v>20</v>
      </c>
      <c r="D17" s="15"/>
    </row>
    <row r="18" spans="1:4" s="3" customFormat="1" ht="18.75" customHeight="1">
      <c r="A18" s="10">
        <v>16</v>
      </c>
      <c r="B18" s="11" t="str">
        <f>"冯明平"</f>
        <v>冯明平</v>
      </c>
      <c r="C18" s="7" t="s">
        <v>21</v>
      </c>
      <c r="D18" s="15"/>
    </row>
    <row r="19" spans="1:5" s="3" customFormat="1" ht="18.75" customHeight="1">
      <c r="A19" s="10">
        <v>17</v>
      </c>
      <c r="B19" s="11" t="str">
        <f>"王慧娇"</f>
        <v>王慧娇</v>
      </c>
      <c r="C19" s="16" t="s">
        <v>22</v>
      </c>
      <c r="D19" s="17"/>
      <c r="E19" s="5"/>
    </row>
    <row r="20" spans="1:5" s="3" customFormat="1" ht="18.75" customHeight="1">
      <c r="A20" s="10">
        <v>18</v>
      </c>
      <c r="B20" s="11" t="str">
        <f>"陈泽浩"</f>
        <v>陈泽浩</v>
      </c>
      <c r="C20" s="12" t="s">
        <v>23</v>
      </c>
      <c r="D20" s="19"/>
      <c r="E20" s="2"/>
    </row>
    <row r="21" spans="1:5" s="3" customFormat="1" ht="18.75" customHeight="1">
      <c r="A21" s="10">
        <v>19</v>
      </c>
      <c r="B21" s="11" t="str">
        <f>"王天娃"</f>
        <v>王天娃</v>
      </c>
      <c r="C21" s="16" t="s">
        <v>24</v>
      </c>
      <c r="D21" s="13"/>
      <c r="E21" s="14"/>
    </row>
    <row r="22" spans="1:5" s="3" customFormat="1" ht="18.75" customHeight="1">
      <c r="A22" s="10">
        <v>20</v>
      </c>
      <c r="B22" s="11" t="str">
        <f>"吴海梅"</f>
        <v>吴海梅</v>
      </c>
      <c r="C22" s="7" t="s">
        <v>25</v>
      </c>
      <c r="D22" s="20"/>
      <c r="E22" s="21"/>
    </row>
    <row r="23" spans="1:4" s="3" customFormat="1" ht="18.75" customHeight="1">
      <c r="A23" s="10">
        <v>21</v>
      </c>
      <c r="B23" s="11" t="str">
        <f>"吴苗"</f>
        <v>吴苗</v>
      </c>
      <c r="C23" s="7" t="s">
        <v>26</v>
      </c>
      <c r="D23" s="15"/>
    </row>
    <row r="24" spans="1:4" s="3" customFormat="1" ht="18.75" customHeight="1">
      <c r="A24" s="10">
        <v>22</v>
      </c>
      <c r="B24" s="11" t="str">
        <f>"林月"</f>
        <v>林月</v>
      </c>
      <c r="C24" s="7" t="s">
        <v>27</v>
      </c>
      <c r="D24" s="15"/>
    </row>
    <row r="25" spans="1:4" s="3" customFormat="1" ht="18.75" customHeight="1">
      <c r="A25" s="10">
        <v>23</v>
      </c>
      <c r="B25" s="11" t="str">
        <f>"李雪娇"</f>
        <v>李雪娇</v>
      </c>
      <c r="C25" s="7" t="s">
        <v>28</v>
      </c>
      <c r="D25" s="15"/>
    </row>
    <row r="26" spans="1:4" s="3" customFormat="1" ht="18.75" customHeight="1">
      <c r="A26" s="10">
        <v>24</v>
      </c>
      <c r="B26" s="11" t="str">
        <f>"苏妍"</f>
        <v>苏妍</v>
      </c>
      <c r="C26" s="7" t="s">
        <v>29</v>
      </c>
      <c r="D26" s="15"/>
    </row>
    <row r="27" spans="1:5" s="3" customFormat="1" ht="18.75" customHeight="1">
      <c r="A27" s="10">
        <v>25</v>
      </c>
      <c r="B27" s="11" t="str">
        <f>"徐常晓"</f>
        <v>徐常晓</v>
      </c>
      <c r="C27" s="16" t="s">
        <v>30</v>
      </c>
      <c r="D27" s="17"/>
      <c r="E27" s="5"/>
    </row>
    <row r="28" spans="1:5" s="3" customFormat="1" ht="18.75" customHeight="1">
      <c r="A28" s="10">
        <v>26</v>
      </c>
      <c r="B28" s="11" t="str">
        <f>"黄健中"</f>
        <v>黄健中</v>
      </c>
      <c r="C28" s="16" t="s">
        <v>31</v>
      </c>
      <c r="D28" s="17"/>
      <c r="E28" s="5"/>
    </row>
    <row r="29" spans="1:5" s="3" customFormat="1" ht="18.75" customHeight="1">
      <c r="A29" s="10">
        <v>27</v>
      </c>
      <c r="B29" s="11" t="str">
        <f>"陈建巧"</f>
        <v>陈建巧</v>
      </c>
      <c r="C29" s="16" t="s">
        <v>32</v>
      </c>
      <c r="D29" s="13"/>
      <c r="E29" s="14"/>
    </row>
    <row r="30" spans="1:5" s="3" customFormat="1" ht="18.75" customHeight="1">
      <c r="A30" s="10">
        <v>28</v>
      </c>
      <c r="B30" s="11" t="str">
        <f>"杨善德"</f>
        <v>杨善德</v>
      </c>
      <c r="C30" s="16" t="s">
        <v>33</v>
      </c>
      <c r="D30" s="17"/>
      <c r="E30" s="5"/>
    </row>
    <row r="31" spans="1:5" s="3" customFormat="1" ht="18.75" customHeight="1">
      <c r="A31" s="10">
        <v>29</v>
      </c>
      <c r="B31" s="11" t="str">
        <f>"林华暖"</f>
        <v>林华暖</v>
      </c>
      <c r="C31" s="12" t="s">
        <v>34</v>
      </c>
      <c r="D31" s="13"/>
      <c r="E31" s="14"/>
    </row>
    <row r="32" spans="1:4" s="3" customFormat="1" ht="18.75" customHeight="1">
      <c r="A32" s="10">
        <v>30</v>
      </c>
      <c r="B32" s="11" t="str">
        <f>"龙恒锦"</f>
        <v>龙恒锦</v>
      </c>
      <c r="C32" s="7" t="s">
        <v>35</v>
      </c>
      <c r="D32" s="15"/>
    </row>
    <row r="33" spans="1:5" s="3" customFormat="1" ht="18.75" customHeight="1">
      <c r="A33" s="10">
        <v>31</v>
      </c>
      <c r="B33" s="11" t="str">
        <f>"丰圣凯"</f>
        <v>丰圣凯</v>
      </c>
      <c r="C33" s="16" t="s">
        <v>36</v>
      </c>
      <c r="D33" s="17"/>
      <c r="E33" s="5"/>
    </row>
    <row r="34" spans="1:4" s="3" customFormat="1" ht="18.75" customHeight="1">
      <c r="A34" s="10">
        <v>32</v>
      </c>
      <c r="B34" s="11" t="str">
        <f>"杜杨柳"</f>
        <v>杜杨柳</v>
      </c>
      <c r="C34" s="7" t="s">
        <v>37</v>
      </c>
      <c r="D34" s="15"/>
    </row>
    <row r="35" spans="1:5" s="3" customFormat="1" ht="18.75" customHeight="1">
      <c r="A35" s="10">
        <v>33</v>
      </c>
      <c r="B35" s="11" t="str">
        <f>"黄景"</f>
        <v>黄景</v>
      </c>
      <c r="C35" s="16" t="s">
        <v>38</v>
      </c>
      <c r="D35" s="17"/>
      <c r="E35" s="5"/>
    </row>
    <row r="36" spans="1:5" s="3" customFormat="1" ht="18.75" customHeight="1">
      <c r="A36" s="10">
        <v>34</v>
      </c>
      <c r="B36" s="11" t="str">
        <f>"郑就"</f>
        <v>郑就</v>
      </c>
      <c r="C36" s="16" t="s">
        <v>39</v>
      </c>
      <c r="D36" s="17"/>
      <c r="E36" s="5"/>
    </row>
    <row r="37" spans="1:4" s="3" customFormat="1" ht="18.75" customHeight="1">
      <c r="A37" s="10">
        <v>35</v>
      </c>
      <c r="B37" s="11" t="str">
        <f>"苏礼锋"</f>
        <v>苏礼锋</v>
      </c>
      <c r="C37" s="7" t="s">
        <v>40</v>
      </c>
      <c r="D37" s="15"/>
    </row>
    <row r="38" spans="1:5" s="3" customFormat="1" ht="18.75" customHeight="1">
      <c r="A38" s="10">
        <v>36</v>
      </c>
      <c r="B38" s="11" t="str">
        <f>"郑小望"</f>
        <v>郑小望</v>
      </c>
      <c r="C38" s="16" t="s">
        <v>41</v>
      </c>
      <c r="D38" s="17"/>
      <c r="E38" s="5"/>
    </row>
    <row r="39" spans="1:4" s="3" customFormat="1" ht="18.75" customHeight="1">
      <c r="A39" s="10">
        <v>37</v>
      </c>
      <c r="B39" s="11" t="str">
        <f>"林一鹏"</f>
        <v>林一鹏</v>
      </c>
      <c r="C39" s="7" t="s">
        <v>42</v>
      </c>
      <c r="D39" s="15"/>
    </row>
    <row r="40" spans="1:4" s="3" customFormat="1" ht="18.75" customHeight="1">
      <c r="A40" s="10">
        <v>38</v>
      </c>
      <c r="B40" s="11" t="str">
        <f>"邓明月"</f>
        <v>邓明月</v>
      </c>
      <c r="C40" s="7" t="s">
        <v>43</v>
      </c>
      <c r="D40" s="15"/>
    </row>
    <row r="41" spans="1:5" s="3" customFormat="1" ht="18.75" customHeight="1">
      <c r="A41" s="10">
        <v>39</v>
      </c>
      <c r="B41" s="11" t="str">
        <f>"王安川"</f>
        <v>王安川</v>
      </c>
      <c r="C41" s="16" t="s">
        <v>44</v>
      </c>
      <c r="D41" s="17"/>
      <c r="E41" s="5"/>
    </row>
    <row r="42" spans="1:4" s="3" customFormat="1" ht="18.75" customHeight="1">
      <c r="A42" s="10">
        <v>40</v>
      </c>
      <c r="B42" s="11" t="str">
        <f>"陈小雅"</f>
        <v>陈小雅</v>
      </c>
      <c r="C42" s="7" t="s">
        <v>45</v>
      </c>
      <c r="D42" s="15"/>
    </row>
    <row r="43" spans="1:5" s="3" customFormat="1" ht="18.75" customHeight="1">
      <c r="A43" s="10">
        <v>41</v>
      </c>
      <c r="B43" s="11" t="str">
        <f>"符仕帽"</f>
        <v>符仕帽</v>
      </c>
      <c r="C43" s="16" t="s">
        <v>46</v>
      </c>
      <c r="D43" s="17"/>
      <c r="E43" s="5"/>
    </row>
    <row r="44" spans="1:5" s="3" customFormat="1" ht="18.75" customHeight="1">
      <c r="A44" s="10">
        <v>42</v>
      </c>
      <c r="B44" s="11" t="str">
        <f>"江娇嫩"</f>
        <v>江娇嫩</v>
      </c>
      <c r="C44" s="16" t="s">
        <v>47</v>
      </c>
      <c r="D44" s="17"/>
      <c r="E44" s="5"/>
    </row>
    <row r="45" spans="1:4" s="3" customFormat="1" ht="18.75" customHeight="1">
      <c r="A45" s="10">
        <v>43</v>
      </c>
      <c r="B45" s="11" t="str">
        <f>"林明锐"</f>
        <v>林明锐</v>
      </c>
      <c r="C45" s="7" t="s">
        <v>48</v>
      </c>
      <c r="D45" s="15"/>
    </row>
    <row r="46" spans="1:5" s="3" customFormat="1" ht="18.75" customHeight="1">
      <c r="A46" s="10">
        <v>44</v>
      </c>
      <c r="B46" s="11" t="str">
        <f>"林子花"</f>
        <v>林子花</v>
      </c>
      <c r="C46" s="16" t="s">
        <v>49</v>
      </c>
      <c r="D46" s="17"/>
      <c r="E46" s="5"/>
    </row>
    <row r="47" spans="1:5" s="3" customFormat="1" ht="18.75" customHeight="1">
      <c r="A47" s="10">
        <v>45</v>
      </c>
      <c r="B47" s="11" t="str">
        <f>"符虹港"</f>
        <v>符虹港</v>
      </c>
      <c r="C47" s="16" t="s">
        <v>50</v>
      </c>
      <c r="D47" s="17"/>
      <c r="E47" s="5"/>
    </row>
    <row r="48" spans="1:4" s="3" customFormat="1" ht="18.75" customHeight="1">
      <c r="A48" s="10">
        <v>46</v>
      </c>
      <c r="B48" s="11" t="str">
        <f>"张贞伟"</f>
        <v>张贞伟</v>
      </c>
      <c r="C48" s="7" t="s">
        <v>51</v>
      </c>
      <c r="D48" s="15"/>
    </row>
    <row r="49" spans="1:5" s="3" customFormat="1" ht="18.75" customHeight="1">
      <c r="A49" s="10">
        <v>47</v>
      </c>
      <c r="B49" s="11" t="str">
        <f>"王少平"</f>
        <v>王少平</v>
      </c>
      <c r="C49" s="16" t="s">
        <v>52</v>
      </c>
      <c r="D49" s="17"/>
      <c r="E49" s="5"/>
    </row>
    <row r="50" spans="1:5" s="3" customFormat="1" ht="18.75" customHeight="1">
      <c r="A50" s="10">
        <v>48</v>
      </c>
      <c r="B50" s="11" t="str">
        <f>"黄亚沙"</f>
        <v>黄亚沙</v>
      </c>
      <c r="C50" s="16" t="s">
        <v>53</v>
      </c>
      <c r="D50" s="17"/>
      <c r="E50" s="5"/>
    </row>
    <row r="51" spans="1:5" s="3" customFormat="1" ht="18.75" customHeight="1">
      <c r="A51" s="10">
        <v>49</v>
      </c>
      <c r="B51" s="11" t="str">
        <f>"周亚妹"</f>
        <v>周亚妹</v>
      </c>
      <c r="C51" s="16" t="s">
        <v>54</v>
      </c>
      <c r="D51" s="17"/>
      <c r="E51" s="5"/>
    </row>
    <row r="52" spans="1:4" s="3" customFormat="1" ht="18.75" customHeight="1">
      <c r="A52" s="10">
        <v>50</v>
      </c>
      <c r="B52" s="11" t="str">
        <f>"林明妮"</f>
        <v>林明妮</v>
      </c>
      <c r="C52" s="7" t="s">
        <v>55</v>
      </c>
      <c r="D52" s="15"/>
    </row>
    <row r="53" spans="1:4" s="3" customFormat="1" ht="18.75" customHeight="1">
      <c r="A53" s="10">
        <v>51</v>
      </c>
      <c r="B53" s="11" t="str">
        <f>"赖萍"</f>
        <v>赖萍</v>
      </c>
      <c r="C53" s="7" t="s">
        <v>56</v>
      </c>
      <c r="D53" s="15"/>
    </row>
    <row r="54" spans="1:4" s="3" customFormat="1" ht="18.75" customHeight="1">
      <c r="A54" s="10">
        <v>52</v>
      </c>
      <c r="B54" s="11" t="str">
        <f>"何那玲"</f>
        <v>何那玲</v>
      </c>
      <c r="C54" s="7" t="s">
        <v>57</v>
      </c>
      <c r="D54" s="15"/>
    </row>
    <row r="55" spans="1:5" s="3" customFormat="1" ht="18.75" customHeight="1">
      <c r="A55" s="10">
        <v>53</v>
      </c>
      <c r="B55" s="11" t="str">
        <f>"叶沙沙"</f>
        <v>叶沙沙</v>
      </c>
      <c r="C55" s="16" t="s">
        <v>58</v>
      </c>
      <c r="D55" s="17"/>
      <c r="E55" s="5"/>
    </row>
    <row r="56" spans="1:5" s="3" customFormat="1" ht="18.75" customHeight="1">
      <c r="A56" s="10">
        <v>54</v>
      </c>
      <c r="B56" s="11" t="str">
        <f>"傅开燎"</f>
        <v>傅开燎</v>
      </c>
      <c r="C56" s="16" t="s">
        <v>59</v>
      </c>
      <c r="D56" s="17"/>
      <c r="E56" s="5"/>
    </row>
    <row r="57" spans="1:5" s="3" customFormat="1" ht="18.75" customHeight="1">
      <c r="A57" s="10">
        <v>55</v>
      </c>
      <c r="B57" s="11" t="str">
        <f>"林艳聪"</f>
        <v>林艳聪</v>
      </c>
      <c r="C57" s="16" t="s">
        <v>60</v>
      </c>
      <c r="D57" s="17"/>
      <c r="E57" s="5"/>
    </row>
    <row r="58" spans="1:5" ht="18.75" customHeight="1">
      <c r="A58" s="10">
        <v>56</v>
      </c>
      <c r="B58" s="11" t="str">
        <f>"卓少何"</f>
        <v>卓少何</v>
      </c>
      <c r="C58" s="7" t="s">
        <v>61</v>
      </c>
      <c r="D58" s="15"/>
      <c r="E58" s="3"/>
    </row>
    <row r="59" spans="1:4" s="3" customFormat="1" ht="18.75" customHeight="1">
      <c r="A59" s="10">
        <v>57</v>
      </c>
      <c r="B59" s="11" t="str">
        <f>"蔡兴松"</f>
        <v>蔡兴松</v>
      </c>
      <c r="C59" s="7" t="s">
        <v>62</v>
      </c>
      <c r="D59" s="15"/>
    </row>
    <row r="60" spans="1:5" s="3" customFormat="1" ht="18.75" customHeight="1">
      <c r="A60" s="10">
        <v>58</v>
      </c>
      <c r="B60" s="11" t="str">
        <f>"李亚雄"</f>
        <v>李亚雄</v>
      </c>
      <c r="C60" s="7" t="s">
        <v>63</v>
      </c>
      <c r="D60" s="20"/>
      <c r="E60" s="22"/>
    </row>
    <row r="61" spans="1:4" s="3" customFormat="1" ht="18.75" customHeight="1">
      <c r="A61" s="10">
        <v>59</v>
      </c>
      <c r="B61" s="11" t="str">
        <f>"许曼娜"</f>
        <v>许曼娜</v>
      </c>
      <c r="C61" s="7" t="s">
        <v>64</v>
      </c>
      <c r="D61" s="15"/>
    </row>
    <row r="62" spans="1:5" s="2" customFormat="1" ht="18.75" customHeight="1">
      <c r="A62" s="10">
        <v>60</v>
      </c>
      <c r="B62" s="11" t="str">
        <f>"陈秋羽"</f>
        <v>陈秋羽</v>
      </c>
      <c r="C62" s="16" t="s">
        <v>65</v>
      </c>
      <c r="D62" s="17"/>
      <c r="E62" s="5"/>
    </row>
    <row r="63" spans="1:5" s="3" customFormat="1" ht="18.75" customHeight="1">
      <c r="A63" s="10">
        <v>61</v>
      </c>
      <c r="B63" s="11" t="str">
        <f>"胡茂辟"</f>
        <v>胡茂辟</v>
      </c>
      <c r="C63" s="16" t="s">
        <v>66</v>
      </c>
      <c r="D63" s="17"/>
      <c r="E63" s="5"/>
    </row>
    <row r="64" spans="1:5" s="2" customFormat="1" ht="18.75" customHeight="1">
      <c r="A64" s="10">
        <v>62</v>
      </c>
      <c r="B64" s="11" t="str">
        <f>"陈云蓓"</f>
        <v>陈云蓓</v>
      </c>
      <c r="C64" s="7" t="s">
        <v>67</v>
      </c>
      <c r="D64" s="15"/>
      <c r="E64" s="3"/>
    </row>
    <row r="65" spans="1:5" s="3" customFormat="1" ht="18.75" customHeight="1">
      <c r="A65" s="10">
        <v>63</v>
      </c>
      <c r="B65" s="11" t="str">
        <f>"黄丽香"</f>
        <v>黄丽香</v>
      </c>
      <c r="C65" s="16" t="s">
        <v>68</v>
      </c>
      <c r="D65" s="17"/>
      <c r="E65" s="5"/>
    </row>
    <row r="66" spans="1:4" s="3" customFormat="1" ht="18.75" customHeight="1">
      <c r="A66" s="10">
        <v>64</v>
      </c>
      <c r="B66" s="11" t="str">
        <f>"卓小娜"</f>
        <v>卓小娜</v>
      </c>
      <c r="C66" s="7" t="s">
        <v>69</v>
      </c>
      <c r="D66" s="15"/>
    </row>
    <row r="67" spans="1:4" ht="18.75" customHeight="1">
      <c r="A67" s="10">
        <v>65</v>
      </c>
      <c r="B67" s="11" t="str">
        <f>"陈孝孟"</f>
        <v>陈孝孟</v>
      </c>
      <c r="C67" s="16" t="s">
        <v>70</v>
      </c>
      <c r="D67" s="17"/>
    </row>
    <row r="68" spans="1:5" ht="18.75" customHeight="1">
      <c r="A68" s="10">
        <v>66</v>
      </c>
      <c r="B68" s="11" t="str">
        <f>"冯雪冰"</f>
        <v>冯雪冰</v>
      </c>
      <c r="C68" s="7" t="s">
        <v>71</v>
      </c>
      <c r="D68" s="15"/>
      <c r="E68" s="3"/>
    </row>
    <row r="69" spans="1:4" ht="18.75" customHeight="1">
      <c r="A69" s="10">
        <v>67</v>
      </c>
      <c r="B69" s="11" t="str">
        <f>"王燕民"</f>
        <v>王燕民</v>
      </c>
      <c r="C69" s="16" t="s">
        <v>72</v>
      </c>
      <c r="D69" s="17"/>
    </row>
    <row r="70" spans="1:4" ht="18.75" customHeight="1">
      <c r="A70" s="10">
        <v>68</v>
      </c>
      <c r="B70" s="11" t="str">
        <f>"杨克梁"</f>
        <v>杨克梁</v>
      </c>
      <c r="C70" s="16" t="s">
        <v>73</v>
      </c>
      <c r="D70" s="17"/>
    </row>
    <row r="71" spans="1:4" ht="18.75" customHeight="1">
      <c r="A71" s="10">
        <v>69</v>
      </c>
      <c r="B71" s="11" t="str">
        <f>"吴小妹"</f>
        <v>吴小妹</v>
      </c>
      <c r="C71" s="16" t="s">
        <v>74</v>
      </c>
      <c r="D71" s="17"/>
    </row>
    <row r="72" spans="1:4" ht="18.75" customHeight="1">
      <c r="A72" s="10">
        <v>70</v>
      </c>
      <c r="B72" s="11" t="str">
        <f>"符育扬"</f>
        <v>符育扬</v>
      </c>
      <c r="C72" s="16" t="s">
        <v>75</v>
      </c>
      <c r="D72" s="17"/>
    </row>
    <row r="73" spans="1:5" ht="18.75" customHeight="1">
      <c r="A73" s="10">
        <v>71</v>
      </c>
      <c r="B73" s="11" t="str">
        <f>"陈亚方"</f>
        <v>陈亚方</v>
      </c>
      <c r="C73" s="7" t="s">
        <v>76</v>
      </c>
      <c r="D73" s="15"/>
      <c r="E73" s="3"/>
    </row>
    <row r="74" spans="1:5" ht="18.75" customHeight="1">
      <c r="A74" s="10">
        <v>72</v>
      </c>
      <c r="B74" s="11" t="str">
        <f>"林仕栋"</f>
        <v>林仕栋</v>
      </c>
      <c r="C74" s="7" t="s">
        <v>77</v>
      </c>
      <c r="D74" s="15"/>
      <c r="E74" s="3"/>
    </row>
    <row r="75" spans="1:4" ht="18.75" customHeight="1">
      <c r="A75" s="10">
        <v>73</v>
      </c>
      <c r="B75" s="11" t="str">
        <f>"符少惠"</f>
        <v>符少惠</v>
      </c>
      <c r="C75" s="16" t="s">
        <v>78</v>
      </c>
      <c r="D75" s="17"/>
    </row>
    <row r="76" spans="1:4" ht="18.75" customHeight="1">
      <c r="A76" s="10">
        <v>74</v>
      </c>
      <c r="B76" s="11" t="str">
        <f>"叶歆"</f>
        <v>叶歆</v>
      </c>
      <c r="C76" s="16" t="s">
        <v>79</v>
      </c>
      <c r="D76" s="17"/>
    </row>
    <row r="77" spans="1:4" ht="18.75" customHeight="1">
      <c r="A77" s="10">
        <v>75</v>
      </c>
      <c r="B77" s="11" t="str">
        <f>"胡其合"</f>
        <v>胡其合</v>
      </c>
      <c r="C77" s="16" t="s">
        <v>80</v>
      </c>
      <c r="D77" s="17"/>
    </row>
    <row r="78" spans="1:5" ht="18.75" customHeight="1">
      <c r="A78" s="10">
        <v>76</v>
      </c>
      <c r="B78" s="11" t="str">
        <f>"黄宗武"</f>
        <v>黄宗武</v>
      </c>
      <c r="C78" s="7" t="s">
        <v>81</v>
      </c>
      <c r="D78" s="15"/>
      <c r="E78" s="3"/>
    </row>
    <row r="79" spans="1:5" ht="18.75" customHeight="1">
      <c r="A79" s="10">
        <v>77</v>
      </c>
      <c r="B79" s="11" t="str">
        <f>"苏雅"</f>
        <v>苏雅</v>
      </c>
      <c r="C79" s="7" t="s">
        <v>82</v>
      </c>
      <c r="D79" s="15"/>
      <c r="E79" s="3"/>
    </row>
    <row r="80" spans="1:5" ht="18.75" customHeight="1">
      <c r="A80" s="10">
        <v>78</v>
      </c>
      <c r="B80" s="11" t="str">
        <f>"林尤诚"</f>
        <v>林尤诚</v>
      </c>
      <c r="C80" s="7" t="s">
        <v>83</v>
      </c>
      <c r="D80" s="15"/>
      <c r="E80" s="3"/>
    </row>
    <row r="81" spans="1:5" ht="18.75" customHeight="1">
      <c r="A81" s="10">
        <v>79</v>
      </c>
      <c r="B81" s="11" t="str">
        <f>"杨王娟"</f>
        <v>杨王娟</v>
      </c>
      <c r="C81" s="7" t="s">
        <v>84</v>
      </c>
      <c r="D81" s="20"/>
      <c r="E81" s="22"/>
    </row>
    <row r="82" spans="1:5" ht="18.75" customHeight="1">
      <c r="A82" s="10">
        <v>80</v>
      </c>
      <c r="B82" s="11" t="str">
        <f>"陈玉环"</f>
        <v>陈玉环</v>
      </c>
      <c r="C82" s="7" t="s">
        <v>85</v>
      </c>
      <c r="D82" s="15"/>
      <c r="E82" s="3"/>
    </row>
    <row r="83" spans="1:5" ht="18.75" customHeight="1">
      <c r="A83" s="10">
        <v>81</v>
      </c>
      <c r="B83" s="11" t="str">
        <f>"陈丹"</f>
        <v>陈丹</v>
      </c>
      <c r="C83" s="7" t="s">
        <v>86</v>
      </c>
      <c r="D83" s="19"/>
      <c r="E83" s="2"/>
    </row>
    <row r="84" spans="1:5" ht="18.75" customHeight="1">
      <c r="A84" s="10">
        <v>82</v>
      </c>
      <c r="B84" s="11" t="str">
        <f>"庄小霞"</f>
        <v>庄小霞</v>
      </c>
      <c r="C84" s="7" t="s">
        <v>87</v>
      </c>
      <c r="D84" s="15"/>
      <c r="E84" s="3"/>
    </row>
    <row r="85" spans="1:5" ht="18.75" customHeight="1">
      <c r="A85" s="10">
        <v>83</v>
      </c>
      <c r="B85" s="11" t="str">
        <f>"陈凌仪"</f>
        <v>陈凌仪</v>
      </c>
      <c r="C85" s="7" t="s">
        <v>88</v>
      </c>
      <c r="D85" s="15"/>
      <c r="E85" s="3"/>
    </row>
    <row r="86" spans="1:4" ht="18.75" customHeight="1">
      <c r="A86" s="10">
        <v>84</v>
      </c>
      <c r="B86" s="11" t="str">
        <f>"吴绮莹"</f>
        <v>吴绮莹</v>
      </c>
      <c r="C86" s="16" t="s">
        <v>89</v>
      </c>
      <c r="D86" s="17"/>
    </row>
    <row r="87" spans="1:5" ht="18.75" customHeight="1">
      <c r="A87" s="10">
        <v>85</v>
      </c>
      <c r="B87" s="11" t="str">
        <f>"李文静"</f>
        <v>李文静</v>
      </c>
      <c r="C87" s="7" t="s">
        <v>90</v>
      </c>
      <c r="D87" s="15"/>
      <c r="E87" s="3"/>
    </row>
    <row r="88" spans="1:4" ht="18.75" customHeight="1">
      <c r="A88" s="10">
        <v>86</v>
      </c>
      <c r="B88" s="11" t="str">
        <f>"陈丽梦茹"</f>
        <v>陈丽梦茹</v>
      </c>
      <c r="C88" s="16" t="s">
        <v>91</v>
      </c>
      <c r="D88" s="17"/>
    </row>
    <row r="89" spans="1:5" ht="18.75" customHeight="1">
      <c r="A89" s="10">
        <v>87</v>
      </c>
      <c r="B89" s="11" t="str">
        <f>"李家宁"</f>
        <v>李家宁</v>
      </c>
      <c r="C89" s="7" t="s">
        <v>92</v>
      </c>
      <c r="D89" s="15"/>
      <c r="E89" s="3"/>
    </row>
    <row r="90" spans="1:4" ht="18.75" customHeight="1">
      <c r="A90" s="10">
        <v>88</v>
      </c>
      <c r="B90" s="11" t="str">
        <f>"樊雪琼"</f>
        <v>樊雪琼</v>
      </c>
      <c r="C90" s="16" t="s">
        <v>93</v>
      </c>
      <c r="D90" s="17"/>
    </row>
    <row r="91" spans="1:5" ht="18.75" customHeight="1">
      <c r="A91" s="10">
        <v>89</v>
      </c>
      <c r="B91" s="11" t="str">
        <f>"伍莉丽"</f>
        <v>伍莉丽</v>
      </c>
      <c r="C91" s="12" t="s">
        <v>94</v>
      </c>
      <c r="D91" s="19"/>
      <c r="E91" s="2"/>
    </row>
    <row r="92" spans="1:4" ht="18.75" customHeight="1">
      <c r="A92" s="10">
        <v>90</v>
      </c>
      <c r="B92" s="11" t="str">
        <f>"许盈盈"</f>
        <v>许盈盈</v>
      </c>
      <c r="C92" s="16" t="s">
        <v>95</v>
      </c>
      <c r="D92" s="17"/>
    </row>
    <row r="93" spans="1:5" ht="18.75" customHeight="1">
      <c r="A93" s="10">
        <v>91</v>
      </c>
      <c r="B93" s="23" t="s">
        <v>96</v>
      </c>
      <c r="C93" s="7" t="s">
        <v>97</v>
      </c>
      <c r="D93" s="15"/>
      <c r="E93" s="3"/>
    </row>
    <row r="94" spans="1:5" ht="18.75" customHeight="1">
      <c r="A94" s="10">
        <v>92</v>
      </c>
      <c r="B94" s="11" t="str">
        <f>"梁庆碧"</f>
        <v>梁庆碧</v>
      </c>
      <c r="C94" s="7" t="s">
        <v>98</v>
      </c>
      <c r="D94" s="15"/>
      <c r="E94" s="3"/>
    </row>
    <row r="95" spans="1:5" ht="18.75" customHeight="1">
      <c r="A95" s="10">
        <v>93</v>
      </c>
      <c r="B95" s="11" t="str">
        <f>"胡秋菊"</f>
        <v>胡秋菊</v>
      </c>
      <c r="C95" s="7" t="s">
        <v>99</v>
      </c>
      <c r="D95" s="15"/>
      <c r="E95" s="3"/>
    </row>
    <row r="96" spans="1:5" ht="18.75" customHeight="1">
      <c r="A96" s="10">
        <v>94</v>
      </c>
      <c r="B96" s="11" t="str">
        <f>"侯玉环"</f>
        <v>侯玉环</v>
      </c>
      <c r="C96" s="7" t="s">
        <v>100</v>
      </c>
      <c r="D96" s="24"/>
      <c r="E96"/>
    </row>
    <row r="97" spans="1:5" ht="18.75" customHeight="1">
      <c r="A97" s="10">
        <v>95</v>
      </c>
      <c r="B97" s="11" t="str">
        <f>"董昌吉"</f>
        <v>董昌吉</v>
      </c>
      <c r="C97" s="7" t="s">
        <v>101</v>
      </c>
      <c r="D97" s="15"/>
      <c r="E97" s="3"/>
    </row>
    <row r="98" spans="1:5" ht="18.75" customHeight="1">
      <c r="A98" s="10">
        <v>96</v>
      </c>
      <c r="B98" s="11" t="str">
        <f>"孙计星"</f>
        <v>孙计星</v>
      </c>
      <c r="C98" s="7" t="s">
        <v>102</v>
      </c>
      <c r="D98" s="15"/>
      <c r="E98" s="3"/>
    </row>
    <row r="99" spans="1:5" ht="18.75" customHeight="1">
      <c r="A99" s="10">
        <v>97</v>
      </c>
      <c r="B99" s="11" t="str">
        <f>"符群青"</f>
        <v>符群青</v>
      </c>
      <c r="C99" s="7" t="s">
        <v>103</v>
      </c>
      <c r="D99" s="15"/>
      <c r="E99" s="3"/>
    </row>
    <row r="100" spans="1:5" ht="18.75" customHeight="1">
      <c r="A100" s="10">
        <v>98</v>
      </c>
      <c r="B100" s="11" t="str">
        <f>"吉小妹"</f>
        <v>吉小妹</v>
      </c>
      <c r="C100" s="7" t="s">
        <v>104</v>
      </c>
      <c r="D100" s="25"/>
      <c r="E100" s="26"/>
    </row>
    <row r="101" spans="1:5" ht="18.75" customHeight="1">
      <c r="A101" s="10">
        <v>99</v>
      </c>
      <c r="B101" s="11" t="str">
        <f>"符运壮"</f>
        <v>符运壮</v>
      </c>
      <c r="C101" s="7" t="s">
        <v>105</v>
      </c>
      <c r="D101" s="15"/>
      <c r="E101" s="3"/>
    </row>
    <row r="102" spans="1:4" ht="18.75" customHeight="1">
      <c r="A102" s="10">
        <v>100</v>
      </c>
      <c r="B102" s="11" t="str">
        <f>"卓小婷"</f>
        <v>卓小婷</v>
      </c>
      <c r="C102" s="16" t="s">
        <v>106</v>
      </c>
      <c r="D102" s="17"/>
    </row>
    <row r="103" spans="1:5" ht="18.75" customHeight="1">
      <c r="A103" s="10">
        <v>101</v>
      </c>
      <c r="B103" s="11" t="str">
        <f>"黄萍"</f>
        <v>黄萍</v>
      </c>
      <c r="C103" s="7" t="s">
        <v>107</v>
      </c>
      <c r="D103" s="15"/>
      <c r="E103" s="3"/>
    </row>
    <row r="104" spans="1:5" ht="18.75" customHeight="1">
      <c r="A104" s="10">
        <v>102</v>
      </c>
      <c r="B104" s="11" t="str">
        <f>"梁婷"</f>
        <v>梁婷</v>
      </c>
      <c r="C104" s="7" t="s">
        <v>108</v>
      </c>
      <c r="D104" s="15"/>
      <c r="E104" s="3"/>
    </row>
  </sheetData>
  <sheetProtection/>
  <mergeCells count="1">
    <mergeCell ref="A1:D1"/>
  </mergeCells>
  <printOptions/>
  <pageMargins left="1.0229166666666667" right="0.5902777777777778" top="0.5" bottom="0.5902777777777778" header="0.3576388888888889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Administrator</cp:lastModifiedBy>
  <cp:lastPrinted>2016-05-03T07:53:34Z</cp:lastPrinted>
  <dcterms:created xsi:type="dcterms:W3CDTF">2004-11-12T00:23:34Z</dcterms:created>
  <dcterms:modified xsi:type="dcterms:W3CDTF">2020-11-16T09:58:47Z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