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<sst xmlns="http://schemas.openxmlformats.org/spreadsheetml/2006/main" count="501" uniqueCount="278">
  <si>
    <t>附件：                      2020年秋季如东县医疗卫生单位公开招聘拟聘人员名单</t>
  </si>
  <si>
    <t>序号</t>
  </si>
  <si>
    <t>招聘单位</t>
  </si>
  <si>
    <t>岗位</t>
  </si>
  <si>
    <t>岗位名称</t>
  </si>
  <si>
    <t>准考证号</t>
  </si>
  <si>
    <t>姓名</t>
  </si>
  <si>
    <t xml:space="preserve">专业 </t>
  </si>
  <si>
    <t>毕业院校或工作单位</t>
  </si>
  <si>
    <t>学历</t>
  </si>
  <si>
    <t>笔试成绩</t>
  </si>
  <si>
    <t>面试成绩</t>
  </si>
  <si>
    <t>总成绩</t>
  </si>
  <si>
    <t>岗位内排名</t>
  </si>
  <si>
    <t>备注</t>
  </si>
  <si>
    <t>如东县人民医院</t>
  </si>
  <si>
    <t>33</t>
  </si>
  <si>
    <t>二级护师</t>
  </si>
  <si>
    <t>20100317</t>
  </si>
  <si>
    <t>孙雨秋</t>
  </si>
  <si>
    <t>护理学</t>
  </si>
  <si>
    <t>南通大学</t>
  </si>
  <si>
    <t>本科</t>
  </si>
  <si>
    <t>85</t>
  </si>
  <si>
    <t>76.26</t>
  </si>
  <si>
    <t>1</t>
  </si>
  <si>
    <t>20100324</t>
  </si>
  <si>
    <t>葛杏杏</t>
  </si>
  <si>
    <t>71</t>
  </si>
  <si>
    <t>77.08</t>
  </si>
  <si>
    <t>74.04</t>
  </si>
  <si>
    <t>3</t>
  </si>
  <si>
    <t>20100701</t>
  </si>
  <si>
    <t>杨冰</t>
  </si>
  <si>
    <t>73</t>
  </si>
  <si>
    <t>67.96</t>
  </si>
  <si>
    <t>70.48</t>
  </si>
  <si>
    <t>4</t>
  </si>
  <si>
    <t>第2名放弃，第4名递补</t>
  </si>
  <si>
    <t>34</t>
  </si>
  <si>
    <t>护士</t>
  </si>
  <si>
    <t>20100202</t>
  </si>
  <si>
    <t>吴佳琦</t>
  </si>
  <si>
    <t>护理</t>
  </si>
  <si>
    <t>大专</t>
  </si>
  <si>
    <t>68.2</t>
  </si>
  <si>
    <t>76.6</t>
  </si>
  <si>
    <t>20100417</t>
  </si>
  <si>
    <t>陆艳秋</t>
  </si>
  <si>
    <t>82</t>
  </si>
  <si>
    <t>66.74</t>
  </si>
  <si>
    <t>74.37</t>
  </si>
  <si>
    <t>2</t>
  </si>
  <si>
    <t>如东县洋口港医院</t>
  </si>
  <si>
    <t>45</t>
  </si>
  <si>
    <t>20100227</t>
  </si>
  <si>
    <t>刘倍榕</t>
  </si>
  <si>
    <t>80</t>
  </si>
  <si>
    <t>80.8</t>
  </si>
  <si>
    <t>80.4</t>
  </si>
  <si>
    <t>20100427</t>
  </si>
  <si>
    <t>管婧婧</t>
  </si>
  <si>
    <t>84</t>
  </si>
  <si>
    <t>76.4</t>
  </si>
  <si>
    <t>80.2</t>
  </si>
  <si>
    <t>20100415</t>
  </si>
  <si>
    <t>刘洋</t>
  </si>
  <si>
    <t>88</t>
  </si>
  <si>
    <t>67.7</t>
  </si>
  <si>
    <t>77.85</t>
  </si>
  <si>
    <t>20100702</t>
  </si>
  <si>
    <t>王艳</t>
  </si>
  <si>
    <t>86</t>
  </si>
  <si>
    <t>68.58</t>
  </si>
  <si>
    <t>77.29</t>
  </si>
  <si>
    <t>20100106</t>
  </si>
  <si>
    <t>季雪</t>
  </si>
  <si>
    <t>79</t>
  </si>
  <si>
    <t>72.52</t>
  </si>
  <si>
    <t>75.76</t>
  </si>
  <si>
    <t>5</t>
  </si>
  <si>
    <t>20100204</t>
  </si>
  <si>
    <t>管蓉</t>
  </si>
  <si>
    <t>64.52</t>
  </si>
  <si>
    <t>75.26</t>
  </si>
  <si>
    <t>6</t>
  </si>
  <si>
    <t>如东县中医院</t>
  </si>
  <si>
    <t>22</t>
  </si>
  <si>
    <t>二级医师</t>
  </si>
  <si>
    <t>20101023</t>
  </si>
  <si>
    <t>陈云霞</t>
  </si>
  <si>
    <t>眼科学</t>
  </si>
  <si>
    <t>硕士研究生</t>
  </si>
  <si>
    <t>研究生岗位</t>
  </si>
  <si>
    <t>79.68</t>
  </si>
  <si>
    <t>51</t>
  </si>
  <si>
    <t>20100312</t>
  </si>
  <si>
    <t>缪翠莲</t>
  </si>
  <si>
    <t>栟茶镇中心卫生院编外</t>
  </si>
  <si>
    <t>83</t>
  </si>
  <si>
    <t>73.02</t>
  </si>
  <si>
    <t>78.01</t>
  </si>
  <si>
    <t>52</t>
  </si>
  <si>
    <t>20100109</t>
  </si>
  <si>
    <t>朱琳</t>
  </si>
  <si>
    <t>81.42</t>
  </si>
  <si>
    <t>83.71</t>
  </si>
  <si>
    <t>20100214</t>
  </si>
  <si>
    <t>裴爱玉</t>
  </si>
  <si>
    <t>89</t>
  </si>
  <si>
    <t>81.01</t>
  </si>
  <si>
    <t>53</t>
  </si>
  <si>
    <t>20100105</t>
  </si>
  <si>
    <t>张雯倩</t>
  </si>
  <si>
    <t>68</t>
  </si>
  <si>
    <t>61.32</t>
  </si>
  <si>
    <t>64.66</t>
  </si>
  <si>
    <t>如东县第四人民医院</t>
  </si>
  <si>
    <t>55</t>
  </si>
  <si>
    <t>20100429</t>
  </si>
  <si>
    <t>姚於晨</t>
  </si>
  <si>
    <t>72</t>
  </si>
  <si>
    <t>64.34</t>
  </si>
  <si>
    <t>68.17</t>
  </si>
  <si>
    <t>岔河镇中心卫生院</t>
  </si>
  <si>
    <t>57</t>
  </si>
  <si>
    <t>20101017</t>
  </si>
  <si>
    <t>奚伟蓉</t>
  </si>
  <si>
    <t>中医学</t>
  </si>
  <si>
    <t>77.8</t>
  </si>
  <si>
    <t>78.9</t>
  </si>
  <si>
    <t>58</t>
  </si>
  <si>
    <t>医士</t>
  </si>
  <si>
    <t>20100608</t>
  </si>
  <si>
    <t>陈浩浩</t>
  </si>
  <si>
    <t>临床医学</t>
  </si>
  <si>
    <t>如东沿南医院</t>
  </si>
  <si>
    <t>87</t>
  </si>
  <si>
    <t>65.82</t>
  </si>
  <si>
    <t>76.41</t>
  </si>
  <si>
    <t>59</t>
  </si>
  <si>
    <t>药士</t>
  </si>
  <si>
    <t>20100818</t>
  </si>
  <si>
    <t>姜婉婷</t>
  </si>
  <si>
    <t>药学</t>
  </si>
  <si>
    <t>74.06</t>
  </si>
  <si>
    <t>71.03</t>
  </si>
  <si>
    <t>60</t>
  </si>
  <si>
    <t>20100304</t>
  </si>
  <si>
    <t>秦欢</t>
  </si>
  <si>
    <t>75.56</t>
  </si>
  <si>
    <t>78.78</t>
  </si>
  <si>
    <t>栟茶镇中心卫生院</t>
  </si>
  <si>
    <t>61</t>
  </si>
  <si>
    <t>主管护师</t>
  </si>
  <si>
    <t>20100310</t>
  </si>
  <si>
    <t>吴彤</t>
  </si>
  <si>
    <t>72.08</t>
  </si>
  <si>
    <t>79.04</t>
  </si>
  <si>
    <t>丰利镇中心卫生院</t>
  </si>
  <si>
    <t>63</t>
  </si>
  <si>
    <t>20100512</t>
  </si>
  <si>
    <t>顾雅星</t>
  </si>
  <si>
    <t>76</t>
  </si>
  <si>
    <t>73.54</t>
  </si>
  <si>
    <t>74.77</t>
  </si>
  <si>
    <t>马塘镇中心卫生院</t>
  </si>
  <si>
    <t>23</t>
  </si>
  <si>
    <t>20101024</t>
  </si>
  <si>
    <t>缪建国</t>
  </si>
  <si>
    <t>77.92</t>
  </si>
  <si>
    <t>大豫镇中心卫生院</t>
  </si>
  <si>
    <t>65</t>
  </si>
  <si>
    <t>20100627</t>
  </si>
  <si>
    <t>周爱霞</t>
  </si>
  <si>
    <t>73.8</t>
  </si>
  <si>
    <t>66</t>
  </si>
  <si>
    <t>20100510</t>
  </si>
  <si>
    <t>李圆圆</t>
  </si>
  <si>
    <t>苴镇卫生所编外</t>
  </si>
  <si>
    <t>71.3</t>
  </si>
  <si>
    <t>79.65</t>
  </si>
  <si>
    <t>双甸镇中心卫生院</t>
  </si>
  <si>
    <t>20100614</t>
  </si>
  <si>
    <t>陈玲</t>
  </si>
  <si>
    <t>69.34</t>
  </si>
  <si>
    <t>74.67</t>
  </si>
  <si>
    <t>洋口镇中心卫生院</t>
  </si>
  <si>
    <t>20100530</t>
  </si>
  <si>
    <t>朱兴辉</t>
  </si>
  <si>
    <t>68.1</t>
  </si>
  <si>
    <t>74.05</t>
  </si>
  <si>
    <t>20100612</t>
  </si>
  <si>
    <t>陈铭鋆</t>
  </si>
  <si>
    <t>67</t>
  </si>
  <si>
    <t>74.56</t>
  </si>
  <si>
    <t>70.78</t>
  </si>
  <si>
    <t>新店镇卫生院</t>
  </si>
  <si>
    <t>81</t>
  </si>
  <si>
    <t>20100526</t>
  </si>
  <si>
    <t>徐智杰</t>
  </si>
  <si>
    <t>75.96</t>
  </si>
  <si>
    <t>77.98</t>
  </si>
  <si>
    <t>20100520</t>
  </si>
  <si>
    <t>葛慧</t>
  </si>
  <si>
    <t>71.2</t>
  </si>
  <si>
    <t>73.6</t>
  </si>
  <si>
    <t>20100517</t>
  </si>
  <si>
    <t>吴昊</t>
  </si>
  <si>
    <t>掘港街道芳泉村卫生室</t>
  </si>
  <si>
    <t>74</t>
  </si>
  <si>
    <t>80.62</t>
  </si>
  <si>
    <t>77.31</t>
  </si>
  <si>
    <t>技士</t>
  </si>
  <si>
    <t>20100913</t>
  </si>
  <si>
    <t>刘祥</t>
  </si>
  <si>
    <t>医学检验技术</t>
  </si>
  <si>
    <t>大豫镇中心卫生院编外</t>
  </si>
  <si>
    <t>97</t>
  </si>
  <si>
    <t>68.96</t>
  </si>
  <si>
    <t>82.98</t>
  </si>
  <si>
    <t>20101005</t>
  </si>
  <si>
    <t>李立伟</t>
  </si>
  <si>
    <t>中药学</t>
  </si>
  <si>
    <t>77.1</t>
  </si>
  <si>
    <t>80.55</t>
  </si>
  <si>
    <t>袁庄镇卫生院</t>
  </si>
  <si>
    <t>20100604</t>
  </si>
  <si>
    <t>高礼鹏</t>
  </si>
  <si>
    <t>如皋市磨头镇卫生所编外</t>
  </si>
  <si>
    <t>66.2</t>
  </si>
  <si>
    <t>73.1</t>
  </si>
  <si>
    <t>20100525</t>
  </si>
  <si>
    <t>马城</t>
  </si>
  <si>
    <t>袁庄卫生所编外</t>
  </si>
  <si>
    <t>72.56</t>
  </si>
  <si>
    <t>69.78</t>
  </si>
  <si>
    <t>河口镇卫生院</t>
  </si>
  <si>
    <t>20100610</t>
  </si>
  <si>
    <t>冒月颖</t>
  </si>
  <si>
    <t>河口卫生所编外</t>
  </si>
  <si>
    <t>77</t>
  </si>
  <si>
    <t>78.7</t>
  </si>
  <si>
    <t>20100816</t>
  </si>
  <si>
    <t>张管洁</t>
  </si>
  <si>
    <t>70</t>
  </si>
  <si>
    <t>66.72</t>
  </si>
  <si>
    <t>68.36</t>
  </si>
  <si>
    <t>曹埠镇卫生院</t>
  </si>
  <si>
    <t>90</t>
  </si>
  <si>
    <t>20100623</t>
  </si>
  <si>
    <t>臧伟</t>
  </si>
  <si>
    <t>掘港卫生所编外</t>
  </si>
  <si>
    <t>72.28</t>
  </si>
  <si>
    <t>91</t>
  </si>
  <si>
    <t>20100921</t>
  </si>
  <si>
    <t>季琳娟</t>
  </si>
  <si>
    <t>75.2</t>
  </si>
  <si>
    <t>80.1</t>
  </si>
  <si>
    <t>洋口卫生所</t>
  </si>
  <si>
    <t>94</t>
  </si>
  <si>
    <t>20100511</t>
  </si>
  <si>
    <t>葛文娟</t>
  </si>
  <si>
    <t>如东县洋口卫生所编外</t>
  </si>
  <si>
    <t>72.16</t>
  </si>
  <si>
    <t>76.08</t>
  </si>
  <si>
    <t>丰利卫生所</t>
  </si>
  <si>
    <t>95</t>
  </si>
  <si>
    <t>20100502</t>
  </si>
  <si>
    <t>严静静</t>
  </si>
  <si>
    <t>67.52</t>
  </si>
  <si>
    <t>78.26</t>
  </si>
  <si>
    <t>苴镇卫生所</t>
  </si>
  <si>
    <t>96</t>
  </si>
  <si>
    <t>研究实习员</t>
  </si>
  <si>
    <t>20101015</t>
  </si>
  <si>
    <t>陈浩然</t>
  </si>
  <si>
    <t>87.5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</si>
</sst>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5"/>
      <name val="黑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40">
      <selection activeCell="Q6" sqref="Q6"/>
    </sheetView>
  </sheetViews>
  <sheetFormatPr defaultColWidth="9.140625" defaultRowHeight="48" customHeight="1"/>
  <cols>
    <col min="1" max="1" width="5.8515625" style="0" customWidth="1"/>
    <col min="2" max="2" width="13.8515625" style="0" customWidth="1"/>
    <col min="3" max="3" width="7.421875" style="0" customWidth="1"/>
    <col min="8" max="8" width="12.421875" style="0" customWidth="1"/>
    <col min="9" max="9" width="7.7109375" style="0" customWidth="1"/>
  </cols>
  <sheetData>
    <row r="1" spans="1:13" ht="4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ht="48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3" t="s">
        <v>13</v>
      </c>
      <c r="N2" s="4" t="s">
        <v>14</v>
      </c>
    </row>
    <row r="3" spans="1:14" ht="48" customHeight="1">
      <c r="A3" s="5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>
        <v>80.63</v>
      </c>
      <c r="M3" s="5" t="s">
        <v>25</v>
      </c>
      <c r="N3" s="6"/>
    </row>
    <row r="4" spans="1:14" ht="48" customHeight="1">
      <c r="A4" s="5">
        <v>2</v>
      </c>
      <c r="B4" s="5" t="s">
        <v>15</v>
      </c>
      <c r="C4" s="5" t="s">
        <v>16</v>
      </c>
      <c r="D4" s="5" t="s">
        <v>17</v>
      </c>
      <c r="E4" s="5" t="s">
        <v>26</v>
      </c>
      <c r="F4" s="5" t="s">
        <v>27</v>
      </c>
      <c r="G4" s="5" t="s">
        <v>20</v>
      </c>
      <c r="H4" s="7" t="str">
        <f>"南京中医药大学翰林学院"</f>
        <v>南京中医药大学翰林学院</v>
      </c>
      <c r="I4" s="5" t="s">
        <v>22</v>
      </c>
      <c r="J4" s="5" t="s">
        <v>28</v>
      </c>
      <c r="K4" s="5" t="s">
        <v>29</v>
      </c>
      <c r="L4" s="5" t="s">
        <v>30</v>
      </c>
      <c r="M4" s="5" t="s">
        <v>31</v>
      </c>
      <c r="N4" s="6"/>
    </row>
    <row r="5" spans="1:14" ht="48" customHeight="1">
      <c r="A5" s="5">
        <v>3</v>
      </c>
      <c r="B5" s="5" t="s">
        <v>15</v>
      </c>
      <c r="C5" s="5">
        <v>33</v>
      </c>
      <c r="D5" s="5" t="s">
        <v>17</v>
      </c>
      <c r="E5" s="5" t="s">
        <v>32</v>
      </c>
      <c r="F5" s="5" t="s">
        <v>33</v>
      </c>
      <c r="G5" s="5" t="s">
        <v>20</v>
      </c>
      <c r="H5" s="7" t="s">
        <v>21</v>
      </c>
      <c r="I5" s="5" t="s">
        <v>22</v>
      </c>
      <c r="J5" s="5" t="s">
        <v>34</v>
      </c>
      <c r="K5" s="5" t="s">
        <v>35</v>
      </c>
      <c r="L5" s="5" t="s">
        <v>36</v>
      </c>
      <c r="M5" s="5" t="s">
        <v>37</v>
      </c>
      <c r="N5" s="8" t="s">
        <v>38</v>
      </c>
    </row>
    <row r="6" spans="1:14" ht="48" customHeight="1">
      <c r="A6" s="5">
        <v>4</v>
      </c>
      <c r="B6" s="5" t="s">
        <v>15</v>
      </c>
      <c r="C6" s="5" t="s">
        <v>39</v>
      </c>
      <c r="D6" s="5" t="s">
        <v>40</v>
      </c>
      <c r="E6" s="5" t="s">
        <v>41</v>
      </c>
      <c r="F6" s="5" t="s">
        <v>42</v>
      </c>
      <c r="G6" s="5" t="s">
        <v>43</v>
      </c>
      <c r="H6" s="7" t="str">
        <f>"江苏联合职业技术学院南通卫生分院"</f>
        <v>江苏联合职业技术学院南通卫生分院</v>
      </c>
      <c r="I6" s="5" t="s">
        <v>44</v>
      </c>
      <c r="J6" s="5" t="s">
        <v>23</v>
      </c>
      <c r="K6" s="5" t="s">
        <v>45</v>
      </c>
      <c r="L6" s="5" t="s">
        <v>46</v>
      </c>
      <c r="M6" s="5" t="s">
        <v>25</v>
      </c>
      <c r="N6" s="6"/>
    </row>
    <row r="7" spans="1:14" ht="48" customHeight="1">
      <c r="A7" s="5">
        <v>5</v>
      </c>
      <c r="B7" s="5" t="s">
        <v>15</v>
      </c>
      <c r="C7" s="5" t="s">
        <v>39</v>
      </c>
      <c r="D7" s="5" t="s">
        <v>40</v>
      </c>
      <c r="E7" s="5" t="s">
        <v>47</v>
      </c>
      <c r="F7" s="5" t="s">
        <v>48</v>
      </c>
      <c r="G7" s="5" t="s">
        <v>43</v>
      </c>
      <c r="H7" s="7" t="str">
        <f>"山东力明科技职业技术学院"</f>
        <v>山东力明科技职业技术学院</v>
      </c>
      <c r="I7" s="5" t="s">
        <v>44</v>
      </c>
      <c r="J7" s="5" t="s">
        <v>49</v>
      </c>
      <c r="K7" s="5" t="s">
        <v>50</v>
      </c>
      <c r="L7" s="5" t="s">
        <v>51</v>
      </c>
      <c r="M7" s="5" t="s">
        <v>52</v>
      </c>
      <c r="N7" s="6"/>
    </row>
    <row r="8" spans="1:14" ht="48" customHeight="1">
      <c r="A8" s="5">
        <v>6</v>
      </c>
      <c r="B8" s="5" t="s">
        <v>53</v>
      </c>
      <c r="C8" s="5" t="s">
        <v>54</v>
      </c>
      <c r="D8" s="5" t="s">
        <v>40</v>
      </c>
      <c r="E8" s="5" t="s">
        <v>55</v>
      </c>
      <c r="F8" s="5" t="s">
        <v>56</v>
      </c>
      <c r="G8" s="5" t="s">
        <v>43</v>
      </c>
      <c r="H8" s="9" t="str">
        <f>"江苏联合职业技术学院南通卫生分院"</f>
        <v>江苏联合职业技术学院南通卫生分院</v>
      </c>
      <c r="I8" s="5" t="s">
        <v>44</v>
      </c>
      <c r="J8" s="5" t="s">
        <v>57</v>
      </c>
      <c r="K8" s="5" t="s">
        <v>58</v>
      </c>
      <c r="L8" s="5" t="s">
        <v>59</v>
      </c>
      <c r="M8" s="5" t="s">
        <v>25</v>
      </c>
      <c r="N8" s="6"/>
    </row>
    <row r="9" spans="1:14" ht="48" customHeight="1">
      <c r="A9" s="5">
        <v>7</v>
      </c>
      <c r="B9" s="5" t="s">
        <v>53</v>
      </c>
      <c r="C9" s="5" t="s">
        <v>54</v>
      </c>
      <c r="D9" s="5" t="s">
        <v>40</v>
      </c>
      <c r="E9" s="5" t="s">
        <v>60</v>
      </c>
      <c r="F9" s="5" t="s">
        <v>61</v>
      </c>
      <c r="G9" s="5" t="s">
        <v>43</v>
      </c>
      <c r="H9" s="7" t="str">
        <f>"山东现代学院"</f>
        <v>山东现代学院</v>
      </c>
      <c r="I9" s="5" t="s">
        <v>44</v>
      </c>
      <c r="J9" s="5" t="s">
        <v>62</v>
      </c>
      <c r="K9" s="5" t="s">
        <v>63</v>
      </c>
      <c r="L9" s="5" t="s">
        <v>64</v>
      </c>
      <c r="M9" s="5" t="s">
        <v>52</v>
      </c>
      <c r="N9" s="6"/>
    </row>
    <row r="10" spans="1:14" ht="48" customHeight="1">
      <c r="A10" s="5">
        <v>8</v>
      </c>
      <c r="B10" s="5" t="s">
        <v>53</v>
      </c>
      <c r="C10" s="5" t="s">
        <v>54</v>
      </c>
      <c r="D10" s="5" t="s">
        <v>40</v>
      </c>
      <c r="E10" s="5" t="s">
        <v>65</v>
      </c>
      <c r="F10" s="5" t="s">
        <v>66</v>
      </c>
      <c r="G10" s="5" t="s">
        <v>43</v>
      </c>
      <c r="H10" s="7" t="str">
        <f>"江苏省南通卫生高等职业技术学校"</f>
        <v>江苏省南通卫生高等职业技术学校</v>
      </c>
      <c r="I10" s="5" t="s">
        <v>44</v>
      </c>
      <c r="J10" s="5" t="s">
        <v>67</v>
      </c>
      <c r="K10" s="5" t="s">
        <v>68</v>
      </c>
      <c r="L10" s="5" t="s">
        <v>69</v>
      </c>
      <c r="M10" s="5" t="s">
        <v>31</v>
      </c>
      <c r="N10" s="6"/>
    </row>
    <row r="11" spans="1:14" ht="48" customHeight="1">
      <c r="A11" s="5">
        <v>9</v>
      </c>
      <c r="B11" s="5" t="s">
        <v>53</v>
      </c>
      <c r="C11" s="5" t="s">
        <v>54</v>
      </c>
      <c r="D11" s="5" t="s">
        <v>40</v>
      </c>
      <c r="E11" s="5" t="s">
        <v>70</v>
      </c>
      <c r="F11" s="5" t="s">
        <v>71</v>
      </c>
      <c r="G11" s="5" t="s">
        <v>43</v>
      </c>
      <c r="H11" s="7" t="str">
        <f>"江苏省联合职业技术学院南通卫生分院"</f>
        <v>江苏省联合职业技术学院南通卫生分院</v>
      </c>
      <c r="I11" s="5" t="s">
        <v>44</v>
      </c>
      <c r="J11" s="5" t="s">
        <v>72</v>
      </c>
      <c r="K11" s="5" t="s">
        <v>73</v>
      </c>
      <c r="L11" s="5" t="s">
        <v>74</v>
      </c>
      <c r="M11" s="5" t="s">
        <v>37</v>
      </c>
      <c r="N11" s="6"/>
    </row>
    <row r="12" spans="1:14" ht="48" customHeight="1">
      <c r="A12" s="5">
        <v>10</v>
      </c>
      <c r="B12" s="5" t="s">
        <v>53</v>
      </c>
      <c r="C12" s="5" t="s">
        <v>54</v>
      </c>
      <c r="D12" s="5" t="s">
        <v>40</v>
      </c>
      <c r="E12" s="5" t="s">
        <v>75</v>
      </c>
      <c r="F12" s="5" t="s">
        <v>76</v>
      </c>
      <c r="G12" s="5" t="s">
        <v>43</v>
      </c>
      <c r="H12" s="7" t="str">
        <f>"江苏联合职业技术学院南通卫生分院"</f>
        <v>江苏联合职业技术学院南通卫生分院</v>
      </c>
      <c r="I12" s="5" t="s">
        <v>44</v>
      </c>
      <c r="J12" s="5" t="s">
        <v>77</v>
      </c>
      <c r="K12" s="5" t="s">
        <v>78</v>
      </c>
      <c r="L12" s="5" t="s">
        <v>79</v>
      </c>
      <c r="M12" s="5" t="s">
        <v>80</v>
      </c>
      <c r="N12" s="6"/>
    </row>
    <row r="13" spans="1:14" ht="48" customHeight="1">
      <c r="A13" s="5">
        <v>11</v>
      </c>
      <c r="B13" s="5" t="s">
        <v>53</v>
      </c>
      <c r="C13" s="5" t="s">
        <v>54</v>
      </c>
      <c r="D13" s="5" t="s">
        <v>40</v>
      </c>
      <c r="E13" s="5" t="s">
        <v>81</v>
      </c>
      <c r="F13" s="5" t="s">
        <v>82</v>
      </c>
      <c r="G13" s="5" t="s">
        <v>43</v>
      </c>
      <c r="H13" s="7" t="str">
        <f>"江苏省联合职业技术学院南通卫生分院"</f>
        <v>江苏省联合职业技术学院南通卫生分院</v>
      </c>
      <c r="I13" s="5" t="s">
        <v>44</v>
      </c>
      <c r="J13" s="5" t="s">
        <v>72</v>
      </c>
      <c r="K13" s="5" t="s">
        <v>83</v>
      </c>
      <c r="L13" s="5" t="s">
        <v>84</v>
      </c>
      <c r="M13" s="5" t="s">
        <v>85</v>
      </c>
      <c r="N13" s="6"/>
    </row>
    <row r="14" spans="1:14" ht="48" customHeight="1">
      <c r="A14" s="5">
        <v>12</v>
      </c>
      <c r="B14" s="5" t="s">
        <v>86</v>
      </c>
      <c r="C14" s="5" t="s">
        <v>87</v>
      </c>
      <c r="D14" s="5" t="s">
        <v>88</v>
      </c>
      <c r="E14" s="5" t="s">
        <v>89</v>
      </c>
      <c r="F14" s="5" t="s">
        <v>90</v>
      </c>
      <c r="G14" s="5" t="s">
        <v>91</v>
      </c>
      <c r="H14" s="5" t="s">
        <v>21</v>
      </c>
      <c r="I14" s="5" t="s">
        <v>92</v>
      </c>
      <c r="J14" s="5" t="s">
        <v>93</v>
      </c>
      <c r="K14" s="5" t="s">
        <v>94</v>
      </c>
      <c r="L14" s="5" t="s">
        <v>94</v>
      </c>
      <c r="M14" s="5" t="s">
        <v>25</v>
      </c>
      <c r="N14" s="6"/>
    </row>
    <row r="15" spans="1:14" ht="48" customHeight="1">
      <c r="A15" s="5">
        <v>13</v>
      </c>
      <c r="B15" s="5" t="s">
        <v>86</v>
      </c>
      <c r="C15" s="5" t="s">
        <v>95</v>
      </c>
      <c r="D15" s="5" t="s">
        <v>17</v>
      </c>
      <c r="E15" s="5" t="s">
        <v>96</v>
      </c>
      <c r="F15" s="5" t="s">
        <v>97</v>
      </c>
      <c r="G15" s="5" t="s">
        <v>20</v>
      </c>
      <c r="H15" s="7" t="s">
        <v>98</v>
      </c>
      <c r="I15" s="5" t="s">
        <v>22</v>
      </c>
      <c r="J15" s="5" t="s">
        <v>99</v>
      </c>
      <c r="K15" s="5" t="s">
        <v>100</v>
      </c>
      <c r="L15" s="5" t="s">
        <v>101</v>
      </c>
      <c r="M15" s="5" t="s">
        <v>25</v>
      </c>
      <c r="N15" s="6"/>
    </row>
    <row r="16" spans="1:14" ht="48" customHeight="1">
      <c r="A16" s="5">
        <v>14</v>
      </c>
      <c r="B16" s="5" t="s">
        <v>86</v>
      </c>
      <c r="C16" s="5" t="s">
        <v>102</v>
      </c>
      <c r="D16" s="5" t="s">
        <v>40</v>
      </c>
      <c r="E16" s="5" t="s">
        <v>103</v>
      </c>
      <c r="F16" s="5" t="s">
        <v>104</v>
      </c>
      <c r="G16" s="5" t="s">
        <v>43</v>
      </c>
      <c r="H16" s="7" t="str">
        <f>"齐鲁理工学院"</f>
        <v>齐鲁理工学院</v>
      </c>
      <c r="I16" s="5" t="s">
        <v>44</v>
      </c>
      <c r="J16" s="5" t="s">
        <v>72</v>
      </c>
      <c r="K16" s="5" t="s">
        <v>105</v>
      </c>
      <c r="L16" s="5" t="s">
        <v>106</v>
      </c>
      <c r="M16" s="5" t="s">
        <v>25</v>
      </c>
      <c r="N16" s="6"/>
    </row>
    <row r="17" spans="1:14" ht="48" customHeight="1">
      <c r="A17" s="5">
        <v>15</v>
      </c>
      <c r="B17" s="5" t="s">
        <v>86</v>
      </c>
      <c r="C17" s="5" t="s">
        <v>102</v>
      </c>
      <c r="D17" s="5" t="s">
        <v>40</v>
      </c>
      <c r="E17" s="5" t="s">
        <v>107</v>
      </c>
      <c r="F17" s="5" t="s">
        <v>108</v>
      </c>
      <c r="G17" s="5" t="s">
        <v>43</v>
      </c>
      <c r="H17" s="7" t="str">
        <f>"山东力明科技职业学院"</f>
        <v>山东力明科技职业学院</v>
      </c>
      <c r="I17" s="5" t="s">
        <v>44</v>
      </c>
      <c r="J17" s="5" t="s">
        <v>109</v>
      </c>
      <c r="K17" s="5" t="s">
        <v>100</v>
      </c>
      <c r="L17" s="5" t="s">
        <v>110</v>
      </c>
      <c r="M17" s="5" t="s">
        <v>52</v>
      </c>
      <c r="N17" s="6"/>
    </row>
    <row r="18" spans="1:14" ht="48" customHeight="1">
      <c r="A18" s="5">
        <v>16</v>
      </c>
      <c r="B18" s="5" t="s">
        <v>86</v>
      </c>
      <c r="C18" s="5" t="s">
        <v>111</v>
      </c>
      <c r="D18" s="5" t="s">
        <v>40</v>
      </c>
      <c r="E18" s="5" t="s">
        <v>112</v>
      </c>
      <c r="F18" s="5" t="s">
        <v>113</v>
      </c>
      <c r="G18" s="7" t="s">
        <v>43</v>
      </c>
      <c r="H18" s="7" t="str">
        <f>"青岛黄海学院"</f>
        <v>青岛黄海学院</v>
      </c>
      <c r="I18" s="5" t="s">
        <v>44</v>
      </c>
      <c r="J18" s="5" t="s">
        <v>114</v>
      </c>
      <c r="K18" s="5" t="s">
        <v>115</v>
      </c>
      <c r="L18" s="5" t="s">
        <v>116</v>
      </c>
      <c r="M18" s="5" t="s">
        <v>25</v>
      </c>
      <c r="N18" s="6"/>
    </row>
    <row r="19" spans="1:14" ht="48" customHeight="1">
      <c r="A19" s="5">
        <v>17</v>
      </c>
      <c r="B19" s="7" t="s">
        <v>117</v>
      </c>
      <c r="C19" s="5" t="s">
        <v>118</v>
      </c>
      <c r="D19" s="5" t="s">
        <v>40</v>
      </c>
      <c r="E19" s="5" t="s">
        <v>119</v>
      </c>
      <c r="F19" s="5" t="s">
        <v>120</v>
      </c>
      <c r="G19" s="7" t="s">
        <v>43</v>
      </c>
      <c r="H19" s="7" t="str">
        <f>"南通卫生高等职业技术学校"</f>
        <v>南通卫生高等职业技术学校</v>
      </c>
      <c r="I19" s="5" t="s">
        <v>44</v>
      </c>
      <c r="J19" s="5" t="s">
        <v>121</v>
      </c>
      <c r="K19" s="5" t="s">
        <v>122</v>
      </c>
      <c r="L19" s="5" t="s">
        <v>123</v>
      </c>
      <c r="M19" s="5" t="s">
        <v>25</v>
      </c>
      <c r="N19" s="6"/>
    </row>
    <row r="20" spans="1:14" ht="48" customHeight="1">
      <c r="A20" s="5">
        <v>18</v>
      </c>
      <c r="B20" s="5" t="s">
        <v>124</v>
      </c>
      <c r="C20" s="5" t="s">
        <v>125</v>
      </c>
      <c r="D20" s="5" t="s">
        <v>88</v>
      </c>
      <c r="E20" s="5" t="s">
        <v>126</v>
      </c>
      <c r="F20" s="5" t="s">
        <v>127</v>
      </c>
      <c r="G20" s="5" t="s">
        <v>128</v>
      </c>
      <c r="H20" s="7" t="str">
        <f>"如皋博爱医院"</f>
        <v>如皋博爱医院</v>
      </c>
      <c r="I20" s="5" t="s">
        <v>22</v>
      </c>
      <c r="J20" s="5" t="s">
        <v>57</v>
      </c>
      <c r="K20" s="5" t="s">
        <v>129</v>
      </c>
      <c r="L20" s="5" t="s">
        <v>130</v>
      </c>
      <c r="M20" s="5" t="s">
        <v>25</v>
      </c>
      <c r="N20" s="6"/>
    </row>
    <row r="21" spans="1:14" ht="48" customHeight="1">
      <c r="A21" s="5">
        <v>19</v>
      </c>
      <c r="B21" s="5" t="s">
        <v>124</v>
      </c>
      <c r="C21" s="5" t="s">
        <v>131</v>
      </c>
      <c r="D21" s="5" t="s">
        <v>132</v>
      </c>
      <c r="E21" s="5" t="s">
        <v>133</v>
      </c>
      <c r="F21" s="5" t="s">
        <v>134</v>
      </c>
      <c r="G21" s="5" t="s">
        <v>135</v>
      </c>
      <c r="H21" s="7" t="s">
        <v>136</v>
      </c>
      <c r="I21" s="5" t="s">
        <v>44</v>
      </c>
      <c r="J21" s="5" t="s">
        <v>137</v>
      </c>
      <c r="K21" s="5" t="s">
        <v>138</v>
      </c>
      <c r="L21" s="5" t="s">
        <v>139</v>
      </c>
      <c r="M21" s="5" t="s">
        <v>25</v>
      </c>
      <c r="N21" s="6"/>
    </row>
    <row r="22" spans="1:14" ht="48" customHeight="1">
      <c r="A22" s="5">
        <v>20</v>
      </c>
      <c r="B22" s="5" t="s">
        <v>124</v>
      </c>
      <c r="C22" s="5" t="s">
        <v>140</v>
      </c>
      <c r="D22" s="5" t="s">
        <v>141</v>
      </c>
      <c r="E22" s="5" t="s">
        <v>142</v>
      </c>
      <c r="F22" s="5" t="s">
        <v>143</v>
      </c>
      <c r="G22" s="5" t="s">
        <v>144</v>
      </c>
      <c r="H22" s="7" t="str">
        <f>"苏州卫生职业技术学院"</f>
        <v>苏州卫生职业技术学院</v>
      </c>
      <c r="I22" s="5" t="s">
        <v>44</v>
      </c>
      <c r="J22" s="5" t="s">
        <v>114</v>
      </c>
      <c r="K22" s="5" t="s">
        <v>145</v>
      </c>
      <c r="L22" s="5" t="s">
        <v>146</v>
      </c>
      <c r="M22" s="5" t="s">
        <v>25</v>
      </c>
      <c r="N22" s="6"/>
    </row>
    <row r="23" spans="1:14" ht="48" customHeight="1">
      <c r="A23" s="5">
        <v>21</v>
      </c>
      <c r="B23" s="5" t="s">
        <v>124</v>
      </c>
      <c r="C23" s="5" t="s">
        <v>147</v>
      </c>
      <c r="D23" s="5" t="s">
        <v>17</v>
      </c>
      <c r="E23" s="5" t="s">
        <v>148</v>
      </c>
      <c r="F23" s="5" t="s">
        <v>149</v>
      </c>
      <c r="G23" s="5" t="s">
        <v>20</v>
      </c>
      <c r="H23" s="7" t="str">
        <f>"南通瑞慈医院"</f>
        <v>南通瑞慈医院</v>
      </c>
      <c r="I23" s="5" t="s">
        <v>22</v>
      </c>
      <c r="J23" s="5" t="s">
        <v>49</v>
      </c>
      <c r="K23" s="5" t="s">
        <v>150</v>
      </c>
      <c r="L23" s="5" t="s">
        <v>151</v>
      </c>
      <c r="M23" s="5" t="s">
        <v>25</v>
      </c>
      <c r="N23" s="6"/>
    </row>
    <row r="24" spans="1:14" ht="48" customHeight="1">
      <c r="A24" s="5">
        <v>22</v>
      </c>
      <c r="B24" s="5" t="s">
        <v>152</v>
      </c>
      <c r="C24" s="5" t="s">
        <v>153</v>
      </c>
      <c r="D24" s="5" t="s">
        <v>154</v>
      </c>
      <c r="E24" s="5" t="s">
        <v>155</v>
      </c>
      <c r="F24" s="5" t="s">
        <v>156</v>
      </c>
      <c r="G24" s="5" t="s">
        <v>20</v>
      </c>
      <c r="H24" s="7" t="str">
        <f>"建湖县高新区社区卫生服务中心"</f>
        <v>建湖县高新区社区卫生服务中心</v>
      </c>
      <c r="I24" s="5" t="s">
        <v>22</v>
      </c>
      <c r="J24" s="5" t="s">
        <v>72</v>
      </c>
      <c r="K24" s="5" t="s">
        <v>157</v>
      </c>
      <c r="L24" s="5" t="s">
        <v>158</v>
      </c>
      <c r="M24" s="5" t="s">
        <v>25</v>
      </c>
      <c r="N24" s="6"/>
    </row>
    <row r="25" spans="1:14" ht="48" customHeight="1">
      <c r="A25" s="5">
        <v>23</v>
      </c>
      <c r="B25" s="5" t="s">
        <v>159</v>
      </c>
      <c r="C25" s="5" t="s">
        <v>160</v>
      </c>
      <c r="D25" s="5" t="s">
        <v>132</v>
      </c>
      <c r="E25" s="5" t="s">
        <v>161</v>
      </c>
      <c r="F25" s="5" t="s">
        <v>162</v>
      </c>
      <c r="G25" s="5" t="s">
        <v>135</v>
      </c>
      <c r="H25" s="7" t="str">
        <f>"江苏省如东县丰利镇周桥村"</f>
        <v>江苏省如东县丰利镇周桥村</v>
      </c>
      <c r="I25" s="5" t="s">
        <v>22</v>
      </c>
      <c r="J25" s="5" t="s">
        <v>163</v>
      </c>
      <c r="K25" s="5" t="s">
        <v>164</v>
      </c>
      <c r="L25" s="5" t="s">
        <v>165</v>
      </c>
      <c r="M25" s="5" t="s">
        <v>25</v>
      </c>
      <c r="N25" s="6"/>
    </row>
    <row r="26" spans="1:14" ht="48" customHeight="1">
      <c r="A26" s="5">
        <v>24</v>
      </c>
      <c r="B26" s="5" t="s">
        <v>166</v>
      </c>
      <c r="C26" s="5" t="s">
        <v>167</v>
      </c>
      <c r="D26" s="5" t="s">
        <v>88</v>
      </c>
      <c r="E26" s="5" t="s">
        <v>168</v>
      </c>
      <c r="F26" s="5" t="s">
        <v>169</v>
      </c>
      <c r="G26" s="5" t="s">
        <v>91</v>
      </c>
      <c r="H26" s="5" t="s">
        <v>21</v>
      </c>
      <c r="I26" s="5" t="s">
        <v>92</v>
      </c>
      <c r="J26" s="5" t="s">
        <v>93</v>
      </c>
      <c r="K26" s="5" t="s">
        <v>170</v>
      </c>
      <c r="L26" s="5" t="s">
        <v>170</v>
      </c>
      <c r="M26" s="5" t="s">
        <v>25</v>
      </c>
      <c r="N26" s="6"/>
    </row>
    <row r="27" spans="1:14" ht="48" customHeight="1">
      <c r="A27" s="5">
        <v>25</v>
      </c>
      <c r="B27" s="5" t="s">
        <v>171</v>
      </c>
      <c r="C27" s="5" t="s">
        <v>172</v>
      </c>
      <c r="D27" s="5" t="s">
        <v>132</v>
      </c>
      <c r="E27" s="5" t="s">
        <v>173</v>
      </c>
      <c r="F27" s="5" t="s">
        <v>174</v>
      </c>
      <c r="G27" s="5" t="s">
        <v>135</v>
      </c>
      <c r="H27" s="7" t="str">
        <f>"长沙镇四桥村卫生室"</f>
        <v>长沙镇四桥村卫生室</v>
      </c>
      <c r="I27" s="5" t="s">
        <v>44</v>
      </c>
      <c r="J27" s="5" t="s">
        <v>28</v>
      </c>
      <c r="K27" s="5" t="s">
        <v>46</v>
      </c>
      <c r="L27" s="5" t="s">
        <v>175</v>
      </c>
      <c r="M27" s="5" t="s">
        <v>25</v>
      </c>
      <c r="N27" s="6"/>
    </row>
    <row r="28" spans="1:14" ht="48" customHeight="1">
      <c r="A28" s="5">
        <v>26</v>
      </c>
      <c r="B28" s="5" t="s">
        <v>171</v>
      </c>
      <c r="C28" s="5" t="s">
        <v>176</v>
      </c>
      <c r="D28" s="5" t="s">
        <v>132</v>
      </c>
      <c r="E28" s="5" t="s">
        <v>177</v>
      </c>
      <c r="F28" s="5" t="s">
        <v>178</v>
      </c>
      <c r="G28" s="5" t="s">
        <v>135</v>
      </c>
      <c r="H28" s="7" t="s">
        <v>179</v>
      </c>
      <c r="I28" s="5" t="s">
        <v>44</v>
      </c>
      <c r="J28" s="5" t="s">
        <v>67</v>
      </c>
      <c r="K28" s="5" t="s">
        <v>180</v>
      </c>
      <c r="L28" s="5" t="s">
        <v>181</v>
      </c>
      <c r="M28" s="5" t="s">
        <v>25</v>
      </c>
      <c r="N28" s="6"/>
    </row>
    <row r="29" spans="1:14" ht="48" customHeight="1">
      <c r="A29" s="5">
        <v>27</v>
      </c>
      <c r="B29" s="5" t="s">
        <v>182</v>
      </c>
      <c r="C29" s="5" t="s">
        <v>34</v>
      </c>
      <c r="D29" s="5" t="s">
        <v>132</v>
      </c>
      <c r="E29" s="5" t="s">
        <v>183</v>
      </c>
      <c r="F29" s="5" t="s">
        <v>184</v>
      </c>
      <c r="G29" s="5" t="s">
        <v>135</v>
      </c>
      <c r="H29" s="7" t="str">
        <f>"如东县双甸镇石南村卫生室"</f>
        <v>如东县双甸镇石南村卫生室</v>
      </c>
      <c r="I29" s="5" t="s">
        <v>22</v>
      </c>
      <c r="J29" s="5" t="s">
        <v>57</v>
      </c>
      <c r="K29" s="5" t="s">
        <v>185</v>
      </c>
      <c r="L29" s="5" t="s">
        <v>186</v>
      </c>
      <c r="M29" s="5" t="s">
        <v>25</v>
      </c>
      <c r="N29" s="6"/>
    </row>
    <row r="30" spans="1:14" ht="48" customHeight="1">
      <c r="A30" s="5">
        <v>28</v>
      </c>
      <c r="B30" s="5" t="s">
        <v>187</v>
      </c>
      <c r="C30" s="5" t="s">
        <v>77</v>
      </c>
      <c r="D30" s="5" t="s">
        <v>132</v>
      </c>
      <c r="E30" s="5" t="s">
        <v>188</v>
      </c>
      <c r="F30" s="5" t="s">
        <v>189</v>
      </c>
      <c r="G30" s="5" t="s">
        <v>135</v>
      </c>
      <c r="H30" s="7" t="str">
        <f>"如东县洋口镇古坳村卫生室"</f>
        <v>如东县洋口镇古坳村卫生室</v>
      </c>
      <c r="I30" s="5" t="s">
        <v>44</v>
      </c>
      <c r="J30" s="5" t="s">
        <v>57</v>
      </c>
      <c r="K30" s="5" t="s">
        <v>190</v>
      </c>
      <c r="L30" s="5" t="s">
        <v>191</v>
      </c>
      <c r="M30" s="5" t="s">
        <v>25</v>
      </c>
      <c r="N30" s="6"/>
    </row>
    <row r="31" spans="1:14" ht="48" customHeight="1">
      <c r="A31" s="5">
        <v>29</v>
      </c>
      <c r="B31" s="5" t="s">
        <v>187</v>
      </c>
      <c r="C31" s="5" t="s">
        <v>77</v>
      </c>
      <c r="D31" s="5" t="s">
        <v>132</v>
      </c>
      <c r="E31" s="5" t="s">
        <v>192</v>
      </c>
      <c r="F31" s="5" t="s">
        <v>193</v>
      </c>
      <c r="G31" s="5" t="s">
        <v>135</v>
      </c>
      <c r="H31" s="7" t="str">
        <f>"海门港新区包场镇卫生院"</f>
        <v>海门港新区包场镇卫生院</v>
      </c>
      <c r="I31" s="5" t="s">
        <v>44</v>
      </c>
      <c r="J31" s="5" t="s">
        <v>194</v>
      </c>
      <c r="K31" s="5" t="s">
        <v>195</v>
      </c>
      <c r="L31" s="5" t="s">
        <v>196</v>
      </c>
      <c r="M31" s="5" t="s">
        <v>52</v>
      </c>
      <c r="N31" s="6"/>
    </row>
    <row r="32" spans="1:14" ht="48" customHeight="1">
      <c r="A32" s="5">
        <v>30</v>
      </c>
      <c r="B32" s="5" t="s">
        <v>197</v>
      </c>
      <c r="C32" s="5" t="s">
        <v>198</v>
      </c>
      <c r="D32" s="5" t="s">
        <v>132</v>
      </c>
      <c r="E32" s="5" t="s">
        <v>199</v>
      </c>
      <c r="F32" s="5" t="s">
        <v>200</v>
      </c>
      <c r="G32" s="5" t="s">
        <v>135</v>
      </c>
      <c r="H32" s="7" t="str">
        <f>"如东县新店镇三角渡村卫生室"</f>
        <v>如东县新店镇三角渡村卫生室</v>
      </c>
      <c r="I32" s="5" t="s">
        <v>44</v>
      </c>
      <c r="J32" s="5" t="s">
        <v>57</v>
      </c>
      <c r="K32" s="5" t="s">
        <v>201</v>
      </c>
      <c r="L32" s="5" t="s">
        <v>202</v>
      </c>
      <c r="M32" s="5" t="s">
        <v>25</v>
      </c>
      <c r="N32" s="6"/>
    </row>
    <row r="33" spans="1:14" ht="48" customHeight="1">
      <c r="A33" s="5">
        <v>31</v>
      </c>
      <c r="B33" s="5" t="s">
        <v>197</v>
      </c>
      <c r="C33" s="5" t="s">
        <v>198</v>
      </c>
      <c r="D33" s="5" t="s">
        <v>132</v>
      </c>
      <c r="E33" s="5" t="s">
        <v>203</v>
      </c>
      <c r="F33" s="5" t="s">
        <v>204</v>
      </c>
      <c r="G33" s="5" t="s">
        <v>135</v>
      </c>
      <c r="H33" s="7" t="str">
        <f>"如东县新店镇新联村卫生室"</f>
        <v>如东县新店镇新联村卫生室</v>
      </c>
      <c r="I33" s="5" t="s">
        <v>44</v>
      </c>
      <c r="J33" s="5" t="s">
        <v>163</v>
      </c>
      <c r="K33" s="5" t="s">
        <v>205</v>
      </c>
      <c r="L33" s="5" t="s">
        <v>206</v>
      </c>
      <c r="M33" s="5" t="s">
        <v>52</v>
      </c>
      <c r="N33" s="6"/>
    </row>
    <row r="34" spans="1:14" ht="48" customHeight="1">
      <c r="A34" s="5">
        <v>32</v>
      </c>
      <c r="B34" s="5" t="s">
        <v>197</v>
      </c>
      <c r="C34" s="5" t="s">
        <v>49</v>
      </c>
      <c r="D34" s="5" t="s">
        <v>132</v>
      </c>
      <c r="E34" s="5" t="s">
        <v>207</v>
      </c>
      <c r="F34" s="5" t="s">
        <v>208</v>
      </c>
      <c r="G34" s="5" t="s">
        <v>135</v>
      </c>
      <c r="H34" s="7" t="s">
        <v>209</v>
      </c>
      <c r="I34" s="5" t="s">
        <v>44</v>
      </c>
      <c r="J34" s="5" t="s">
        <v>210</v>
      </c>
      <c r="K34" s="5" t="s">
        <v>211</v>
      </c>
      <c r="L34" s="5" t="s">
        <v>212</v>
      </c>
      <c r="M34" s="5" t="s">
        <v>25</v>
      </c>
      <c r="N34" s="6"/>
    </row>
    <row r="35" spans="1:14" ht="48" customHeight="1">
      <c r="A35" s="5">
        <v>33</v>
      </c>
      <c r="B35" s="5" t="s">
        <v>197</v>
      </c>
      <c r="C35" s="5" t="s">
        <v>99</v>
      </c>
      <c r="D35" s="5" t="s">
        <v>213</v>
      </c>
      <c r="E35" s="5" t="s">
        <v>214</v>
      </c>
      <c r="F35" s="5" t="s">
        <v>215</v>
      </c>
      <c r="G35" s="5" t="s">
        <v>216</v>
      </c>
      <c r="H35" s="7" t="s">
        <v>217</v>
      </c>
      <c r="I35" s="5" t="s">
        <v>44</v>
      </c>
      <c r="J35" s="5" t="s">
        <v>218</v>
      </c>
      <c r="K35" s="5" t="s">
        <v>219</v>
      </c>
      <c r="L35" s="5" t="s">
        <v>220</v>
      </c>
      <c r="M35" s="5" t="s">
        <v>25</v>
      </c>
      <c r="N35" s="6"/>
    </row>
    <row r="36" spans="1:14" ht="48" customHeight="1">
      <c r="A36" s="5">
        <v>34</v>
      </c>
      <c r="B36" s="5" t="s">
        <v>197</v>
      </c>
      <c r="C36" s="5" t="s">
        <v>62</v>
      </c>
      <c r="D36" s="5" t="s">
        <v>141</v>
      </c>
      <c r="E36" s="5" t="s">
        <v>221</v>
      </c>
      <c r="F36" s="5" t="s">
        <v>222</v>
      </c>
      <c r="G36" s="5" t="s">
        <v>223</v>
      </c>
      <c r="H36" s="7" t="str">
        <f>"盐都区中西医结合医院"</f>
        <v>盐都区中西医结合医院</v>
      </c>
      <c r="I36" s="5" t="s">
        <v>44</v>
      </c>
      <c r="J36" s="5" t="s">
        <v>62</v>
      </c>
      <c r="K36" s="5" t="s">
        <v>224</v>
      </c>
      <c r="L36" s="5" t="s">
        <v>225</v>
      </c>
      <c r="M36" s="5" t="s">
        <v>25</v>
      </c>
      <c r="N36" s="6"/>
    </row>
    <row r="37" spans="1:14" ht="48" customHeight="1">
      <c r="A37" s="5">
        <v>35</v>
      </c>
      <c r="B37" s="5" t="s">
        <v>226</v>
      </c>
      <c r="C37" s="5" t="s">
        <v>137</v>
      </c>
      <c r="D37" s="5" t="s">
        <v>132</v>
      </c>
      <c r="E37" s="5" t="s">
        <v>227</v>
      </c>
      <c r="F37" s="5" t="s">
        <v>228</v>
      </c>
      <c r="G37" s="5" t="s">
        <v>135</v>
      </c>
      <c r="H37" s="7" t="s">
        <v>229</v>
      </c>
      <c r="I37" s="5" t="s">
        <v>44</v>
      </c>
      <c r="J37" s="5" t="s">
        <v>57</v>
      </c>
      <c r="K37" s="5" t="s">
        <v>230</v>
      </c>
      <c r="L37" s="5" t="s">
        <v>231</v>
      </c>
      <c r="M37" s="5" t="s">
        <v>25</v>
      </c>
      <c r="N37" s="6"/>
    </row>
    <row r="38" spans="1:14" ht="48" customHeight="1">
      <c r="A38" s="5">
        <v>36</v>
      </c>
      <c r="B38" s="5" t="s">
        <v>226</v>
      </c>
      <c r="C38" s="5" t="s">
        <v>137</v>
      </c>
      <c r="D38" s="5" t="s">
        <v>132</v>
      </c>
      <c r="E38" s="5" t="s">
        <v>232</v>
      </c>
      <c r="F38" s="5" t="s">
        <v>233</v>
      </c>
      <c r="G38" s="5" t="s">
        <v>135</v>
      </c>
      <c r="H38" s="7" t="s">
        <v>234</v>
      </c>
      <c r="I38" s="5" t="s">
        <v>44</v>
      </c>
      <c r="J38" s="5" t="s">
        <v>194</v>
      </c>
      <c r="K38" s="5" t="s">
        <v>235</v>
      </c>
      <c r="L38" s="5" t="s">
        <v>236</v>
      </c>
      <c r="M38" s="5" t="s">
        <v>52</v>
      </c>
      <c r="N38" s="6"/>
    </row>
    <row r="39" spans="1:14" ht="48" customHeight="1">
      <c r="A39" s="5">
        <v>37</v>
      </c>
      <c r="B39" s="5" t="s">
        <v>237</v>
      </c>
      <c r="C39" s="5" t="s">
        <v>67</v>
      </c>
      <c r="D39" s="5" t="s">
        <v>132</v>
      </c>
      <c r="E39" s="5" t="s">
        <v>238</v>
      </c>
      <c r="F39" s="5" t="s">
        <v>239</v>
      </c>
      <c r="G39" s="5" t="s">
        <v>135</v>
      </c>
      <c r="H39" s="7" t="s">
        <v>240</v>
      </c>
      <c r="I39" s="5" t="s">
        <v>44</v>
      </c>
      <c r="J39" s="5" t="s">
        <v>241</v>
      </c>
      <c r="K39" s="5" t="s">
        <v>59</v>
      </c>
      <c r="L39" s="5" t="s">
        <v>242</v>
      </c>
      <c r="M39" s="5" t="s">
        <v>25</v>
      </c>
      <c r="N39" s="6"/>
    </row>
    <row r="40" spans="1:14" ht="48" customHeight="1">
      <c r="A40" s="5">
        <v>38</v>
      </c>
      <c r="B40" s="5" t="s">
        <v>237</v>
      </c>
      <c r="C40" s="5" t="s">
        <v>109</v>
      </c>
      <c r="D40" s="5" t="s">
        <v>141</v>
      </c>
      <c r="E40" s="5" t="s">
        <v>243</v>
      </c>
      <c r="F40" s="5" t="s">
        <v>244</v>
      </c>
      <c r="G40" s="5" t="s">
        <v>144</v>
      </c>
      <c r="H40" s="7" t="str">
        <f>"江苏联合职业技术学校南通卫生分院"</f>
        <v>江苏联合职业技术学校南通卫生分院</v>
      </c>
      <c r="I40" s="5" t="s">
        <v>44</v>
      </c>
      <c r="J40" s="5" t="s">
        <v>245</v>
      </c>
      <c r="K40" s="5" t="s">
        <v>246</v>
      </c>
      <c r="L40" s="5" t="s">
        <v>247</v>
      </c>
      <c r="M40" s="5" t="s">
        <v>25</v>
      </c>
      <c r="N40" s="6"/>
    </row>
    <row r="41" spans="1:14" ht="48" customHeight="1">
      <c r="A41" s="5">
        <v>39</v>
      </c>
      <c r="B41" s="5" t="s">
        <v>248</v>
      </c>
      <c r="C41" s="5" t="s">
        <v>249</v>
      </c>
      <c r="D41" s="5" t="s">
        <v>132</v>
      </c>
      <c r="E41" s="5" t="s">
        <v>250</v>
      </c>
      <c r="F41" s="5" t="s">
        <v>251</v>
      </c>
      <c r="G41" s="5" t="s">
        <v>135</v>
      </c>
      <c r="H41" s="7" t="s">
        <v>252</v>
      </c>
      <c r="I41" s="5" t="s">
        <v>44</v>
      </c>
      <c r="J41" s="5" t="s">
        <v>121</v>
      </c>
      <c r="K41" s="5" t="s">
        <v>235</v>
      </c>
      <c r="L41" s="5" t="s">
        <v>253</v>
      </c>
      <c r="M41" s="5" t="s">
        <v>25</v>
      </c>
      <c r="N41" s="6"/>
    </row>
    <row r="42" spans="1:14" ht="48" customHeight="1">
      <c r="A42" s="5">
        <v>40</v>
      </c>
      <c r="B42" s="5" t="s">
        <v>248</v>
      </c>
      <c r="C42" s="5" t="s">
        <v>254</v>
      </c>
      <c r="D42" s="5" t="s">
        <v>141</v>
      </c>
      <c r="E42" s="5" t="s">
        <v>255</v>
      </c>
      <c r="F42" s="5" t="s">
        <v>256</v>
      </c>
      <c r="G42" s="5" t="s">
        <v>144</v>
      </c>
      <c r="H42" s="7" t="s">
        <v>252</v>
      </c>
      <c r="I42" s="5" t="s">
        <v>44</v>
      </c>
      <c r="J42" s="5" t="s">
        <v>23</v>
      </c>
      <c r="K42" s="5" t="s">
        <v>257</v>
      </c>
      <c r="L42" s="5" t="s">
        <v>258</v>
      </c>
      <c r="M42" s="5" t="s">
        <v>25</v>
      </c>
      <c r="N42" s="6"/>
    </row>
    <row r="43" spans="1:14" ht="48" customHeight="1">
      <c r="A43" s="5">
        <v>41</v>
      </c>
      <c r="B43" s="5" t="s">
        <v>259</v>
      </c>
      <c r="C43" s="5" t="s">
        <v>260</v>
      </c>
      <c r="D43" s="5" t="s">
        <v>132</v>
      </c>
      <c r="E43" s="5" t="s">
        <v>261</v>
      </c>
      <c r="F43" s="5" t="s">
        <v>262</v>
      </c>
      <c r="G43" s="5" t="s">
        <v>135</v>
      </c>
      <c r="H43" s="7" t="s">
        <v>263</v>
      </c>
      <c r="I43" s="5" t="s">
        <v>44</v>
      </c>
      <c r="J43" s="5" t="s">
        <v>57</v>
      </c>
      <c r="K43" s="5" t="s">
        <v>264</v>
      </c>
      <c r="L43" s="5" t="s">
        <v>265</v>
      </c>
      <c r="M43" s="5" t="s">
        <v>25</v>
      </c>
      <c r="N43" s="6"/>
    </row>
    <row r="44" spans="1:14" ht="48" customHeight="1">
      <c r="A44" s="5">
        <v>42</v>
      </c>
      <c r="B44" s="5" t="s">
        <v>266</v>
      </c>
      <c r="C44" s="5" t="s">
        <v>267</v>
      </c>
      <c r="D44" s="5" t="s">
        <v>132</v>
      </c>
      <c r="E44" s="5" t="s">
        <v>268</v>
      </c>
      <c r="F44" s="5" t="s">
        <v>269</v>
      </c>
      <c r="G44" s="5" t="s">
        <v>135</v>
      </c>
      <c r="H44" s="7" t="str">
        <f>"掘港镇掘西村卫生室"</f>
        <v>掘港镇掘西村卫生室</v>
      </c>
      <c r="I44" s="5" t="s">
        <v>44</v>
      </c>
      <c r="J44" s="5" t="s">
        <v>109</v>
      </c>
      <c r="K44" s="5" t="s">
        <v>270</v>
      </c>
      <c r="L44" s="5" t="s">
        <v>271</v>
      </c>
      <c r="M44" s="5" t="s">
        <v>25</v>
      </c>
      <c r="N44" s="6"/>
    </row>
    <row r="45" spans="1:14" ht="48" customHeight="1">
      <c r="A45" s="5">
        <v>43</v>
      </c>
      <c r="B45" s="5" t="s">
        <v>272</v>
      </c>
      <c r="C45" s="5" t="s">
        <v>273</v>
      </c>
      <c r="D45" s="5" t="s">
        <v>274</v>
      </c>
      <c r="E45" s="5" t="s">
        <v>275</v>
      </c>
      <c r="F45" s="5" t="s">
        <v>276</v>
      </c>
      <c r="G45" s="7" t="str">
        <f>"公共卫生管理"</f>
        <v>公共卫生管理</v>
      </c>
      <c r="H45" s="7" t="str">
        <f>"江苏卫生健康职业学院"</f>
        <v>江苏卫生健康职业学院</v>
      </c>
      <c r="I45" s="5" t="s">
        <v>44</v>
      </c>
      <c r="J45" s="5" t="s">
        <v>254</v>
      </c>
      <c r="K45" s="5" t="s">
        <v>62</v>
      </c>
      <c r="L45" s="5" t="s">
        <v>277</v>
      </c>
      <c r="M45" s="5" t="s">
        <v>25</v>
      </c>
      <c r="N45" s="6"/>
    </row>
  </sheetData>
  <sheetProtection/>
  <mergeCells count="1">
    <mergeCell ref="A1:M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2020-11-13T08:05:40Z</dcterms:modified>
  <cp:category/>
  <cp:version/>
  <cp:contentType/>
  <cp:contentStatus/>
</cp:coreProperties>
</file>