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<sst xmlns="http://schemas.openxmlformats.org/spreadsheetml/2006/main" count="244" uniqueCount="188">
  <si>
    <t>衡山县2020年公开招聘事业单位工作人员入围体检人员名单</t>
  </si>
  <si>
    <t>序号</t>
  </si>
  <si>
    <t>笔试准考证</t>
  </si>
  <si>
    <t>姓名</t>
  </si>
  <si>
    <t>报考岗位</t>
  </si>
  <si>
    <t>2020201010632</t>
  </si>
  <si>
    <t>201_文字综合人员（一）</t>
  </si>
  <si>
    <t>2020201010421</t>
  </si>
  <si>
    <t>2020201010812</t>
  </si>
  <si>
    <t>2020201010117</t>
  </si>
  <si>
    <t>2020201010809</t>
  </si>
  <si>
    <t>2020201010502</t>
  </si>
  <si>
    <t>2020201010216</t>
  </si>
  <si>
    <t>2020201010531</t>
  </si>
  <si>
    <t>2020201010209</t>
  </si>
  <si>
    <t>2020201010101</t>
  </si>
  <si>
    <t>2020201010102</t>
  </si>
  <si>
    <t>2020202010835</t>
  </si>
  <si>
    <t>202文字综合人员（二）</t>
  </si>
  <si>
    <t>2020202010834</t>
  </si>
  <si>
    <t>2020202011202</t>
  </si>
  <si>
    <t>2020202010931</t>
  </si>
  <si>
    <t>2020202010904</t>
  </si>
  <si>
    <t>2020202011101</t>
  </si>
  <si>
    <t>2020202011035</t>
  </si>
  <si>
    <t>2020202010926</t>
  </si>
  <si>
    <t>2020202011135</t>
  </si>
  <si>
    <t>2020202010831</t>
  </si>
  <si>
    <t>2020202011031</t>
  </si>
  <si>
    <t>2020202010930</t>
  </si>
  <si>
    <t>2020202010916</t>
  </si>
  <si>
    <t>2020202011110</t>
  </si>
  <si>
    <t>2020202010833</t>
  </si>
  <si>
    <t>2020202011028</t>
  </si>
  <si>
    <t>2020203020322</t>
  </si>
  <si>
    <t>203财务人员</t>
  </si>
  <si>
    <t>2020203020433</t>
  </si>
  <si>
    <t>2020203020301</t>
  </si>
  <si>
    <t>2020203020434</t>
  </si>
  <si>
    <t>2020203020218</t>
  </si>
  <si>
    <t>2020203020105</t>
  </si>
  <si>
    <t>2020203020329</t>
  </si>
  <si>
    <t>2020203020312</t>
  </si>
  <si>
    <t>2020203020204</t>
  </si>
  <si>
    <t>2020203020117</t>
  </si>
  <si>
    <t>2020203020314</t>
  </si>
  <si>
    <t>2020203020230</t>
  </si>
  <si>
    <t>2020204020521</t>
  </si>
  <si>
    <t>204造价审核人员</t>
  </si>
  <si>
    <t>2020204020515</t>
  </si>
  <si>
    <t>2020204020607</t>
  </si>
  <si>
    <t>2020204020714</t>
  </si>
  <si>
    <t>2020204020530</t>
  </si>
  <si>
    <t>2020206020725</t>
  </si>
  <si>
    <t>206新闻宣传</t>
  </si>
  <si>
    <t>2020207011332</t>
  </si>
  <si>
    <t>207综合管理</t>
  </si>
  <si>
    <t>2020208020806</t>
  </si>
  <si>
    <t>208工程技术</t>
  </si>
  <si>
    <t>2020209020831</t>
  </si>
  <si>
    <t>209法律实务</t>
  </si>
  <si>
    <t>2020211011418</t>
  </si>
  <si>
    <t>211综合管理</t>
  </si>
  <si>
    <t>2020212021226</t>
  </si>
  <si>
    <t>212信息技术</t>
  </si>
  <si>
    <t>2020212021210</t>
  </si>
  <si>
    <t>2020213020907</t>
  </si>
  <si>
    <t>213法律实务</t>
  </si>
  <si>
    <t>2020214011531</t>
  </si>
  <si>
    <t>214综合管理</t>
  </si>
  <si>
    <t>2020215011601</t>
  </si>
  <si>
    <t>215综合管理</t>
  </si>
  <si>
    <t>2020216013108</t>
  </si>
  <si>
    <t>216金融管理</t>
  </si>
  <si>
    <t>2020217011625</t>
  </si>
  <si>
    <t>217综合管理</t>
  </si>
  <si>
    <t>2020218011721</t>
  </si>
  <si>
    <t>218综合管理</t>
  </si>
  <si>
    <t>2020219020916</t>
  </si>
  <si>
    <t>219法律实务</t>
  </si>
  <si>
    <t>2020220020919</t>
  </si>
  <si>
    <t>220法律实务</t>
  </si>
  <si>
    <t>2020221013213</t>
  </si>
  <si>
    <t>221管理人员</t>
  </si>
  <si>
    <t>2020221013201</t>
  </si>
  <si>
    <t>2020221013221</t>
  </si>
  <si>
    <t>2020221013214</t>
  </si>
  <si>
    <t>2020223021229</t>
  </si>
  <si>
    <t>223信息技术</t>
  </si>
  <si>
    <t>2020224021501</t>
  </si>
  <si>
    <t>224城市规划</t>
  </si>
  <si>
    <t>2020224021430</t>
  </si>
  <si>
    <t>2020225020929</t>
  </si>
  <si>
    <t>225法律实务</t>
  </si>
  <si>
    <t>2020226021111</t>
  </si>
  <si>
    <t>226信息管理</t>
  </si>
  <si>
    <t>2020228021519</t>
  </si>
  <si>
    <t>228工程设计</t>
  </si>
  <si>
    <t>2020231013318</t>
  </si>
  <si>
    <t>231交通工程</t>
  </si>
  <si>
    <t>2020232021526</t>
  </si>
  <si>
    <t>232公路养护</t>
  </si>
  <si>
    <t>2020233013325</t>
  </si>
  <si>
    <t>233_水利管理</t>
  </si>
  <si>
    <t>2020234011725</t>
  </si>
  <si>
    <t>234综合管理</t>
  </si>
  <si>
    <t>2020235013331</t>
  </si>
  <si>
    <t>235水利管理</t>
  </si>
  <si>
    <t>2020236021528</t>
  </si>
  <si>
    <t>236检验检测员</t>
  </si>
  <si>
    <t>2020237021522</t>
  </si>
  <si>
    <t>237工程设计</t>
  </si>
  <si>
    <t>2020239021611</t>
  </si>
  <si>
    <t>239外贸管理</t>
  </si>
  <si>
    <t>2020240021706</t>
  </si>
  <si>
    <t>240招商管理</t>
  </si>
  <si>
    <t>2020241021718</t>
  </si>
  <si>
    <t>241讲解员</t>
  </si>
  <si>
    <t>2020242021735</t>
  </si>
  <si>
    <t>242旅游管理</t>
  </si>
  <si>
    <t>2020243021822</t>
  </si>
  <si>
    <t>243审计员</t>
  </si>
  <si>
    <t>2020244021309</t>
  </si>
  <si>
    <t>244信息技术</t>
  </si>
  <si>
    <t>2020245021002</t>
  </si>
  <si>
    <t>245法律实务</t>
  </si>
  <si>
    <t>2020246011735</t>
  </si>
  <si>
    <t>246综合管理</t>
  </si>
  <si>
    <t>2020247021320</t>
  </si>
  <si>
    <t>247信息技术</t>
  </si>
  <si>
    <t>2020248021910</t>
  </si>
  <si>
    <t>248安监员</t>
  </si>
  <si>
    <t>2020249021922</t>
  </si>
  <si>
    <t>249食品药品检测</t>
  </si>
  <si>
    <t>2020250021932</t>
  </si>
  <si>
    <t>250综合执法人员</t>
  </si>
  <si>
    <t>2020251022034</t>
  </si>
  <si>
    <t>251综合执法人员</t>
  </si>
  <si>
    <t>2020252022210</t>
  </si>
  <si>
    <t>252综合执法人员</t>
  </si>
  <si>
    <t>2020253021421</t>
  </si>
  <si>
    <t>253信息技术</t>
  </si>
  <si>
    <t>2020254021004</t>
  </si>
  <si>
    <t>254法律实务</t>
  </si>
  <si>
    <t>2020255022321</t>
  </si>
  <si>
    <t>255乡镇医审员</t>
  </si>
  <si>
    <t>2020255022315</t>
  </si>
  <si>
    <t>2020255022335</t>
  </si>
  <si>
    <t>2020257011818</t>
  </si>
  <si>
    <t>257综合管理</t>
  </si>
  <si>
    <t>2020258020825</t>
  </si>
  <si>
    <t>258工程技术</t>
  </si>
  <si>
    <t>2020258020810</t>
  </si>
  <si>
    <t>2020259011904</t>
  </si>
  <si>
    <t>259综合管理</t>
  </si>
  <si>
    <t>2020260011926</t>
  </si>
  <si>
    <t>260综合管理</t>
  </si>
  <si>
    <t>2020261012029</t>
  </si>
  <si>
    <t>261综合管理</t>
  </si>
  <si>
    <t>2020261012101</t>
  </si>
  <si>
    <t>2020262012129</t>
  </si>
  <si>
    <t>262综合管理</t>
  </si>
  <si>
    <t>2020262012120</t>
  </si>
  <si>
    <t>2020263012229</t>
  </si>
  <si>
    <t>何靖</t>
  </si>
  <si>
    <t>263综合管理</t>
  </si>
  <si>
    <t>2020263012416</t>
  </si>
  <si>
    <t>2020263012508</t>
  </si>
  <si>
    <t>2020265022417</t>
  </si>
  <si>
    <t>265宣传报道</t>
  </si>
  <si>
    <t>2020267012627</t>
  </si>
  <si>
    <t>267综合管理</t>
  </si>
  <si>
    <t>2020268021119</t>
  </si>
  <si>
    <t>268信息管理</t>
  </si>
  <si>
    <t>2020268021122</t>
  </si>
  <si>
    <t>2020269012816</t>
  </si>
  <si>
    <t>269综合管理</t>
  </si>
  <si>
    <t>2020269012818</t>
  </si>
  <si>
    <t>2020269012721</t>
  </si>
  <si>
    <t>2020270012909</t>
  </si>
  <si>
    <t>270综合管理</t>
  </si>
  <si>
    <t>2020271012925</t>
  </si>
  <si>
    <t>271综合管理</t>
  </si>
  <si>
    <t>2020272021020</t>
  </si>
  <si>
    <t>272法律实务</t>
  </si>
  <si>
    <t>2020274013008</t>
  </si>
  <si>
    <t>274综合管理</t>
  </si>
  <si>
    <t>2020274013022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</si>
</sst>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tabSelected="1" topLeftCell="A4" workbookViewId="0">
      <selection activeCell="B2" sqref="B$1:B$1048576"/>
    </sheetView>
  </sheetViews>
  <sheetFormatPr defaultColWidth="9" defaultRowHeight="13.5" outlineLevelCol="3"/>
  <cols>
    <col min="1" max="1" width="12.5" customWidth="1"/>
    <col min="2" max="2" width="30.875" customWidth="1"/>
    <col min="3" max="3" width="16" customWidth="1"/>
    <col min="4" max="4" width="37" customWidth="1"/>
  </cols>
  <sheetData>
    <row r="1" ht="42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1" customHeight="1" spans="1:4">
      <c r="A3" s="3">
        <v>1</v>
      </c>
      <c r="B3" s="4" t="s">
        <v>5</v>
      </c>
      <c r="C3" s="5" t="str">
        <f>"范旭"</f>
        <v>范旭</v>
      </c>
      <c r="D3" s="5" t="s">
        <v>6</v>
      </c>
    </row>
    <row r="4" ht="31" customHeight="1" spans="1:4">
      <c r="A4" s="3">
        <v>2</v>
      </c>
      <c r="B4" s="4" t="s">
        <v>7</v>
      </c>
      <c r="C4" s="6" t="str">
        <f>"谭峥良"</f>
        <v>谭峥良</v>
      </c>
      <c r="D4" s="5" t="s">
        <v>6</v>
      </c>
    </row>
    <row r="5" ht="31" customHeight="1" spans="1:4">
      <c r="A5" s="3">
        <v>3</v>
      </c>
      <c r="B5" s="4" t="s">
        <v>8</v>
      </c>
      <c r="C5" s="5" t="str">
        <f>"徐贻琛"</f>
        <v>徐贻琛</v>
      </c>
      <c r="D5" s="5" t="s">
        <v>6</v>
      </c>
    </row>
    <row r="6" ht="31" customHeight="1" spans="1:4">
      <c r="A6" s="3">
        <v>4</v>
      </c>
      <c r="B6" s="4" t="s">
        <v>9</v>
      </c>
      <c r="C6" s="5" t="str">
        <f>"张智洋"</f>
        <v>张智洋</v>
      </c>
      <c r="D6" s="5" t="s">
        <v>6</v>
      </c>
    </row>
    <row r="7" ht="31" customHeight="1" spans="1:4">
      <c r="A7" s="3">
        <v>5</v>
      </c>
      <c r="B7" s="4" t="s">
        <v>10</v>
      </c>
      <c r="C7" s="6" t="str">
        <f>"雷萍萍"</f>
        <v>雷萍萍</v>
      </c>
      <c r="D7" s="5" t="s">
        <v>6</v>
      </c>
    </row>
    <row r="8" ht="31" customHeight="1" spans="1:4">
      <c r="A8" s="3">
        <v>6</v>
      </c>
      <c r="B8" s="4" t="s">
        <v>11</v>
      </c>
      <c r="C8" s="5" t="str">
        <f>"万勇军"</f>
        <v>万勇军</v>
      </c>
      <c r="D8" s="5" t="s">
        <v>6</v>
      </c>
    </row>
    <row r="9" ht="31" customHeight="1" spans="1:4">
      <c r="A9" s="3">
        <v>7</v>
      </c>
      <c r="B9" s="4" t="s">
        <v>12</v>
      </c>
      <c r="C9" s="6" t="str">
        <f>"李赋"</f>
        <v>李赋</v>
      </c>
      <c r="D9" s="5" t="s">
        <v>6</v>
      </c>
    </row>
    <row r="10" ht="31" customHeight="1" spans="1:4">
      <c r="A10" s="3">
        <v>8</v>
      </c>
      <c r="B10" s="4" t="s">
        <v>13</v>
      </c>
      <c r="C10" s="5" t="str">
        <f>"邱玥"</f>
        <v>邱玥</v>
      </c>
      <c r="D10" s="5" t="s">
        <v>6</v>
      </c>
    </row>
    <row r="11" ht="31" customHeight="1" spans="1:4">
      <c r="A11" s="3">
        <v>9</v>
      </c>
      <c r="B11" s="4" t="s">
        <v>14</v>
      </c>
      <c r="C11" s="6" t="str">
        <f>"王维"</f>
        <v>王维</v>
      </c>
      <c r="D11" s="5" t="s">
        <v>6</v>
      </c>
    </row>
    <row r="12" ht="31" customHeight="1" spans="1:4">
      <c r="A12" s="3">
        <v>10</v>
      </c>
      <c r="B12" s="4" t="s">
        <v>15</v>
      </c>
      <c r="C12" s="6" t="str">
        <f>"胡佳敏"</f>
        <v>胡佳敏</v>
      </c>
      <c r="D12" s="5" t="s">
        <v>6</v>
      </c>
    </row>
    <row r="13" ht="31" customHeight="1" spans="1:4">
      <c r="A13" s="3">
        <v>11</v>
      </c>
      <c r="B13" s="4" t="s">
        <v>16</v>
      </c>
      <c r="C13" s="5" t="str">
        <f>"刘馨蔓"</f>
        <v>刘馨蔓</v>
      </c>
      <c r="D13" s="5" t="s">
        <v>6</v>
      </c>
    </row>
    <row r="14" ht="31" customHeight="1" spans="1:4">
      <c r="A14" s="3">
        <v>12</v>
      </c>
      <c r="B14" s="4" t="s">
        <v>17</v>
      </c>
      <c r="C14" s="5" t="str">
        <f>"陶文倩"</f>
        <v>陶文倩</v>
      </c>
      <c r="D14" s="5" t="s">
        <v>18</v>
      </c>
    </row>
    <row r="15" ht="31" customHeight="1" spans="1:4">
      <c r="A15" s="3">
        <v>13</v>
      </c>
      <c r="B15" s="4" t="s">
        <v>19</v>
      </c>
      <c r="C15" s="5" t="str">
        <f>"罗航远"</f>
        <v>罗航远</v>
      </c>
      <c r="D15" s="5" t="s">
        <v>18</v>
      </c>
    </row>
    <row r="16" ht="31" customHeight="1" spans="1:4">
      <c r="A16" s="3">
        <v>14</v>
      </c>
      <c r="B16" s="4" t="s">
        <v>20</v>
      </c>
      <c r="C16" s="5" t="str">
        <f>"赵娉"</f>
        <v>赵娉</v>
      </c>
      <c r="D16" s="5" t="s">
        <v>18</v>
      </c>
    </row>
    <row r="17" ht="31" customHeight="1" spans="1:4">
      <c r="A17" s="3">
        <v>15</v>
      </c>
      <c r="B17" s="4" t="s">
        <v>21</v>
      </c>
      <c r="C17" s="5" t="str">
        <f>"曹林"</f>
        <v>曹林</v>
      </c>
      <c r="D17" s="5" t="s">
        <v>18</v>
      </c>
    </row>
    <row r="18" ht="31" customHeight="1" spans="1:4">
      <c r="A18" s="3">
        <v>16</v>
      </c>
      <c r="B18" s="4" t="s">
        <v>22</v>
      </c>
      <c r="C18" s="5" t="str">
        <f>"旷艳枚"</f>
        <v>旷艳枚</v>
      </c>
      <c r="D18" s="5" t="s">
        <v>18</v>
      </c>
    </row>
    <row r="19" ht="31" customHeight="1" spans="1:4">
      <c r="A19" s="3">
        <v>17</v>
      </c>
      <c r="B19" s="4" t="s">
        <v>23</v>
      </c>
      <c r="C19" s="5" t="str">
        <f>"王敏"</f>
        <v>王敏</v>
      </c>
      <c r="D19" s="5" t="s">
        <v>18</v>
      </c>
    </row>
    <row r="20" ht="31" customHeight="1" spans="1:4">
      <c r="A20" s="3">
        <v>18</v>
      </c>
      <c r="B20" s="4" t="s">
        <v>24</v>
      </c>
      <c r="C20" s="5" t="str">
        <f>"周学龄"</f>
        <v>周学龄</v>
      </c>
      <c r="D20" s="5" t="s">
        <v>18</v>
      </c>
    </row>
    <row r="21" ht="31" customHeight="1" spans="1:4">
      <c r="A21" s="3">
        <v>19</v>
      </c>
      <c r="B21" s="4" t="s">
        <v>25</v>
      </c>
      <c r="C21" s="5" t="str">
        <f>"彭梦"</f>
        <v>彭梦</v>
      </c>
      <c r="D21" s="5" t="s">
        <v>18</v>
      </c>
    </row>
    <row r="22" ht="31" customHeight="1" spans="1:4">
      <c r="A22" s="3">
        <v>20</v>
      </c>
      <c r="B22" s="4" t="s">
        <v>26</v>
      </c>
      <c r="C22" s="6" t="str">
        <f>"徐慧"</f>
        <v>徐慧</v>
      </c>
      <c r="D22" s="5" t="s">
        <v>18</v>
      </c>
    </row>
    <row r="23" ht="31" customHeight="1" spans="1:4">
      <c r="A23" s="3">
        <v>21</v>
      </c>
      <c r="B23" s="4" t="s">
        <v>27</v>
      </c>
      <c r="C23" s="6" t="str">
        <f>"何琪"</f>
        <v>何琪</v>
      </c>
      <c r="D23" s="5" t="s">
        <v>18</v>
      </c>
    </row>
    <row r="24" ht="31" customHeight="1" spans="1:4">
      <c r="A24" s="3">
        <v>22</v>
      </c>
      <c r="B24" s="4" t="s">
        <v>28</v>
      </c>
      <c r="C24" s="5" t="str">
        <f>"徐健恒"</f>
        <v>徐健恒</v>
      </c>
      <c r="D24" s="5" t="s">
        <v>18</v>
      </c>
    </row>
    <row r="25" ht="31" customHeight="1" spans="1:4">
      <c r="A25" s="3">
        <v>23</v>
      </c>
      <c r="B25" s="4" t="s">
        <v>29</v>
      </c>
      <c r="C25" s="5" t="str">
        <f>"刘青春"</f>
        <v>刘青春</v>
      </c>
      <c r="D25" s="5" t="s">
        <v>18</v>
      </c>
    </row>
    <row r="26" ht="31" customHeight="1" spans="1:4">
      <c r="A26" s="3">
        <v>24</v>
      </c>
      <c r="B26" s="4" t="s">
        <v>30</v>
      </c>
      <c r="C26" s="5" t="str">
        <f>"任斯华"</f>
        <v>任斯华</v>
      </c>
      <c r="D26" s="5" t="s">
        <v>18</v>
      </c>
    </row>
    <row r="27" ht="31" customHeight="1" spans="1:4">
      <c r="A27" s="3">
        <v>25</v>
      </c>
      <c r="B27" s="4" t="s">
        <v>31</v>
      </c>
      <c r="C27" s="5" t="str">
        <f>"周倩"</f>
        <v>周倩</v>
      </c>
      <c r="D27" s="5" t="s">
        <v>18</v>
      </c>
    </row>
    <row r="28" ht="31" customHeight="1" spans="1:4">
      <c r="A28" s="3">
        <v>26</v>
      </c>
      <c r="B28" s="4" t="s">
        <v>32</v>
      </c>
      <c r="C28" s="5" t="str">
        <f>"刘磊"</f>
        <v>刘磊</v>
      </c>
      <c r="D28" s="5" t="s">
        <v>18</v>
      </c>
    </row>
    <row r="29" ht="31" customHeight="1" spans="1:4">
      <c r="A29" s="3">
        <v>27</v>
      </c>
      <c r="B29" s="4" t="s">
        <v>33</v>
      </c>
      <c r="C29" s="5" t="str">
        <f>"郑勤"</f>
        <v>郑勤</v>
      </c>
      <c r="D29" s="5" t="s">
        <v>18</v>
      </c>
    </row>
    <row r="30" ht="31" customHeight="1" spans="1:4">
      <c r="A30" s="3">
        <v>28</v>
      </c>
      <c r="B30" s="4" t="s">
        <v>34</v>
      </c>
      <c r="C30" s="5" t="str">
        <f>"李丹琦"</f>
        <v>李丹琦</v>
      </c>
      <c r="D30" s="5" t="s">
        <v>35</v>
      </c>
    </row>
    <row r="31" ht="31" customHeight="1" spans="1:4">
      <c r="A31" s="3">
        <v>29</v>
      </c>
      <c r="B31" s="4" t="s">
        <v>36</v>
      </c>
      <c r="C31" s="5" t="str">
        <f>"谭颜琪"</f>
        <v>谭颜琪</v>
      </c>
      <c r="D31" s="5" t="s">
        <v>35</v>
      </c>
    </row>
    <row r="32" ht="31" customHeight="1" spans="1:4">
      <c r="A32" s="3">
        <v>30</v>
      </c>
      <c r="B32" s="4" t="s">
        <v>37</v>
      </c>
      <c r="C32" s="5" t="str">
        <f>"卿懿纯"</f>
        <v>卿懿纯</v>
      </c>
      <c r="D32" s="5" t="s">
        <v>35</v>
      </c>
    </row>
    <row r="33" ht="31" customHeight="1" spans="1:4">
      <c r="A33" s="3">
        <v>31</v>
      </c>
      <c r="B33" s="4" t="s">
        <v>38</v>
      </c>
      <c r="C33" s="5" t="str">
        <f>"黄云"</f>
        <v>黄云</v>
      </c>
      <c r="D33" s="5" t="s">
        <v>35</v>
      </c>
    </row>
    <row r="34" ht="31" customHeight="1" spans="1:4">
      <c r="A34" s="3">
        <v>32</v>
      </c>
      <c r="B34" s="4" t="s">
        <v>39</v>
      </c>
      <c r="C34" s="5" t="str">
        <f>"向玉婷"</f>
        <v>向玉婷</v>
      </c>
      <c r="D34" s="5" t="s">
        <v>35</v>
      </c>
    </row>
    <row r="35" ht="31" customHeight="1" spans="1:4">
      <c r="A35" s="3">
        <v>33</v>
      </c>
      <c r="B35" s="4" t="s">
        <v>40</v>
      </c>
      <c r="C35" s="5" t="str">
        <f>"钱瑾"</f>
        <v>钱瑾</v>
      </c>
      <c r="D35" s="5" t="s">
        <v>35</v>
      </c>
    </row>
    <row r="36" ht="31" customHeight="1" spans="1:4">
      <c r="A36" s="3">
        <v>34</v>
      </c>
      <c r="B36" s="4" t="s">
        <v>41</v>
      </c>
      <c r="C36" s="5" t="str">
        <f>"甘飞云"</f>
        <v>甘飞云</v>
      </c>
      <c r="D36" s="5" t="s">
        <v>35</v>
      </c>
    </row>
    <row r="37" ht="31" customHeight="1" spans="1:4">
      <c r="A37" s="3">
        <v>35</v>
      </c>
      <c r="B37" s="4" t="s">
        <v>42</v>
      </c>
      <c r="C37" s="5" t="str">
        <f>"刘文燕"</f>
        <v>刘文燕</v>
      </c>
      <c r="D37" s="5" t="s">
        <v>35</v>
      </c>
    </row>
    <row r="38" ht="31" customHeight="1" spans="1:4">
      <c r="A38" s="3">
        <v>36</v>
      </c>
      <c r="B38" s="4" t="s">
        <v>43</v>
      </c>
      <c r="C38" s="5" t="str">
        <f>"申凤姣"</f>
        <v>申凤姣</v>
      </c>
      <c r="D38" s="5" t="s">
        <v>35</v>
      </c>
    </row>
    <row r="39" ht="31" customHeight="1" spans="1:4">
      <c r="A39" s="3">
        <v>37</v>
      </c>
      <c r="B39" s="4" t="s">
        <v>44</v>
      </c>
      <c r="C39" s="5" t="str">
        <f>"戴春兰"</f>
        <v>戴春兰</v>
      </c>
      <c r="D39" s="5" t="s">
        <v>35</v>
      </c>
    </row>
    <row r="40" ht="31" customHeight="1" spans="1:4">
      <c r="A40" s="3">
        <v>38</v>
      </c>
      <c r="B40" s="4" t="s">
        <v>45</v>
      </c>
      <c r="C40" s="5" t="str">
        <f>"杨小文"</f>
        <v>杨小文</v>
      </c>
      <c r="D40" s="5" t="s">
        <v>35</v>
      </c>
    </row>
    <row r="41" ht="31" customHeight="1" spans="1:4">
      <c r="A41" s="3">
        <v>39</v>
      </c>
      <c r="B41" s="4" t="s">
        <v>46</v>
      </c>
      <c r="C41" s="5" t="str">
        <f>"尹萧婷"</f>
        <v>尹萧婷</v>
      </c>
      <c r="D41" s="5" t="s">
        <v>35</v>
      </c>
    </row>
    <row r="42" ht="31" customHeight="1" spans="1:4">
      <c r="A42" s="3">
        <v>40</v>
      </c>
      <c r="B42" s="4" t="s">
        <v>47</v>
      </c>
      <c r="C42" s="5" t="str">
        <f>"李清华"</f>
        <v>李清华</v>
      </c>
      <c r="D42" s="5" t="s">
        <v>48</v>
      </c>
    </row>
    <row r="43" ht="31" customHeight="1" spans="1:4">
      <c r="A43" s="3">
        <v>41</v>
      </c>
      <c r="B43" s="4" t="s">
        <v>49</v>
      </c>
      <c r="C43" s="5" t="str">
        <f>"向智睿"</f>
        <v>向智睿</v>
      </c>
      <c r="D43" s="5" t="s">
        <v>48</v>
      </c>
    </row>
    <row r="44" ht="31" customHeight="1" spans="1:4">
      <c r="A44" s="3">
        <v>42</v>
      </c>
      <c r="B44" s="4" t="s">
        <v>50</v>
      </c>
      <c r="C44" s="5" t="str">
        <f>"阳桑"</f>
        <v>阳桑</v>
      </c>
      <c r="D44" s="5" t="s">
        <v>48</v>
      </c>
    </row>
    <row r="45" ht="31" customHeight="1" spans="1:4">
      <c r="A45" s="3">
        <v>43</v>
      </c>
      <c r="B45" s="4" t="s">
        <v>51</v>
      </c>
      <c r="C45" s="5" t="str">
        <f>"李凌珠"</f>
        <v>李凌珠</v>
      </c>
      <c r="D45" s="5" t="s">
        <v>48</v>
      </c>
    </row>
    <row r="46" ht="31" customHeight="1" spans="1:4">
      <c r="A46" s="3">
        <v>44</v>
      </c>
      <c r="B46" s="4" t="s">
        <v>52</v>
      </c>
      <c r="C46" s="5" t="str">
        <f>"谭文吉"</f>
        <v>谭文吉</v>
      </c>
      <c r="D46" s="5" t="s">
        <v>48</v>
      </c>
    </row>
    <row r="47" ht="31" customHeight="1" spans="1:4">
      <c r="A47" s="3">
        <v>45</v>
      </c>
      <c r="B47" s="4" t="s">
        <v>53</v>
      </c>
      <c r="C47" s="6" t="str">
        <f>"刘鹏"</f>
        <v>刘鹏</v>
      </c>
      <c r="D47" s="5" t="s">
        <v>54</v>
      </c>
    </row>
    <row r="48" ht="31" customHeight="1" spans="1:4">
      <c r="A48" s="3">
        <v>46</v>
      </c>
      <c r="B48" s="4" t="s">
        <v>55</v>
      </c>
      <c r="C48" s="5" t="str">
        <f>"文衡"</f>
        <v>文衡</v>
      </c>
      <c r="D48" s="5" t="s">
        <v>56</v>
      </c>
    </row>
    <row r="49" ht="31" customHeight="1" spans="1:4">
      <c r="A49" s="3">
        <v>47</v>
      </c>
      <c r="B49" s="4" t="s">
        <v>57</v>
      </c>
      <c r="C49" s="6" t="str">
        <f>"李孟君"</f>
        <v>李孟君</v>
      </c>
      <c r="D49" s="5" t="s">
        <v>58</v>
      </c>
    </row>
    <row r="50" ht="31" customHeight="1" spans="1:4">
      <c r="A50" s="3">
        <v>48</v>
      </c>
      <c r="B50" s="4" t="s">
        <v>59</v>
      </c>
      <c r="C50" s="5" t="str">
        <f>"熊锴"</f>
        <v>熊锴</v>
      </c>
      <c r="D50" s="5" t="s">
        <v>60</v>
      </c>
    </row>
    <row r="51" ht="31" customHeight="1" spans="1:4">
      <c r="A51" s="3">
        <v>49</v>
      </c>
      <c r="B51" s="4" t="s">
        <v>61</v>
      </c>
      <c r="C51" s="7" t="str">
        <f>"符雅琼"</f>
        <v>符雅琼</v>
      </c>
      <c r="D51" s="7" t="s">
        <v>62</v>
      </c>
    </row>
    <row r="52" ht="31" customHeight="1" spans="1:4">
      <c r="A52" s="3">
        <v>50</v>
      </c>
      <c r="B52" s="4" t="s">
        <v>63</v>
      </c>
      <c r="C52" s="4" t="str">
        <f>"谭诗胜"</f>
        <v>谭诗胜</v>
      </c>
      <c r="D52" s="7" t="s">
        <v>64</v>
      </c>
    </row>
    <row r="53" ht="31" customHeight="1" spans="1:4">
      <c r="A53" s="3">
        <v>51</v>
      </c>
      <c r="B53" s="4" t="s">
        <v>65</v>
      </c>
      <c r="C53" s="4" t="str">
        <f>"旷昱"</f>
        <v>旷昱</v>
      </c>
      <c r="D53" s="7" t="s">
        <v>64</v>
      </c>
    </row>
    <row r="54" ht="31" customHeight="1" spans="1:4">
      <c r="A54" s="3">
        <v>52</v>
      </c>
      <c r="B54" s="4" t="s">
        <v>66</v>
      </c>
      <c r="C54" s="7" t="str">
        <f>"肖武"</f>
        <v>肖武</v>
      </c>
      <c r="D54" s="7" t="s">
        <v>67</v>
      </c>
    </row>
    <row r="55" ht="31" customHeight="1" spans="1:4">
      <c r="A55" s="3">
        <v>53</v>
      </c>
      <c r="B55" s="4" t="s">
        <v>68</v>
      </c>
      <c r="C55" s="4" t="str">
        <f>"刘岳林"</f>
        <v>刘岳林</v>
      </c>
      <c r="D55" s="7" t="s">
        <v>69</v>
      </c>
    </row>
    <row r="56" ht="31" customHeight="1" spans="1:4">
      <c r="A56" s="3">
        <v>54</v>
      </c>
      <c r="B56" s="4" t="s">
        <v>70</v>
      </c>
      <c r="C56" s="7" t="str">
        <f>"旷斐俐"</f>
        <v>旷斐俐</v>
      </c>
      <c r="D56" s="7" t="s">
        <v>71</v>
      </c>
    </row>
    <row r="57" ht="31" customHeight="1" spans="1:4">
      <c r="A57" s="3">
        <v>55</v>
      </c>
      <c r="B57" s="4" t="s">
        <v>72</v>
      </c>
      <c r="C57" s="7" t="str">
        <f>"李昭君"</f>
        <v>李昭君</v>
      </c>
      <c r="D57" s="7" t="s">
        <v>73</v>
      </c>
    </row>
    <row r="58" ht="31" customHeight="1" spans="1:4">
      <c r="A58" s="3">
        <v>56</v>
      </c>
      <c r="B58" s="4" t="s">
        <v>74</v>
      </c>
      <c r="C58" s="7" t="str">
        <f>"彭铀淮"</f>
        <v>彭铀淮</v>
      </c>
      <c r="D58" s="7" t="s">
        <v>75</v>
      </c>
    </row>
    <row r="59" ht="31" customHeight="1" spans="1:4">
      <c r="A59" s="3">
        <v>57</v>
      </c>
      <c r="B59" s="4" t="s">
        <v>76</v>
      </c>
      <c r="C59" s="7" t="str">
        <f>"谭长乐"</f>
        <v>谭长乐</v>
      </c>
      <c r="D59" s="7" t="s">
        <v>77</v>
      </c>
    </row>
    <row r="60" ht="31" customHeight="1" spans="1:4">
      <c r="A60" s="3">
        <v>58</v>
      </c>
      <c r="B60" s="4" t="s">
        <v>78</v>
      </c>
      <c r="C60" s="7" t="str">
        <f>"周颖"</f>
        <v>周颖</v>
      </c>
      <c r="D60" s="7" t="s">
        <v>79</v>
      </c>
    </row>
    <row r="61" ht="31" customHeight="1" spans="1:4">
      <c r="A61" s="3">
        <v>59</v>
      </c>
      <c r="B61" s="4" t="s">
        <v>80</v>
      </c>
      <c r="C61" s="7" t="str">
        <f>"曾萼"</f>
        <v>曾萼</v>
      </c>
      <c r="D61" s="7" t="s">
        <v>81</v>
      </c>
    </row>
    <row r="62" ht="31" customHeight="1" spans="1:4">
      <c r="A62" s="3">
        <v>60</v>
      </c>
      <c r="B62" s="4" t="s">
        <v>82</v>
      </c>
      <c r="C62" s="7" t="str">
        <f>"刘依水"</f>
        <v>刘依水</v>
      </c>
      <c r="D62" s="7" t="s">
        <v>83</v>
      </c>
    </row>
    <row r="63" ht="31" customHeight="1" spans="1:4">
      <c r="A63" s="3">
        <v>61</v>
      </c>
      <c r="B63" s="4" t="s">
        <v>84</v>
      </c>
      <c r="C63" s="7" t="str">
        <f>"曹颖"</f>
        <v>曹颖</v>
      </c>
      <c r="D63" s="7" t="s">
        <v>83</v>
      </c>
    </row>
    <row r="64" ht="31" customHeight="1" spans="1:4">
      <c r="A64" s="3">
        <v>62</v>
      </c>
      <c r="B64" s="4" t="s">
        <v>85</v>
      </c>
      <c r="C64" s="4" t="str">
        <f>"李仕维"</f>
        <v>李仕维</v>
      </c>
      <c r="D64" s="7" t="s">
        <v>83</v>
      </c>
    </row>
    <row r="65" ht="31" customHeight="1" spans="1:4">
      <c r="A65" s="3">
        <v>63</v>
      </c>
      <c r="B65" s="4" t="s">
        <v>86</v>
      </c>
      <c r="C65" s="7" t="str">
        <f>"黎金云"</f>
        <v>黎金云</v>
      </c>
      <c r="D65" s="7" t="s">
        <v>83</v>
      </c>
    </row>
    <row r="66" ht="31" customHeight="1" spans="1:4">
      <c r="A66" s="3">
        <v>64</v>
      </c>
      <c r="B66" s="4" t="s">
        <v>87</v>
      </c>
      <c r="C66" s="7" t="str">
        <f>"邹鹏杰"</f>
        <v>邹鹏杰</v>
      </c>
      <c r="D66" s="7" t="s">
        <v>88</v>
      </c>
    </row>
    <row r="67" ht="31" customHeight="1" spans="1:4">
      <c r="A67" s="3">
        <v>65</v>
      </c>
      <c r="B67" s="4" t="s">
        <v>89</v>
      </c>
      <c r="C67" s="7" t="str">
        <f>"李姗霖"</f>
        <v>李姗霖</v>
      </c>
      <c r="D67" s="7" t="s">
        <v>90</v>
      </c>
    </row>
    <row r="68" ht="31" customHeight="1" spans="1:4">
      <c r="A68" s="3">
        <v>66</v>
      </c>
      <c r="B68" s="4" t="s">
        <v>91</v>
      </c>
      <c r="C68" s="7" t="str">
        <f>"喻橙"</f>
        <v>喻橙</v>
      </c>
      <c r="D68" s="7" t="s">
        <v>90</v>
      </c>
    </row>
    <row r="69" ht="31" customHeight="1" spans="1:4">
      <c r="A69" s="3">
        <v>67</v>
      </c>
      <c r="B69" s="4" t="s">
        <v>92</v>
      </c>
      <c r="C69" s="7" t="str">
        <f>"李孝强"</f>
        <v>李孝强</v>
      </c>
      <c r="D69" s="7" t="s">
        <v>93</v>
      </c>
    </row>
    <row r="70" ht="31" customHeight="1" spans="1:4">
      <c r="A70" s="3">
        <v>68</v>
      </c>
      <c r="B70" s="4" t="s">
        <v>94</v>
      </c>
      <c r="C70" s="7" t="str">
        <f>"邓思思"</f>
        <v>邓思思</v>
      </c>
      <c r="D70" s="7" t="s">
        <v>95</v>
      </c>
    </row>
    <row r="71" ht="31" customHeight="1" spans="1:4">
      <c r="A71" s="3">
        <v>69</v>
      </c>
      <c r="B71" s="4" t="s">
        <v>96</v>
      </c>
      <c r="C71" s="7" t="str">
        <f>"汪志慧"</f>
        <v>汪志慧</v>
      </c>
      <c r="D71" s="7" t="s">
        <v>97</v>
      </c>
    </row>
    <row r="72" ht="31" customHeight="1" spans="1:4">
      <c r="A72" s="3">
        <v>70</v>
      </c>
      <c r="B72" s="4" t="s">
        <v>98</v>
      </c>
      <c r="C72" s="7" t="str">
        <f>"刘鑫"</f>
        <v>刘鑫</v>
      </c>
      <c r="D72" s="7" t="s">
        <v>99</v>
      </c>
    </row>
    <row r="73" ht="31" customHeight="1" spans="1:4">
      <c r="A73" s="3">
        <v>71</v>
      </c>
      <c r="B73" s="4" t="s">
        <v>100</v>
      </c>
      <c r="C73" s="8" t="str">
        <f>"李旺"</f>
        <v>李旺</v>
      </c>
      <c r="D73" s="5" t="s">
        <v>101</v>
      </c>
    </row>
    <row r="74" ht="31" customHeight="1" spans="1:4">
      <c r="A74" s="3">
        <v>72</v>
      </c>
      <c r="B74" s="4" t="s">
        <v>102</v>
      </c>
      <c r="C74" s="5" t="str">
        <f>"谭祥斌"</f>
        <v>谭祥斌</v>
      </c>
      <c r="D74" s="5" t="s">
        <v>103</v>
      </c>
    </row>
    <row r="75" ht="31" customHeight="1" spans="1:4">
      <c r="A75" s="3">
        <v>73</v>
      </c>
      <c r="B75" s="4" t="s">
        <v>104</v>
      </c>
      <c r="C75" s="5" t="str">
        <f>"廖红玉"</f>
        <v>廖红玉</v>
      </c>
      <c r="D75" s="5" t="s">
        <v>105</v>
      </c>
    </row>
    <row r="76" ht="31" customHeight="1" spans="1:4">
      <c r="A76" s="3">
        <v>74</v>
      </c>
      <c r="B76" s="4" t="s">
        <v>106</v>
      </c>
      <c r="C76" s="8" t="str">
        <f>"陈佳丽"</f>
        <v>陈佳丽</v>
      </c>
      <c r="D76" s="5" t="s">
        <v>107</v>
      </c>
    </row>
    <row r="77" ht="31" customHeight="1" spans="1:4">
      <c r="A77" s="3">
        <v>75</v>
      </c>
      <c r="B77" s="4" t="s">
        <v>108</v>
      </c>
      <c r="C77" s="5" t="str">
        <f>"于鹏"</f>
        <v>于鹏</v>
      </c>
      <c r="D77" s="5" t="s">
        <v>109</v>
      </c>
    </row>
    <row r="78" ht="31" customHeight="1" spans="1:4">
      <c r="A78" s="3">
        <v>76</v>
      </c>
      <c r="B78" s="10" t="s">
        <v>110</v>
      </c>
      <c r="C78" s="8" t="str">
        <f>"廖洁"</f>
        <v>廖洁</v>
      </c>
      <c r="D78" s="5" t="s">
        <v>111</v>
      </c>
    </row>
    <row r="79" ht="31" customHeight="1" spans="1:4">
      <c r="A79" s="3">
        <v>77</v>
      </c>
      <c r="B79" s="4" t="s">
        <v>112</v>
      </c>
      <c r="C79" s="5" t="str">
        <f>"唐文洋"</f>
        <v>唐文洋</v>
      </c>
      <c r="D79" s="5" t="s">
        <v>113</v>
      </c>
    </row>
    <row r="80" ht="31" customHeight="1" spans="1:4">
      <c r="A80" s="3">
        <v>78</v>
      </c>
      <c r="B80" s="4" t="s">
        <v>114</v>
      </c>
      <c r="C80" s="5" t="str">
        <f>"罗雨扬"</f>
        <v>罗雨扬</v>
      </c>
      <c r="D80" s="5" t="s">
        <v>115</v>
      </c>
    </row>
    <row r="81" ht="31" customHeight="1" spans="1:4">
      <c r="A81" s="3">
        <v>79</v>
      </c>
      <c r="B81" s="4" t="s">
        <v>116</v>
      </c>
      <c r="C81" s="8" t="str">
        <f>"颜春旭"</f>
        <v>颜春旭</v>
      </c>
      <c r="D81" s="5" t="s">
        <v>117</v>
      </c>
    </row>
    <row r="82" ht="31" customHeight="1" spans="1:4">
      <c r="A82" s="3">
        <v>80</v>
      </c>
      <c r="B82" s="4" t="s">
        <v>118</v>
      </c>
      <c r="C82" s="7" t="str">
        <f>"欧阳瀚琦"</f>
        <v>欧阳瀚琦</v>
      </c>
      <c r="D82" s="7" t="s">
        <v>119</v>
      </c>
    </row>
    <row r="83" ht="31" customHeight="1" spans="1:4">
      <c r="A83" s="3">
        <v>81</v>
      </c>
      <c r="B83" s="4" t="s">
        <v>120</v>
      </c>
      <c r="C83" s="5" t="str">
        <f>"雷娜"</f>
        <v>雷娜</v>
      </c>
      <c r="D83" s="5" t="s">
        <v>121</v>
      </c>
    </row>
    <row r="84" ht="31" customHeight="1" spans="1:4">
      <c r="A84" s="3">
        <v>82</v>
      </c>
      <c r="B84" s="4" t="s">
        <v>122</v>
      </c>
      <c r="C84" s="5" t="str">
        <f>"刘忠康"</f>
        <v>刘忠康</v>
      </c>
      <c r="D84" s="5" t="s">
        <v>123</v>
      </c>
    </row>
    <row r="85" ht="31" customHeight="1" spans="1:4">
      <c r="A85" s="3">
        <v>83</v>
      </c>
      <c r="B85" s="4" t="s">
        <v>124</v>
      </c>
      <c r="C85" s="5" t="str">
        <f>"谭杨鹏"</f>
        <v>谭杨鹏</v>
      </c>
      <c r="D85" s="5" t="s">
        <v>125</v>
      </c>
    </row>
    <row r="86" ht="31" customHeight="1" spans="1:4">
      <c r="A86" s="3">
        <v>84</v>
      </c>
      <c r="B86" s="4" t="s">
        <v>126</v>
      </c>
      <c r="C86" s="5" t="str">
        <f>"陈鹏宇"</f>
        <v>陈鹏宇</v>
      </c>
      <c r="D86" s="5" t="s">
        <v>127</v>
      </c>
    </row>
    <row r="87" ht="31" customHeight="1" spans="1:4">
      <c r="A87" s="3">
        <v>85</v>
      </c>
      <c r="B87" s="4" t="s">
        <v>128</v>
      </c>
      <c r="C87" s="5" t="str">
        <f>"黄文川"</f>
        <v>黄文川</v>
      </c>
      <c r="D87" s="5" t="s">
        <v>129</v>
      </c>
    </row>
    <row r="88" ht="31" customHeight="1" spans="1:4">
      <c r="A88" s="3">
        <v>86</v>
      </c>
      <c r="B88" s="4" t="s">
        <v>130</v>
      </c>
      <c r="C88" s="7" t="str">
        <f>"黄金波"</f>
        <v>黄金波</v>
      </c>
      <c r="D88" s="7" t="s">
        <v>131</v>
      </c>
    </row>
    <row r="89" ht="31" customHeight="1" spans="1:4">
      <c r="A89" s="3">
        <v>87</v>
      </c>
      <c r="B89" s="4" t="s">
        <v>132</v>
      </c>
      <c r="C89" s="5" t="str">
        <f>"徐斌"</f>
        <v>徐斌</v>
      </c>
      <c r="D89" s="5" t="s">
        <v>133</v>
      </c>
    </row>
    <row r="90" ht="31" customHeight="1" spans="1:4">
      <c r="A90" s="3">
        <v>88</v>
      </c>
      <c r="B90" s="4" t="s">
        <v>134</v>
      </c>
      <c r="C90" s="5" t="str">
        <f>"胡蓉"</f>
        <v>胡蓉</v>
      </c>
      <c r="D90" s="5" t="s">
        <v>135</v>
      </c>
    </row>
    <row r="91" ht="31" customHeight="1" spans="1:4">
      <c r="A91" s="3">
        <v>89</v>
      </c>
      <c r="B91" s="4" t="s">
        <v>136</v>
      </c>
      <c r="C91" s="5" t="str">
        <f>"卢斌"</f>
        <v>卢斌</v>
      </c>
      <c r="D91" s="5" t="s">
        <v>137</v>
      </c>
    </row>
    <row r="92" ht="31" customHeight="1" spans="1:4">
      <c r="A92" s="3">
        <v>90</v>
      </c>
      <c r="B92" s="4" t="s">
        <v>138</v>
      </c>
      <c r="C92" s="5" t="str">
        <f>"王子曼"</f>
        <v>王子曼</v>
      </c>
      <c r="D92" s="5" t="s">
        <v>139</v>
      </c>
    </row>
    <row r="93" ht="31" customHeight="1" spans="1:4">
      <c r="A93" s="3">
        <v>91</v>
      </c>
      <c r="B93" s="4" t="s">
        <v>140</v>
      </c>
      <c r="C93" s="6" t="str">
        <f>"谭凯龙"</f>
        <v>谭凯龙</v>
      </c>
      <c r="D93" s="5" t="s">
        <v>141</v>
      </c>
    </row>
    <row r="94" ht="31" customHeight="1" spans="1:4">
      <c r="A94" s="3">
        <v>92</v>
      </c>
      <c r="B94" s="4" t="s">
        <v>142</v>
      </c>
      <c r="C94" s="5" t="str">
        <f>"周成"</f>
        <v>周成</v>
      </c>
      <c r="D94" s="5" t="s">
        <v>143</v>
      </c>
    </row>
    <row r="95" ht="31" customHeight="1" spans="1:4">
      <c r="A95" s="3">
        <v>93</v>
      </c>
      <c r="B95" s="4" t="s">
        <v>144</v>
      </c>
      <c r="C95" s="5" t="str">
        <f>"刘阳"</f>
        <v>刘阳</v>
      </c>
      <c r="D95" s="5" t="s">
        <v>145</v>
      </c>
    </row>
    <row r="96" ht="31" customHeight="1" spans="1:4">
      <c r="A96" s="3">
        <v>94</v>
      </c>
      <c r="B96" s="4" t="s">
        <v>146</v>
      </c>
      <c r="C96" s="6" t="str">
        <f>"胡权"</f>
        <v>胡权</v>
      </c>
      <c r="D96" s="5" t="s">
        <v>145</v>
      </c>
    </row>
    <row r="97" ht="31" customHeight="1" spans="1:4">
      <c r="A97" s="3">
        <v>95</v>
      </c>
      <c r="B97" s="4" t="s">
        <v>147</v>
      </c>
      <c r="C97" s="5" t="str">
        <f>"李婷"</f>
        <v>李婷</v>
      </c>
      <c r="D97" s="5" t="s">
        <v>145</v>
      </c>
    </row>
    <row r="98" ht="31" customHeight="1" spans="1:4">
      <c r="A98" s="3">
        <v>96</v>
      </c>
      <c r="B98" s="4" t="s">
        <v>148</v>
      </c>
      <c r="C98" s="6" t="str">
        <f>"周志杰"</f>
        <v>周志杰</v>
      </c>
      <c r="D98" s="5" t="s">
        <v>149</v>
      </c>
    </row>
    <row r="99" ht="31" customHeight="1" spans="1:4">
      <c r="A99" s="3">
        <v>97</v>
      </c>
      <c r="B99" s="4" t="s">
        <v>150</v>
      </c>
      <c r="C99" s="5" t="str">
        <f>"陈子豪"</f>
        <v>陈子豪</v>
      </c>
      <c r="D99" s="5" t="s">
        <v>151</v>
      </c>
    </row>
    <row r="100" ht="31" customHeight="1" spans="1:4">
      <c r="A100" s="3">
        <v>98</v>
      </c>
      <c r="B100" s="4" t="s">
        <v>152</v>
      </c>
      <c r="C100" s="5" t="str">
        <f>"罗业"</f>
        <v>罗业</v>
      </c>
      <c r="D100" s="5" t="s">
        <v>151</v>
      </c>
    </row>
    <row r="101" ht="31" customHeight="1" spans="1:4">
      <c r="A101" s="3">
        <v>99</v>
      </c>
      <c r="B101" s="4" t="s">
        <v>153</v>
      </c>
      <c r="C101" s="9" t="str">
        <f>"阳璐霞"</f>
        <v>阳璐霞</v>
      </c>
      <c r="D101" s="7" t="s">
        <v>154</v>
      </c>
    </row>
    <row r="102" ht="31" customHeight="1" spans="1:4">
      <c r="A102" s="3">
        <v>100</v>
      </c>
      <c r="B102" s="4" t="s">
        <v>155</v>
      </c>
      <c r="C102" s="8" t="str">
        <f>"肖宇豪"</f>
        <v>肖宇豪</v>
      </c>
      <c r="D102" s="7" t="s">
        <v>156</v>
      </c>
    </row>
    <row r="103" ht="31" customHeight="1" spans="1:4">
      <c r="A103" s="3">
        <v>101</v>
      </c>
      <c r="B103" s="4" t="s">
        <v>157</v>
      </c>
      <c r="C103" s="8" t="str">
        <f>"陈希望"</f>
        <v>陈希望</v>
      </c>
      <c r="D103" s="5" t="s">
        <v>158</v>
      </c>
    </row>
    <row r="104" ht="31" customHeight="1" spans="1:4">
      <c r="A104" s="3">
        <v>102</v>
      </c>
      <c r="B104" s="4" t="s">
        <v>159</v>
      </c>
      <c r="C104" s="9" t="str">
        <f>"唐军"</f>
        <v>唐军</v>
      </c>
      <c r="D104" s="5" t="s">
        <v>158</v>
      </c>
    </row>
    <row r="105" ht="31" customHeight="1" spans="1:4">
      <c r="A105" s="3">
        <v>103</v>
      </c>
      <c r="B105" s="4" t="s">
        <v>160</v>
      </c>
      <c r="C105" s="8" t="str">
        <f>"朱彦朝"</f>
        <v>朱彦朝</v>
      </c>
      <c r="D105" s="7" t="s">
        <v>161</v>
      </c>
    </row>
    <row r="106" ht="31" customHeight="1" spans="1:4">
      <c r="A106" s="3">
        <v>104</v>
      </c>
      <c r="B106" s="4" t="s">
        <v>162</v>
      </c>
      <c r="C106" s="8" t="str">
        <f>"周康"</f>
        <v>周康</v>
      </c>
      <c r="D106" s="7" t="s">
        <v>161</v>
      </c>
    </row>
    <row r="107" ht="31" customHeight="1" spans="1:4">
      <c r="A107" s="3">
        <v>105</v>
      </c>
      <c r="B107" s="10" t="s">
        <v>163</v>
      </c>
      <c r="C107" s="8" t="s">
        <v>164</v>
      </c>
      <c r="D107" s="7" t="s">
        <v>165</v>
      </c>
    </row>
    <row r="108" ht="31" customHeight="1" spans="1:4">
      <c r="A108" s="3">
        <v>106</v>
      </c>
      <c r="B108" s="10" t="s">
        <v>166</v>
      </c>
      <c r="C108" s="8" t="str">
        <f>"阳非夕"</f>
        <v>阳非夕</v>
      </c>
      <c r="D108" s="7" t="s">
        <v>165</v>
      </c>
    </row>
    <row r="109" ht="31" customHeight="1" spans="1:4">
      <c r="A109" s="3">
        <v>107</v>
      </c>
      <c r="B109" s="4" t="s">
        <v>167</v>
      </c>
      <c r="C109" s="8" t="str">
        <f>"刘杰茜"</f>
        <v>刘杰茜</v>
      </c>
      <c r="D109" s="7" t="s">
        <v>165</v>
      </c>
    </row>
    <row r="110" ht="31" customHeight="1" spans="1:4">
      <c r="A110" s="3">
        <v>108</v>
      </c>
      <c r="B110" s="4" t="s">
        <v>168</v>
      </c>
      <c r="C110" s="5" t="str">
        <f>"王聪"</f>
        <v>王聪</v>
      </c>
      <c r="D110" s="5" t="s">
        <v>169</v>
      </c>
    </row>
    <row r="111" ht="31" customHeight="1" spans="1:4">
      <c r="A111" s="3">
        <v>109</v>
      </c>
      <c r="B111" s="4" t="s">
        <v>170</v>
      </c>
      <c r="C111" s="8" t="str">
        <f>"刘战明"</f>
        <v>刘战明</v>
      </c>
      <c r="D111" s="7" t="s">
        <v>171</v>
      </c>
    </row>
    <row r="112" ht="31" customHeight="1" spans="1:4">
      <c r="A112" s="3">
        <v>110</v>
      </c>
      <c r="B112" s="4" t="s">
        <v>172</v>
      </c>
      <c r="C112" s="8" t="str">
        <f>"陶继明"</f>
        <v>陶继明</v>
      </c>
      <c r="D112" s="7" t="s">
        <v>173</v>
      </c>
    </row>
    <row r="113" ht="31" customHeight="1" spans="1:4">
      <c r="A113" s="3">
        <v>111</v>
      </c>
      <c r="B113" s="4" t="s">
        <v>174</v>
      </c>
      <c r="C113" s="8" t="str">
        <f>"刘志宙"</f>
        <v>刘志宙</v>
      </c>
      <c r="D113" s="7" t="s">
        <v>173</v>
      </c>
    </row>
    <row r="114" ht="31" customHeight="1" spans="1:4">
      <c r="A114" s="3">
        <v>112</v>
      </c>
      <c r="B114" s="4" t="s">
        <v>175</v>
      </c>
      <c r="C114" s="8" t="str">
        <f>"李家琪"</f>
        <v>李家琪</v>
      </c>
      <c r="D114" s="7" t="s">
        <v>176</v>
      </c>
    </row>
    <row r="115" ht="31" customHeight="1" spans="1:4">
      <c r="A115" s="3">
        <v>113</v>
      </c>
      <c r="B115" s="4" t="s">
        <v>177</v>
      </c>
      <c r="C115" s="8" t="str">
        <f>"傅东期"</f>
        <v>傅东期</v>
      </c>
      <c r="D115" s="7" t="s">
        <v>176</v>
      </c>
    </row>
    <row r="116" ht="31" customHeight="1" spans="1:4">
      <c r="A116" s="3">
        <v>114</v>
      </c>
      <c r="B116" s="4" t="s">
        <v>178</v>
      </c>
      <c r="C116" s="8" t="str">
        <f>"颜高"</f>
        <v>颜高</v>
      </c>
      <c r="D116" s="7" t="s">
        <v>176</v>
      </c>
    </row>
    <row r="117" ht="31" customHeight="1" spans="1:4">
      <c r="A117" s="3">
        <v>115</v>
      </c>
      <c r="B117" s="4" t="s">
        <v>179</v>
      </c>
      <c r="C117" s="8" t="str">
        <f>"袁宇环"</f>
        <v>袁宇环</v>
      </c>
      <c r="D117" s="7" t="s">
        <v>180</v>
      </c>
    </row>
    <row r="118" ht="31" customHeight="1" spans="1:4">
      <c r="A118" s="3">
        <v>116</v>
      </c>
      <c r="B118" s="4" t="s">
        <v>181</v>
      </c>
      <c r="C118" s="8" t="str">
        <f>"武汝慈"</f>
        <v>武汝慈</v>
      </c>
      <c r="D118" s="5" t="s">
        <v>182</v>
      </c>
    </row>
    <row r="119" ht="31" customHeight="1" spans="1:4">
      <c r="A119" s="3">
        <v>117</v>
      </c>
      <c r="B119" s="4" t="s">
        <v>183</v>
      </c>
      <c r="C119" s="8" t="str">
        <f>"贺伟奇"</f>
        <v>贺伟奇</v>
      </c>
      <c r="D119" s="7" t="s">
        <v>184</v>
      </c>
    </row>
    <row r="120" ht="31" customHeight="1" spans="1:4">
      <c r="A120" s="3">
        <v>118</v>
      </c>
      <c r="B120" s="4" t="s">
        <v>185</v>
      </c>
      <c r="C120" s="8" t="str">
        <f>"罗思诣"</f>
        <v>罗思诣</v>
      </c>
      <c r="D120" s="7" t="s">
        <v>186</v>
      </c>
    </row>
    <row r="121" ht="31" customHeight="1" spans="1:4">
      <c r="A121" s="3">
        <v>119</v>
      </c>
      <c r="B121" s="4" t="s">
        <v>187</v>
      </c>
      <c r="C121" s="8" t="str">
        <f>"于亚峰"</f>
        <v>于亚峰</v>
      </c>
      <c r="D121" s="7" t="s">
        <v>186</v>
      </c>
    </row>
  </sheetData>
  <mergeCells count="1">
    <mergeCell ref="A1:D1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2020-10-26T07:14:00Z</dcterms:created>
  <dcterms:modified xsi:type="dcterms:W3CDTF">2020-11-02T02:27:44Z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