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6" windowWidth="19200" windowHeight="116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I69" i="1"/>
  <c r="I68"/>
  <c r="I67"/>
  <c r="I66"/>
  <c r="I65"/>
  <c r="I64"/>
  <c r="I63"/>
  <c r="I62"/>
  <c r="I61"/>
  <c r="I60"/>
  <c r="I59"/>
  <c r="I58"/>
  <c r="I57"/>
  <c r="I56"/>
  <c r="I55"/>
  <c r="I54"/>
  <c r="I53"/>
  <c r="I52"/>
  <c r="I51"/>
  <c r="I50"/>
  <c r="J50" s="1"/>
  <c r="I49"/>
  <c r="I48"/>
  <c r="I47"/>
  <c r="I46"/>
  <c r="I45"/>
  <c r="J44"/>
  <c r="K44" s="1"/>
  <c r="I44"/>
  <c r="I43"/>
  <c r="I42"/>
  <c r="I41"/>
  <c r="I40"/>
  <c r="I39"/>
  <c r="J38" s="1"/>
  <c r="K38" s="1"/>
  <c r="I38"/>
  <c r="I37"/>
  <c r="J37" s="1"/>
  <c r="K37" s="1"/>
  <c r="I36"/>
  <c r="I35"/>
  <c r="J35" s="1"/>
  <c r="K35" s="1"/>
  <c r="I34"/>
  <c r="J34" s="1"/>
  <c r="K34" s="1"/>
  <c r="I33"/>
  <c r="I32"/>
  <c r="J32" s="1"/>
  <c r="K32" s="1"/>
  <c r="I31"/>
  <c r="J31" s="1"/>
  <c r="K31" s="1"/>
  <c r="I30"/>
  <c r="I29"/>
  <c r="I28"/>
  <c r="J28" s="1"/>
  <c r="K28" s="1"/>
  <c r="I27"/>
  <c r="J27" s="1"/>
  <c r="K27" s="1"/>
  <c r="J26"/>
  <c r="K26" s="1"/>
  <c r="I26"/>
  <c r="I25"/>
  <c r="J25" s="1"/>
  <c r="K25" s="1"/>
  <c r="I24"/>
  <c r="I23"/>
  <c r="J23" s="1"/>
  <c r="K23" s="1"/>
  <c r="I22"/>
  <c r="J22" s="1"/>
  <c r="K22" s="1"/>
  <c r="I21"/>
  <c r="J20" s="1"/>
  <c r="K20" s="1"/>
  <c r="I20"/>
  <c r="I19"/>
  <c r="I18"/>
  <c r="I17"/>
  <c r="I16"/>
  <c r="I15"/>
  <c r="I14"/>
  <c r="I13"/>
  <c r="I12"/>
  <c r="I11"/>
  <c r="I10"/>
  <c r="I9"/>
  <c r="J10" s="1"/>
  <c r="I8"/>
  <c r="J8" s="1"/>
  <c r="I7"/>
  <c r="I6"/>
  <c r="J6" s="1"/>
  <c r="K6" s="1"/>
  <c r="I5"/>
  <c r="I4"/>
  <c r="J62" l="1"/>
  <c r="K62" s="1"/>
  <c r="J11"/>
  <c r="K11" s="1"/>
  <c r="J16"/>
  <c r="K16" s="1"/>
  <c r="J29"/>
  <c r="K29" s="1"/>
  <c r="J40"/>
  <c r="K40" s="1"/>
  <c r="J68"/>
  <c r="K68" s="1"/>
  <c r="J47"/>
  <c r="K47" s="1"/>
  <c r="J53"/>
  <c r="K53" s="1"/>
  <c r="J59"/>
  <c r="K59" s="1"/>
  <c r="J66"/>
  <c r="K66" s="1"/>
  <c r="J17"/>
  <c r="K17" s="1"/>
  <c r="J56"/>
  <c r="K56" s="1"/>
  <c r="J9"/>
  <c r="K9" s="1"/>
  <c r="J14"/>
  <c r="K14" s="1"/>
  <c r="J41"/>
  <c r="K41" s="1"/>
  <c r="J46"/>
  <c r="K46" s="1"/>
  <c r="J12"/>
  <c r="K12" s="1"/>
  <c r="J15"/>
  <c r="K15" s="1"/>
  <c r="J18"/>
  <c r="K18" s="1"/>
  <c r="J21"/>
  <c r="K21" s="1"/>
  <c r="J24"/>
  <c r="K24" s="1"/>
  <c r="J30"/>
  <c r="K30" s="1"/>
  <c r="J33"/>
  <c r="K33" s="1"/>
  <c r="J36"/>
  <c r="K36" s="1"/>
  <c r="J39"/>
  <c r="K39" s="1"/>
  <c r="J42"/>
  <c r="K42" s="1"/>
  <c r="J45"/>
  <c r="K45" s="1"/>
  <c r="J48"/>
  <c r="K48" s="1"/>
  <c r="J52"/>
  <c r="K52" s="1"/>
  <c r="J58"/>
  <c r="K58" s="1"/>
  <c r="J63"/>
  <c r="K63" s="1"/>
  <c r="J69"/>
  <c r="K69" s="1"/>
  <c r="J5"/>
  <c r="K5" s="1"/>
  <c r="J13"/>
  <c r="K13" s="1"/>
  <c r="J19"/>
  <c r="K19" s="1"/>
  <c r="J43"/>
  <c r="K43" s="1"/>
  <c r="J49"/>
  <c r="K49" s="1"/>
  <c r="J7"/>
  <c r="K7" s="1"/>
  <c r="J4"/>
  <c r="K4" s="1"/>
  <c r="J51"/>
  <c r="K51" s="1"/>
  <c r="J55"/>
  <c r="K55" s="1"/>
  <c r="J57"/>
  <c r="K57" s="1"/>
  <c r="J61"/>
  <c r="K61" s="1"/>
  <c r="J65"/>
  <c r="K65" s="1"/>
  <c r="J67"/>
  <c r="K67" s="1"/>
  <c r="J54"/>
  <c r="K54" s="1"/>
  <c r="J60"/>
  <c r="K60" s="1"/>
  <c r="J64"/>
  <c r="K64" s="1"/>
</calcChain>
</file>

<file path=xl/sharedStrings.xml><?xml version="1.0" encoding="utf-8"?>
<sst xmlns="http://schemas.openxmlformats.org/spreadsheetml/2006/main" count="188" uniqueCount="181">
  <si>
    <t>岗位信息</t>
  </si>
  <si>
    <t>姓名</t>
  </si>
  <si>
    <t>准考证号</t>
  </si>
  <si>
    <t>笔试成绩</t>
  </si>
  <si>
    <t>面试成绩</t>
  </si>
  <si>
    <t>总成绩</t>
  </si>
  <si>
    <t>是否进入体检</t>
  </si>
  <si>
    <t>备注</t>
  </si>
  <si>
    <t>岗位代码及名称</t>
  </si>
  <si>
    <t>招聘人数</t>
  </si>
  <si>
    <t>职业能力倾向测验成绩</t>
  </si>
  <si>
    <t>综合应用能力成绩</t>
  </si>
  <si>
    <t>合计</t>
  </si>
  <si>
    <t>成绩</t>
  </si>
  <si>
    <t>排名</t>
  </si>
  <si>
    <t>2048110327省体育训练中心通信工程师</t>
  </si>
  <si>
    <t>贺鑫磊</t>
  </si>
  <si>
    <t>1161300201926</t>
  </si>
  <si>
    <t>王一凡</t>
  </si>
  <si>
    <t>1161300106112</t>
  </si>
  <si>
    <t>王佳鑫</t>
  </si>
  <si>
    <t>1161300106128</t>
  </si>
  <si>
    <t>递补</t>
  </si>
  <si>
    <t>2048110329省游泳中心跳水教练员</t>
  </si>
  <si>
    <t>马鑫泽龙</t>
  </si>
  <si>
    <t>1161300105217</t>
  </si>
  <si>
    <t>张森</t>
  </si>
  <si>
    <t>1161300102302</t>
  </si>
  <si>
    <t>是</t>
  </si>
  <si>
    <t>2048110330省游泳中心游泳教练员</t>
  </si>
  <si>
    <t>陈小鹏</t>
  </si>
  <si>
    <t>1161300109402</t>
  </si>
  <si>
    <t>尹安明</t>
  </si>
  <si>
    <t>1161300205323</t>
  </si>
  <si>
    <t>2048110332省射击中心总务科职员</t>
  </si>
  <si>
    <t>赵咪</t>
  </si>
  <si>
    <t>1161300100924</t>
  </si>
  <si>
    <t>贺钊</t>
  </si>
  <si>
    <t>1161300109628</t>
  </si>
  <si>
    <t>弃考</t>
  </si>
  <si>
    <t>姬浩浩</t>
  </si>
  <si>
    <t>1161300204016</t>
  </si>
  <si>
    <t>2048110333省田径中心竞训科职员</t>
  </si>
  <si>
    <t>王赟</t>
  </si>
  <si>
    <t>1161300200218</t>
  </si>
  <si>
    <t>段玉洁</t>
  </si>
  <si>
    <t>1161300300509</t>
  </si>
  <si>
    <t>刘新蕾</t>
  </si>
  <si>
    <t>1161300107401</t>
  </si>
  <si>
    <t>2048110334省田径中心财务管理</t>
  </si>
  <si>
    <t>姚嘉璐</t>
  </si>
  <si>
    <t>1161300314722</t>
  </si>
  <si>
    <t>赵青松</t>
  </si>
  <si>
    <t>1161300313330</t>
  </si>
  <si>
    <t>秦艺菊</t>
  </si>
  <si>
    <t>1161300310611</t>
  </si>
  <si>
    <t>2048110336省武术中心竞训科职员</t>
  </si>
  <si>
    <t>封杨阳</t>
  </si>
  <si>
    <t>1161300204605</t>
  </si>
  <si>
    <t>吴祺</t>
  </si>
  <si>
    <t>1161300102103</t>
  </si>
  <si>
    <t>2048110337省武术中心武术套路教练</t>
  </si>
  <si>
    <t>张海浪</t>
  </si>
  <si>
    <t>1161300103621</t>
  </si>
  <si>
    <t>2048110338省举摔柔中心办公室职员</t>
  </si>
  <si>
    <t>张倩</t>
  </si>
  <si>
    <t>1161300403420</t>
  </si>
  <si>
    <t>张婷婷</t>
  </si>
  <si>
    <t>1161300319010</t>
  </si>
  <si>
    <t xml:space="preserve">2048110339省举摔柔中心竞训科职员  </t>
  </si>
  <si>
    <t>杨文卿</t>
  </si>
  <si>
    <t>1161300102418</t>
  </si>
  <si>
    <t>2048110340省足球中心竞训科职员</t>
  </si>
  <si>
    <t>王刚</t>
  </si>
  <si>
    <t>1161300203118</t>
  </si>
  <si>
    <t>2048110341省体操中心男队教练员</t>
  </si>
  <si>
    <t>马家亮</t>
  </si>
  <si>
    <t>1161300100216</t>
  </si>
  <si>
    <t>2048110342省水上中心会计</t>
  </si>
  <si>
    <t>李欣妍</t>
  </si>
  <si>
    <t>1161300319108</t>
  </si>
  <si>
    <t>张小园</t>
  </si>
  <si>
    <t>1161300319218</t>
  </si>
  <si>
    <t>冯雨</t>
  </si>
  <si>
    <t>1161300206230</t>
  </si>
  <si>
    <t>2048110343省乒羽网中心羽毛球教练员</t>
  </si>
  <si>
    <t>陈红宝</t>
  </si>
  <si>
    <t>1161300106010</t>
  </si>
  <si>
    <t>2048110345省拳跆中心竞赛管理</t>
  </si>
  <si>
    <t>沈靖毓</t>
  </si>
  <si>
    <t>1161300100329</t>
  </si>
  <si>
    <t>2048110346省拳跆中心竞训科职员</t>
  </si>
  <si>
    <t>丁一</t>
  </si>
  <si>
    <t>1161300100729</t>
  </si>
  <si>
    <t>韩玉</t>
  </si>
  <si>
    <t>1161300318926</t>
  </si>
  <si>
    <t>2048110347省拳跆中心空手道教练员</t>
  </si>
  <si>
    <t>王志伟</t>
  </si>
  <si>
    <t>1161300200926</t>
  </si>
  <si>
    <t>2048110348省拳跆中心拳击教练员</t>
  </si>
  <si>
    <t>范芯君</t>
  </si>
  <si>
    <t>1161300104222</t>
  </si>
  <si>
    <t>周靓</t>
  </si>
  <si>
    <t>1161300104705</t>
  </si>
  <si>
    <t>2048110349省航管中心财务管理</t>
  </si>
  <si>
    <t>姚汪洋</t>
  </si>
  <si>
    <t>1161300316027</t>
  </si>
  <si>
    <t>贾筱媛</t>
  </si>
  <si>
    <t>1161300312406</t>
  </si>
  <si>
    <t>陈苗苗</t>
  </si>
  <si>
    <t>1161300305224</t>
  </si>
  <si>
    <t>2048110350省手曲棒垒中心竞赛管理</t>
  </si>
  <si>
    <t>王薇淇</t>
  </si>
  <si>
    <t>1161300104526</t>
  </si>
  <si>
    <t>祝愿</t>
  </si>
  <si>
    <t>1161300400825</t>
  </si>
  <si>
    <t>王佳</t>
  </si>
  <si>
    <t>1161300109109</t>
  </si>
  <si>
    <t>2048110351省手曲棒垒中心竞训科职员</t>
  </si>
  <si>
    <t>史阳</t>
  </si>
  <si>
    <t>1161300303409</t>
  </si>
  <si>
    <t>宁嘉乐</t>
  </si>
  <si>
    <t>1161300100305</t>
  </si>
  <si>
    <t>张烁</t>
  </si>
  <si>
    <t>1161300108920</t>
  </si>
  <si>
    <t>2048110352省社体育中心财务管理</t>
  </si>
  <si>
    <t>代隋</t>
  </si>
  <si>
    <t>1161300302716</t>
  </si>
  <si>
    <t>刘璨</t>
  </si>
  <si>
    <t>1161300314105</t>
  </si>
  <si>
    <t>赵佳薇</t>
  </si>
  <si>
    <t>1161300316825</t>
  </si>
  <si>
    <t>2048110353省社体育中心攀岩项目管理</t>
  </si>
  <si>
    <t>付鹏程</t>
  </si>
  <si>
    <t>1161300203727</t>
  </si>
  <si>
    <t>否</t>
    <phoneticPr fontId="5" type="noConversion"/>
  </si>
  <si>
    <t xml:space="preserve">2048110354省体科所竞技体育研究 </t>
  </si>
  <si>
    <t>杨青松</t>
  </si>
  <si>
    <t>1161300105729</t>
  </si>
  <si>
    <t>陈双</t>
  </si>
  <si>
    <t>1161300204724</t>
  </si>
  <si>
    <t>姚营</t>
  </si>
  <si>
    <t>1161300205006</t>
  </si>
  <si>
    <t>2048110355省体育馆博物馆讲解</t>
  </si>
  <si>
    <t>孙杨</t>
  </si>
  <si>
    <t>1161300317808</t>
  </si>
  <si>
    <t>张婉琳</t>
  </si>
  <si>
    <t>1161300307127</t>
  </si>
  <si>
    <t>郭庭瑞</t>
  </si>
  <si>
    <t>1161300208508</t>
  </si>
  <si>
    <t>2048110356省体彩管理中心 营销管理</t>
  </si>
  <si>
    <t>骆迪</t>
  </si>
  <si>
    <t>1161300107619</t>
  </si>
  <si>
    <t>闫晶</t>
  </si>
  <si>
    <t>1161300104017</t>
  </si>
  <si>
    <t>赵叶叶</t>
  </si>
  <si>
    <t>1161300104901</t>
  </si>
  <si>
    <t>2048110358省体育场群体科职员</t>
  </si>
  <si>
    <t>赵家豪</t>
  </si>
  <si>
    <t>1161300202630</t>
  </si>
  <si>
    <t>苏泽伟</t>
  </si>
  <si>
    <t>1161300303211</t>
  </si>
  <si>
    <t>邢立娟</t>
  </si>
  <si>
    <t>1161300201404</t>
  </si>
  <si>
    <t>付杰</t>
  </si>
  <si>
    <t>1161300317422</t>
  </si>
  <si>
    <t>2048110359省体育场场地科职员</t>
  </si>
  <si>
    <t>张颖</t>
  </si>
  <si>
    <t>1161300401027</t>
  </si>
  <si>
    <t>陶利波</t>
  </si>
  <si>
    <t>1161300208203</t>
  </si>
  <si>
    <t>宿婷婷</t>
  </si>
  <si>
    <t>1161300209227</t>
  </si>
  <si>
    <t>2048110360省体育场电气工程助理工程师</t>
  </si>
  <si>
    <t>毋侃</t>
  </si>
  <si>
    <t>1161300305627</t>
  </si>
  <si>
    <t>张鹏</t>
  </si>
  <si>
    <t>1161300306317</t>
  </si>
  <si>
    <t>郭永华</t>
  </si>
  <si>
    <t>1161300401416</t>
  </si>
  <si>
    <t>2020年陕西省体育局直属事业单位公开招聘面试人员成绩及进入体检情况汇总表</t>
    <phoneticPr fontId="5" type="noConversion"/>
  </si>
</sst>
</file>

<file path=xl/styles.xml><?xml version="1.0" encoding="utf-8"?>
<styleSheet xmlns="http://schemas.openxmlformats.org/spreadsheetml/2006/main">
  <numFmts count="1">
    <numFmt numFmtId="176" formatCode="0.00_ "/>
  </numFmts>
  <fonts count="10">
    <font>
      <sz val="11"/>
      <color theme="1"/>
      <name val="宋体"/>
      <family val="2"/>
      <charset val="134"/>
      <scheme val="minor"/>
    </font>
    <font>
      <sz val="9"/>
      <name val="宋体"/>
      <family val="2"/>
      <charset val="134"/>
      <scheme val="minor"/>
    </font>
    <font>
      <sz val="11"/>
      <color theme="1"/>
      <name val="宋体"/>
      <charset val="134"/>
      <scheme val="minor"/>
    </font>
    <font>
      <sz val="20"/>
      <color theme="1"/>
      <name val="方正小标宋简体"/>
      <family val="4"/>
      <charset val="134"/>
    </font>
    <font>
      <sz val="20"/>
      <color theme="1"/>
      <name val="方正小标宋简体"/>
      <charset val="134"/>
    </font>
    <font>
      <sz val="9"/>
      <name val="宋体"/>
      <charset val="134"/>
      <scheme val="minor"/>
    </font>
    <font>
      <b/>
      <sz val="10"/>
      <name val="仿宋_GB2312"/>
      <charset val="134"/>
    </font>
    <font>
      <sz val="10"/>
      <name val="仿宋_GB2312"/>
      <charset val="134"/>
    </font>
    <font>
      <sz val="11"/>
      <name val="仿宋_GB2312"/>
      <charset val="134"/>
    </font>
    <font>
      <sz val="11"/>
      <color theme="1"/>
      <name val="仿宋_GB2312"/>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alignment vertical="center"/>
    </xf>
    <xf numFmtId="0" fontId="2" fillId="0" borderId="0"/>
  </cellStyleXfs>
  <cellXfs count="28">
    <xf numFmtId="0" fontId="0" fillId="0" borderId="0" xfId="0">
      <alignment vertical="center"/>
    </xf>
    <xf numFmtId="0" fontId="6" fillId="0" borderId="1" xfId="1" applyFont="1" applyBorder="1" applyAlignment="1">
      <alignment horizontal="center" vertical="center" wrapText="1"/>
    </xf>
    <xf numFmtId="0" fontId="6" fillId="0" borderId="1" xfId="1" applyFont="1" applyBorder="1" applyAlignment="1">
      <alignment horizontal="center" vertical="center" wrapText="1"/>
    </xf>
    <xf numFmtId="176" fontId="6" fillId="0" borderId="1" xfId="1" applyNumberFormat="1" applyFont="1" applyBorder="1" applyAlignment="1">
      <alignment horizontal="center" vertical="center" wrapText="1"/>
    </xf>
    <xf numFmtId="0" fontId="7" fillId="0" borderId="1" xfId="1" applyFont="1" applyBorder="1" applyAlignment="1">
      <alignment horizontal="center" vertical="center"/>
    </xf>
    <xf numFmtId="0" fontId="8" fillId="0" borderId="1" xfId="1" applyFont="1" applyBorder="1" applyAlignment="1">
      <alignment horizontal="center" vertical="center"/>
    </xf>
    <xf numFmtId="0" fontId="9" fillId="0" borderId="1" xfId="0" applyFont="1" applyFill="1" applyBorder="1" applyAlignment="1">
      <alignment vertical="center"/>
    </xf>
    <xf numFmtId="0" fontId="9" fillId="0" borderId="1" xfId="0" applyFont="1" applyFill="1" applyBorder="1" applyAlignment="1">
      <alignment horizontal="center" vertical="center"/>
    </xf>
    <xf numFmtId="176" fontId="8" fillId="0" borderId="1" xfId="1" applyNumberFormat="1" applyFont="1" applyBorder="1" applyAlignment="1">
      <alignment horizontal="center" vertical="center"/>
    </xf>
    <xf numFmtId="0" fontId="8" fillId="2" borderId="1" xfId="1" applyFont="1" applyFill="1" applyBorder="1" applyAlignment="1">
      <alignment horizontal="center" vertical="center"/>
    </xf>
    <xf numFmtId="0" fontId="2" fillId="0" borderId="0" xfId="1" applyAlignment="1">
      <alignment horizontal="center" wrapText="1"/>
    </xf>
    <xf numFmtId="0" fontId="2" fillId="0" borderId="0" xfId="1" applyAlignment="1">
      <alignment horizontal="center"/>
    </xf>
    <xf numFmtId="176" fontId="2" fillId="0" borderId="0" xfId="1" applyNumberFormat="1" applyAlignment="1">
      <alignment horizontal="center"/>
    </xf>
    <xf numFmtId="0" fontId="3" fillId="0" borderId="2" xfId="1" applyFont="1" applyBorder="1" applyAlignment="1">
      <alignment horizontal="center" vertical="center" wrapText="1"/>
    </xf>
    <xf numFmtId="0" fontId="4" fillId="0" borderId="2" xfId="1" applyFont="1" applyBorder="1" applyAlignment="1">
      <alignment horizontal="center" vertical="center" wrapText="1"/>
    </xf>
    <xf numFmtId="176" fontId="4" fillId="0" borderId="2" xfId="1" applyNumberFormat="1" applyFont="1" applyBorder="1" applyAlignment="1">
      <alignment horizontal="center" vertical="center" wrapText="1"/>
    </xf>
    <xf numFmtId="0" fontId="8" fillId="2" borderId="1" xfId="1" applyFont="1" applyFill="1" applyBorder="1" applyAlignment="1">
      <alignment horizontal="center" vertical="center" wrapText="1"/>
    </xf>
    <xf numFmtId="0" fontId="8" fillId="2" borderId="1" xfId="1" applyFont="1" applyFill="1" applyBorder="1" applyAlignment="1">
      <alignment vertical="center"/>
    </xf>
    <xf numFmtId="0" fontId="7" fillId="0" borderId="1" xfId="1" applyNumberFormat="1" applyFont="1" applyBorder="1" applyAlignment="1">
      <alignment horizontal="center" vertical="center" wrapText="1"/>
    </xf>
    <xf numFmtId="49" fontId="9" fillId="2" borderId="1" xfId="0" applyNumberFormat="1" applyFont="1" applyFill="1" applyBorder="1" applyAlignment="1">
      <alignment horizontal="left" vertical="center"/>
    </xf>
    <xf numFmtId="0" fontId="9" fillId="2" borderId="1" xfId="0" applyFont="1" applyFill="1" applyBorder="1" applyAlignment="1">
      <alignment horizontal="center" vertical="center"/>
    </xf>
    <xf numFmtId="176" fontId="8" fillId="2" borderId="1" xfId="1" applyNumberFormat="1" applyFont="1" applyFill="1" applyBorder="1" applyAlignment="1">
      <alignment horizontal="center" vertical="center"/>
    </xf>
    <xf numFmtId="0" fontId="7" fillId="0" borderId="1" xfId="1" applyNumberFormat="1" applyFont="1" applyBorder="1" applyAlignment="1">
      <alignment horizontal="center" vertical="center" wrapText="1"/>
    </xf>
    <xf numFmtId="0" fontId="7" fillId="0" borderId="1" xfId="1" applyFont="1" applyBorder="1" applyAlignment="1">
      <alignment horizontal="center" vertical="center"/>
    </xf>
    <xf numFmtId="49" fontId="9" fillId="2" borderId="1" xfId="0" applyNumberFormat="1" applyFont="1" applyFill="1" applyBorder="1" applyAlignment="1">
      <alignment horizontal="center" vertical="center"/>
    </xf>
    <xf numFmtId="176" fontId="9" fillId="2" borderId="1" xfId="0" applyNumberFormat="1" applyFont="1" applyFill="1" applyBorder="1" applyAlignment="1">
      <alignment horizontal="center" vertical="center"/>
    </xf>
    <xf numFmtId="0" fontId="9" fillId="2" borderId="1" xfId="0" applyFont="1" applyFill="1" applyBorder="1" applyAlignment="1">
      <alignment vertical="center"/>
    </xf>
    <xf numFmtId="176" fontId="8" fillId="2" borderId="1" xfId="1" applyNumberFormat="1" applyFont="1" applyFill="1" applyBorder="1" applyAlignment="1">
      <alignment vertical="center"/>
    </xf>
  </cellXfs>
  <cellStyles count="2">
    <cellStyle name="常规" xfId="0" builtinId="0"/>
    <cellStyle name="常规 5"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69"/>
  <sheetViews>
    <sheetView tabSelected="1" workbookViewId="0">
      <selection sqref="A1:L1"/>
    </sheetView>
  </sheetViews>
  <sheetFormatPr defaultRowHeight="14.4"/>
  <cols>
    <col min="1" max="1" width="20.88671875" style="10" customWidth="1"/>
    <col min="2" max="2" width="3.44140625" style="11" customWidth="1"/>
    <col min="3" max="3" width="9.77734375" style="11" customWidth="1"/>
    <col min="4" max="4" width="14.109375" style="11" customWidth="1"/>
    <col min="5" max="5" width="5.88671875" style="11" customWidth="1"/>
    <col min="6" max="6" width="5.77734375" style="11" customWidth="1"/>
    <col min="7" max="7" width="6" style="11" customWidth="1"/>
    <col min="8" max="8" width="7.33203125" style="12" customWidth="1"/>
    <col min="9" max="9" width="7.21875" style="11" customWidth="1"/>
    <col min="10" max="11" width="5" style="11" customWidth="1"/>
    <col min="12" max="12" width="4.21875" style="11" customWidth="1"/>
  </cols>
  <sheetData>
    <row r="1" spans="1:12" ht="63.6" customHeight="1">
      <c r="A1" s="13" t="s">
        <v>180</v>
      </c>
      <c r="B1" s="14"/>
      <c r="C1" s="14"/>
      <c r="D1" s="14"/>
      <c r="E1" s="14"/>
      <c r="F1" s="14"/>
      <c r="G1" s="14"/>
      <c r="H1" s="15"/>
      <c r="I1" s="14"/>
      <c r="J1" s="14"/>
      <c r="K1" s="14"/>
      <c r="L1" s="14"/>
    </row>
    <row r="2" spans="1:12" ht="36.6" customHeight="1">
      <c r="A2" s="1" t="s">
        <v>0</v>
      </c>
      <c r="B2" s="1"/>
      <c r="C2" s="1" t="s">
        <v>1</v>
      </c>
      <c r="D2" s="1" t="s">
        <v>2</v>
      </c>
      <c r="E2" s="1" t="s">
        <v>3</v>
      </c>
      <c r="F2" s="1"/>
      <c r="G2" s="1"/>
      <c r="H2" s="3" t="s">
        <v>4</v>
      </c>
      <c r="I2" s="1" t="s">
        <v>5</v>
      </c>
      <c r="J2" s="1"/>
      <c r="K2" s="1" t="s">
        <v>6</v>
      </c>
      <c r="L2" s="1" t="s">
        <v>7</v>
      </c>
    </row>
    <row r="3" spans="1:12" ht="60">
      <c r="A3" s="2" t="s">
        <v>8</v>
      </c>
      <c r="B3" s="2" t="s">
        <v>9</v>
      </c>
      <c r="C3" s="1"/>
      <c r="D3" s="1"/>
      <c r="E3" s="2" t="s">
        <v>10</v>
      </c>
      <c r="F3" s="2" t="s">
        <v>11</v>
      </c>
      <c r="G3" s="2" t="s">
        <v>12</v>
      </c>
      <c r="H3" s="3"/>
      <c r="I3" s="2" t="s">
        <v>13</v>
      </c>
      <c r="J3" s="2" t="s">
        <v>14</v>
      </c>
      <c r="K3" s="1"/>
      <c r="L3" s="1"/>
    </row>
    <row r="4" spans="1:12" ht="30.6" customHeight="1">
      <c r="A4" s="18" t="s">
        <v>15</v>
      </c>
      <c r="B4" s="4">
        <v>1</v>
      </c>
      <c r="C4" s="5" t="s">
        <v>16</v>
      </c>
      <c r="D4" s="6" t="s">
        <v>17</v>
      </c>
      <c r="E4" s="7">
        <v>112.5</v>
      </c>
      <c r="F4" s="7">
        <v>77</v>
      </c>
      <c r="G4" s="7">
        <v>189.5</v>
      </c>
      <c r="H4" s="8">
        <v>74.8</v>
      </c>
      <c r="I4" s="8">
        <f>ROUND((ROUND(G4/3*0.6,2)+ROUND(H4*0.4,2)),2)</f>
        <v>67.819999999999993</v>
      </c>
      <c r="J4" s="5">
        <f>RANK(I4,I4:I6,0)</f>
        <v>2</v>
      </c>
      <c r="K4" s="5" t="str">
        <f>IF(J4=1,"是","否")</f>
        <v>否</v>
      </c>
      <c r="L4" s="5"/>
    </row>
    <row r="5" spans="1:12" ht="30.6" customHeight="1">
      <c r="A5" s="18"/>
      <c r="B5" s="4"/>
      <c r="C5" s="5" t="s">
        <v>18</v>
      </c>
      <c r="D5" s="6" t="s">
        <v>19</v>
      </c>
      <c r="E5" s="7">
        <v>113</v>
      </c>
      <c r="F5" s="7">
        <v>70</v>
      </c>
      <c r="G5" s="7">
        <v>183</v>
      </c>
      <c r="H5" s="8">
        <v>74.8</v>
      </c>
      <c r="I5" s="8">
        <f t="shared" ref="I5:I68" si="0">ROUND((ROUND(G5/3*0.6,2)+ROUND(H5*0.4,2)),2)</f>
        <v>66.52</v>
      </c>
      <c r="J5" s="5">
        <f>RANK(I5,I4:I6,0)</f>
        <v>3</v>
      </c>
      <c r="K5" s="5" t="str">
        <f t="shared" ref="K5:K68" si="1">IF(J5=1,"是","否")</f>
        <v>否</v>
      </c>
      <c r="L5" s="5"/>
    </row>
    <row r="6" spans="1:12" ht="30.6" customHeight="1">
      <c r="A6" s="18"/>
      <c r="B6" s="4"/>
      <c r="C6" s="9" t="s">
        <v>20</v>
      </c>
      <c r="D6" s="19" t="s">
        <v>21</v>
      </c>
      <c r="E6" s="20">
        <v>98.5</v>
      </c>
      <c r="F6" s="16">
        <v>84</v>
      </c>
      <c r="G6" s="20">
        <v>182.5</v>
      </c>
      <c r="H6" s="21">
        <v>79.599999999999994</v>
      </c>
      <c r="I6" s="21">
        <f t="shared" si="0"/>
        <v>68.34</v>
      </c>
      <c r="J6" s="9">
        <f>RANK(I6,I4:I6,0)</f>
        <v>1</v>
      </c>
      <c r="K6" s="9" t="str">
        <f t="shared" si="1"/>
        <v>是</v>
      </c>
      <c r="L6" s="9" t="s">
        <v>22</v>
      </c>
    </row>
    <row r="7" spans="1:12" ht="27" customHeight="1">
      <c r="A7" s="18" t="s">
        <v>23</v>
      </c>
      <c r="B7" s="4">
        <v>4</v>
      </c>
      <c r="C7" s="5" t="s">
        <v>24</v>
      </c>
      <c r="D7" s="6" t="s">
        <v>25</v>
      </c>
      <c r="E7" s="7">
        <v>77</v>
      </c>
      <c r="F7" s="7">
        <v>54.5</v>
      </c>
      <c r="G7" s="7">
        <v>131.5</v>
      </c>
      <c r="H7" s="8">
        <v>77.599999999999994</v>
      </c>
      <c r="I7" s="8">
        <f t="shared" si="0"/>
        <v>57.34</v>
      </c>
      <c r="J7" s="5">
        <f>RANK(I7,I7:I8,0)</f>
        <v>1</v>
      </c>
      <c r="K7" s="5" t="str">
        <f t="shared" si="1"/>
        <v>是</v>
      </c>
      <c r="L7" s="5"/>
    </row>
    <row r="8" spans="1:12" ht="27" customHeight="1">
      <c r="A8" s="18"/>
      <c r="B8" s="4"/>
      <c r="C8" s="5" t="s">
        <v>26</v>
      </c>
      <c r="D8" s="6" t="s">
        <v>27</v>
      </c>
      <c r="E8" s="7">
        <v>50</v>
      </c>
      <c r="F8" s="7">
        <v>45.5</v>
      </c>
      <c r="G8" s="7">
        <v>95.5</v>
      </c>
      <c r="H8" s="8">
        <v>81.400000000000006</v>
      </c>
      <c r="I8" s="8">
        <f t="shared" si="0"/>
        <v>51.66</v>
      </c>
      <c r="J8" s="5">
        <f>RANK(I8,I7:I8,0)</f>
        <v>2</v>
      </c>
      <c r="K8" s="5" t="s">
        <v>28</v>
      </c>
      <c r="L8" s="5"/>
    </row>
    <row r="9" spans="1:12" ht="27" customHeight="1">
      <c r="A9" s="18" t="s">
        <v>29</v>
      </c>
      <c r="B9" s="4">
        <v>2</v>
      </c>
      <c r="C9" s="5" t="s">
        <v>30</v>
      </c>
      <c r="D9" s="6" t="s">
        <v>31</v>
      </c>
      <c r="E9" s="7">
        <v>85</v>
      </c>
      <c r="F9" s="7">
        <v>47</v>
      </c>
      <c r="G9" s="7">
        <v>132</v>
      </c>
      <c r="H9" s="8">
        <v>85.4</v>
      </c>
      <c r="I9" s="8">
        <f t="shared" si="0"/>
        <v>60.56</v>
      </c>
      <c r="J9" s="5">
        <f>RANK(I9,I9:I10,0)</f>
        <v>1</v>
      </c>
      <c r="K9" s="5" t="str">
        <f t="shared" si="1"/>
        <v>是</v>
      </c>
      <c r="L9" s="5"/>
    </row>
    <row r="10" spans="1:12" ht="27" customHeight="1">
      <c r="A10" s="18"/>
      <c r="B10" s="4"/>
      <c r="C10" s="5" t="s">
        <v>32</v>
      </c>
      <c r="D10" s="6" t="s">
        <v>33</v>
      </c>
      <c r="E10" s="7">
        <v>75</v>
      </c>
      <c r="F10" s="7">
        <v>50.5</v>
      </c>
      <c r="G10" s="7">
        <v>125.5</v>
      </c>
      <c r="H10" s="8">
        <v>68.8</v>
      </c>
      <c r="I10" s="8">
        <f t="shared" si="0"/>
        <v>52.62</v>
      </c>
      <c r="J10" s="5">
        <f>RANK(I10,I9:I10,0)</f>
        <v>2</v>
      </c>
      <c r="K10" s="5" t="s">
        <v>28</v>
      </c>
      <c r="L10" s="5"/>
    </row>
    <row r="11" spans="1:12" ht="27" customHeight="1">
      <c r="A11" s="18" t="s">
        <v>34</v>
      </c>
      <c r="B11" s="4">
        <v>1</v>
      </c>
      <c r="C11" s="5" t="s">
        <v>35</v>
      </c>
      <c r="D11" s="6" t="s">
        <v>36</v>
      </c>
      <c r="E11" s="7">
        <v>97.5</v>
      </c>
      <c r="F11" s="7">
        <v>83.5</v>
      </c>
      <c r="G11" s="7">
        <v>181</v>
      </c>
      <c r="H11" s="8">
        <v>75.8</v>
      </c>
      <c r="I11" s="8">
        <f t="shared" si="0"/>
        <v>66.52</v>
      </c>
      <c r="J11" s="5">
        <f>RANK(I11,I11:I13,0)</f>
        <v>1</v>
      </c>
      <c r="K11" s="5" t="str">
        <f t="shared" si="1"/>
        <v>是</v>
      </c>
      <c r="L11" s="5"/>
    </row>
    <row r="12" spans="1:12" ht="27" customHeight="1">
      <c r="A12" s="18"/>
      <c r="B12" s="4"/>
      <c r="C12" s="5" t="s">
        <v>37</v>
      </c>
      <c r="D12" s="6" t="s">
        <v>38</v>
      </c>
      <c r="E12" s="7">
        <v>103.5</v>
      </c>
      <c r="F12" s="7">
        <v>65</v>
      </c>
      <c r="G12" s="7">
        <v>168.5</v>
      </c>
      <c r="H12" s="8"/>
      <c r="I12" s="8">
        <f t="shared" si="0"/>
        <v>33.700000000000003</v>
      </c>
      <c r="J12" s="5">
        <f>RANK(I12,I11:I13,0)</f>
        <v>3</v>
      </c>
      <c r="K12" s="5" t="str">
        <f t="shared" si="1"/>
        <v>否</v>
      </c>
      <c r="L12" s="5" t="s">
        <v>39</v>
      </c>
    </row>
    <row r="13" spans="1:12" ht="27" customHeight="1">
      <c r="A13" s="18"/>
      <c r="B13" s="4"/>
      <c r="C13" s="5" t="s">
        <v>40</v>
      </c>
      <c r="D13" s="6" t="s">
        <v>41</v>
      </c>
      <c r="E13" s="7">
        <v>95</v>
      </c>
      <c r="F13" s="7">
        <v>71</v>
      </c>
      <c r="G13" s="7">
        <v>166</v>
      </c>
      <c r="H13" s="8">
        <v>72.8</v>
      </c>
      <c r="I13" s="8">
        <f t="shared" si="0"/>
        <v>62.32</v>
      </c>
      <c r="J13" s="5">
        <f>RANK(I13,I11:I13,0)</f>
        <v>2</v>
      </c>
      <c r="K13" s="5" t="str">
        <f t="shared" si="1"/>
        <v>否</v>
      </c>
      <c r="L13" s="5"/>
    </row>
    <row r="14" spans="1:12" ht="27" customHeight="1">
      <c r="A14" s="18" t="s">
        <v>42</v>
      </c>
      <c r="B14" s="4">
        <v>1</v>
      </c>
      <c r="C14" s="5" t="s">
        <v>43</v>
      </c>
      <c r="D14" s="6" t="s">
        <v>44</v>
      </c>
      <c r="E14" s="7">
        <v>114.5</v>
      </c>
      <c r="F14" s="7">
        <v>75</v>
      </c>
      <c r="G14" s="7">
        <v>189.5</v>
      </c>
      <c r="H14" s="8">
        <v>83.6</v>
      </c>
      <c r="I14" s="8">
        <f t="shared" si="0"/>
        <v>71.34</v>
      </c>
      <c r="J14" s="5">
        <f>RANK(I14,I14:I16,0)</f>
        <v>1</v>
      </c>
      <c r="K14" s="5" t="str">
        <f t="shared" si="1"/>
        <v>是</v>
      </c>
      <c r="L14" s="5"/>
    </row>
    <row r="15" spans="1:12" ht="27" customHeight="1">
      <c r="A15" s="18"/>
      <c r="B15" s="4"/>
      <c r="C15" s="5" t="s">
        <v>45</v>
      </c>
      <c r="D15" s="6" t="s">
        <v>46</v>
      </c>
      <c r="E15" s="7">
        <v>95</v>
      </c>
      <c r="F15" s="7">
        <v>86.5</v>
      </c>
      <c r="G15" s="7">
        <v>181.5</v>
      </c>
      <c r="H15" s="8">
        <v>77.400000000000006</v>
      </c>
      <c r="I15" s="8">
        <f t="shared" si="0"/>
        <v>67.260000000000005</v>
      </c>
      <c r="J15" s="5">
        <f>RANK(I15,I14:I16,0)</f>
        <v>3</v>
      </c>
      <c r="K15" s="5" t="str">
        <f t="shared" si="1"/>
        <v>否</v>
      </c>
      <c r="L15" s="5"/>
    </row>
    <row r="16" spans="1:12" ht="27" customHeight="1">
      <c r="A16" s="18"/>
      <c r="B16" s="4"/>
      <c r="C16" s="5" t="s">
        <v>47</v>
      </c>
      <c r="D16" s="6" t="s">
        <v>48</v>
      </c>
      <c r="E16" s="7">
        <v>96.5</v>
      </c>
      <c r="F16" s="7">
        <v>80</v>
      </c>
      <c r="G16" s="7">
        <v>176.5</v>
      </c>
      <c r="H16" s="8">
        <v>80.400000000000006</v>
      </c>
      <c r="I16" s="8">
        <f t="shared" si="0"/>
        <v>67.459999999999994</v>
      </c>
      <c r="J16" s="5">
        <f>RANK(I16,I14:I16,0)</f>
        <v>2</v>
      </c>
      <c r="K16" s="5" t="str">
        <f t="shared" si="1"/>
        <v>否</v>
      </c>
      <c r="L16" s="5"/>
    </row>
    <row r="17" spans="1:12" ht="27" customHeight="1">
      <c r="A17" s="18" t="s">
        <v>49</v>
      </c>
      <c r="B17" s="4">
        <v>1</v>
      </c>
      <c r="C17" s="5" t="s">
        <v>50</v>
      </c>
      <c r="D17" s="6" t="s">
        <v>51</v>
      </c>
      <c r="E17" s="7">
        <v>115</v>
      </c>
      <c r="F17" s="7">
        <v>76</v>
      </c>
      <c r="G17" s="7">
        <v>191</v>
      </c>
      <c r="H17" s="8">
        <v>74.400000000000006</v>
      </c>
      <c r="I17" s="8">
        <f t="shared" si="0"/>
        <v>67.959999999999994</v>
      </c>
      <c r="J17" s="5">
        <f>RANK(I17,I17:I19,0)</f>
        <v>2</v>
      </c>
      <c r="K17" s="5" t="str">
        <f t="shared" si="1"/>
        <v>否</v>
      </c>
      <c r="L17" s="5"/>
    </row>
    <row r="18" spans="1:12" ht="27" customHeight="1">
      <c r="A18" s="18"/>
      <c r="B18" s="4"/>
      <c r="C18" s="5" t="s">
        <v>52</v>
      </c>
      <c r="D18" s="6" t="s">
        <v>53</v>
      </c>
      <c r="E18" s="7">
        <v>107</v>
      </c>
      <c r="F18" s="7">
        <v>82</v>
      </c>
      <c r="G18" s="7">
        <v>189</v>
      </c>
      <c r="H18" s="8">
        <v>82.8</v>
      </c>
      <c r="I18" s="8">
        <f t="shared" si="0"/>
        <v>70.92</v>
      </c>
      <c r="J18" s="5">
        <f>RANK(I18,I17:I19,0)</f>
        <v>1</v>
      </c>
      <c r="K18" s="5" t="str">
        <f t="shared" si="1"/>
        <v>是</v>
      </c>
      <c r="L18" s="5"/>
    </row>
    <row r="19" spans="1:12" ht="27" customHeight="1">
      <c r="A19" s="18"/>
      <c r="B19" s="4"/>
      <c r="C19" s="5" t="s">
        <v>54</v>
      </c>
      <c r="D19" s="6" t="s">
        <v>55</v>
      </c>
      <c r="E19" s="7">
        <v>114</v>
      </c>
      <c r="F19" s="7">
        <v>74</v>
      </c>
      <c r="G19" s="7">
        <v>188</v>
      </c>
      <c r="H19" s="8"/>
      <c r="I19" s="8">
        <f t="shared" si="0"/>
        <v>37.6</v>
      </c>
      <c r="J19" s="5">
        <f>RANK(I19,I17:I19,0)</f>
        <v>3</v>
      </c>
      <c r="K19" s="5" t="str">
        <f t="shared" si="1"/>
        <v>否</v>
      </c>
      <c r="L19" s="5" t="s">
        <v>39</v>
      </c>
    </row>
    <row r="20" spans="1:12" ht="27" customHeight="1">
      <c r="A20" s="18" t="s">
        <v>56</v>
      </c>
      <c r="B20" s="4">
        <v>1</v>
      </c>
      <c r="C20" s="5" t="s">
        <v>57</v>
      </c>
      <c r="D20" s="6" t="s">
        <v>58</v>
      </c>
      <c r="E20" s="7">
        <v>94</v>
      </c>
      <c r="F20" s="7">
        <v>73.5</v>
      </c>
      <c r="G20" s="7">
        <v>167.5</v>
      </c>
      <c r="H20" s="8">
        <v>83.8</v>
      </c>
      <c r="I20" s="8">
        <f t="shared" si="0"/>
        <v>67.02</v>
      </c>
      <c r="J20" s="5">
        <f>RANK(I20,I20:I21,0)</f>
        <v>1</v>
      </c>
      <c r="K20" s="5" t="str">
        <f t="shared" si="1"/>
        <v>是</v>
      </c>
      <c r="L20" s="5"/>
    </row>
    <row r="21" spans="1:12" ht="27" customHeight="1">
      <c r="A21" s="18"/>
      <c r="B21" s="4"/>
      <c r="C21" s="5" t="s">
        <v>59</v>
      </c>
      <c r="D21" s="6" t="s">
        <v>60</v>
      </c>
      <c r="E21" s="7">
        <v>83</v>
      </c>
      <c r="F21" s="7">
        <v>59</v>
      </c>
      <c r="G21" s="7">
        <v>142</v>
      </c>
      <c r="H21" s="8">
        <v>79.400000000000006</v>
      </c>
      <c r="I21" s="8">
        <f t="shared" si="0"/>
        <v>60.16</v>
      </c>
      <c r="J21" s="5">
        <f>RANK(I21,I20:I21,0)</f>
        <v>2</v>
      </c>
      <c r="K21" s="5" t="str">
        <f t="shared" si="1"/>
        <v>否</v>
      </c>
      <c r="L21" s="5"/>
    </row>
    <row r="22" spans="1:12" ht="27" customHeight="1">
      <c r="A22" s="22" t="s">
        <v>61</v>
      </c>
      <c r="B22" s="23">
        <v>1</v>
      </c>
      <c r="C22" s="5" t="s">
        <v>62</v>
      </c>
      <c r="D22" s="6" t="s">
        <v>63</v>
      </c>
      <c r="E22" s="7">
        <v>60.5</v>
      </c>
      <c r="F22" s="7">
        <v>40</v>
      </c>
      <c r="G22" s="7">
        <v>100.5</v>
      </c>
      <c r="H22" s="8">
        <v>80.400000000000006</v>
      </c>
      <c r="I22" s="8">
        <f t="shared" si="0"/>
        <v>52.26</v>
      </c>
      <c r="J22" s="5">
        <f>RANK(I22,I22,0)</f>
        <v>1</v>
      </c>
      <c r="K22" s="5" t="str">
        <f t="shared" si="1"/>
        <v>是</v>
      </c>
      <c r="L22" s="5"/>
    </row>
    <row r="23" spans="1:12" ht="27" customHeight="1">
      <c r="A23" s="18" t="s">
        <v>64</v>
      </c>
      <c r="B23" s="4">
        <v>1</v>
      </c>
      <c r="C23" s="5" t="s">
        <v>65</v>
      </c>
      <c r="D23" s="6" t="s">
        <v>66</v>
      </c>
      <c r="E23" s="7">
        <v>101.5</v>
      </c>
      <c r="F23" s="7">
        <v>62</v>
      </c>
      <c r="G23" s="7">
        <v>163.5</v>
      </c>
      <c r="H23" s="8">
        <v>75.8</v>
      </c>
      <c r="I23" s="8">
        <f t="shared" si="0"/>
        <v>63.02</v>
      </c>
      <c r="J23" s="5">
        <f>RANK(I23,I23:I24,0)</f>
        <v>1</v>
      </c>
      <c r="K23" s="5" t="str">
        <f t="shared" si="1"/>
        <v>是</v>
      </c>
      <c r="L23" s="5"/>
    </row>
    <row r="24" spans="1:12" ht="27" customHeight="1">
      <c r="A24" s="18"/>
      <c r="B24" s="4"/>
      <c r="C24" s="5" t="s">
        <v>67</v>
      </c>
      <c r="D24" s="6" t="s">
        <v>68</v>
      </c>
      <c r="E24" s="7">
        <v>80</v>
      </c>
      <c r="F24" s="7">
        <v>73</v>
      </c>
      <c r="G24" s="7">
        <v>153</v>
      </c>
      <c r="H24" s="8">
        <v>79.2</v>
      </c>
      <c r="I24" s="8">
        <f t="shared" si="0"/>
        <v>62.28</v>
      </c>
      <c r="J24" s="5">
        <f>RANK(I24,I23:I24,0)</f>
        <v>2</v>
      </c>
      <c r="K24" s="5" t="str">
        <f t="shared" si="1"/>
        <v>否</v>
      </c>
      <c r="L24" s="5"/>
    </row>
    <row r="25" spans="1:12" ht="34.200000000000003" customHeight="1">
      <c r="A25" s="22" t="s">
        <v>69</v>
      </c>
      <c r="B25" s="23">
        <v>1</v>
      </c>
      <c r="C25" s="5" t="s">
        <v>70</v>
      </c>
      <c r="D25" s="6" t="s">
        <v>71</v>
      </c>
      <c r="E25" s="7">
        <v>70.5</v>
      </c>
      <c r="F25" s="7">
        <v>34</v>
      </c>
      <c r="G25" s="7">
        <v>104.5</v>
      </c>
      <c r="H25" s="8">
        <v>77.599999999999994</v>
      </c>
      <c r="I25" s="8">
        <f t="shared" si="0"/>
        <v>51.94</v>
      </c>
      <c r="J25" s="5">
        <f>RANK(I25,I25,0)</f>
        <v>1</v>
      </c>
      <c r="K25" s="5" t="str">
        <f t="shared" si="1"/>
        <v>是</v>
      </c>
      <c r="L25" s="5"/>
    </row>
    <row r="26" spans="1:12" ht="34.200000000000003" customHeight="1">
      <c r="A26" s="22" t="s">
        <v>72</v>
      </c>
      <c r="B26" s="23">
        <v>1</v>
      </c>
      <c r="C26" s="5" t="s">
        <v>73</v>
      </c>
      <c r="D26" s="6" t="s">
        <v>74</v>
      </c>
      <c r="E26" s="7">
        <v>83</v>
      </c>
      <c r="F26" s="7">
        <v>77</v>
      </c>
      <c r="G26" s="7">
        <v>160</v>
      </c>
      <c r="H26" s="8">
        <v>73.2</v>
      </c>
      <c r="I26" s="8">
        <f t="shared" si="0"/>
        <v>61.28</v>
      </c>
      <c r="J26" s="5">
        <f>RANK(I26,I26,0)</f>
        <v>1</v>
      </c>
      <c r="K26" s="5" t="str">
        <f t="shared" si="1"/>
        <v>是</v>
      </c>
      <c r="L26" s="5"/>
    </row>
    <row r="27" spans="1:12" ht="34.200000000000003" customHeight="1">
      <c r="A27" s="22" t="s">
        <v>75</v>
      </c>
      <c r="B27" s="23">
        <v>1</v>
      </c>
      <c r="C27" s="5" t="s">
        <v>76</v>
      </c>
      <c r="D27" s="6" t="s">
        <v>77</v>
      </c>
      <c r="E27" s="7">
        <v>69.5</v>
      </c>
      <c r="F27" s="7">
        <v>48</v>
      </c>
      <c r="G27" s="7">
        <v>117.5</v>
      </c>
      <c r="H27" s="8">
        <v>77.400000000000006</v>
      </c>
      <c r="I27" s="8">
        <f t="shared" si="0"/>
        <v>54.46</v>
      </c>
      <c r="J27" s="5">
        <f>RANK(I27,I27,0)</f>
        <v>1</v>
      </c>
      <c r="K27" s="5" t="str">
        <f t="shared" si="1"/>
        <v>是</v>
      </c>
      <c r="L27" s="5"/>
    </row>
    <row r="28" spans="1:12" ht="27" customHeight="1">
      <c r="A28" s="18" t="s">
        <v>78</v>
      </c>
      <c r="B28" s="4">
        <v>1</v>
      </c>
      <c r="C28" s="9" t="s">
        <v>79</v>
      </c>
      <c r="D28" s="6" t="s">
        <v>80</v>
      </c>
      <c r="E28" s="7">
        <v>99</v>
      </c>
      <c r="F28" s="7">
        <v>82</v>
      </c>
      <c r="G28" s="7">
        <v>181</v>
      </c>
      <c r="H28" s="8">
        <v>71.599999999999994</v>
      </c>
      <c r="I28" s="8">
        <f t="shared" si="0"/>
        <v>64.84</v>
      </c>
      <c r="J28" s="5">
        <f>RANK(I28,I28:I30,0)</f>
        <v>2</v>
      </c>
      <c r="K28" s="5" t="str">
        <f t="shared" si="1"/>
        <v>否</v>
      </c>
      <c r="L28" s="5"/>
    </row>
    <row r="29" spans="1:12" ht="27" customHeight="1">
      <c r="A29" s="18"/>
      <c r="B29" s="4"/>
      <c r="C29" s="9" t="s">
        <v>81</v>
      </c>
      <c r="D29" s="6" t="s">
        <v>82</v>
      </c>
      <c r="E29" s="7">
        <v>105.5</v>
      </c>
      <c r="F29" s="7">
        <v>67.5</v>
      </c>
      <c r="G29" s="7">
        <v>173</v>
      </c>
      <c r="H29" s="8">
        <v>72</v>
      </c>
      <c r="I29" s="8">
        <f t="shared" si="0"/>
        <v>63.4</v>
      </c>
      <c r="J29" s="5">
        <f>RANK(I29,I28:I30,0)</f>
        <v>3</v>
      </c>
      <c r="K29" s="5" t="str">
        <f t="shared" si="1"/>
        <v>否</v>
      </c>
      <c r="L29" s="5"/>
    </row>
    <row r="30" spans="1:12" ht="27" customHeight="1">
      <c r="A30" s="18"/>
      <c r="B30" s="4"/>
      <c r="C30" s="9" t="s">
        <v>83</v>
      </c>
      <c r="D30" s="6" t="s">
        <v>84</v>
      </c>
      <c r="E30" s="7">
        <v>97</v>
      </c>
      <c r="F30" s="7">
        <v>74.5</v>
      </c>
      <c r="G30" s="7">
        <v>171.5</v>
      </c>
      <c r="H30" s="8">
        <v>78.599999999999994</v>
      </c>
      <c r="I30" s="8">
        <f t="shared" si="0"/>
        <v>65.739999999999995</v>
      </c>
      <c r="J30" s="5">
        <f>RANK(I30,I28:I30,0)</f>
        <v>1</v>
      </c>
      <c r="K30" s="5" t="str">
        <f t="shared" si="1"/>
        <v>是</v>
      </c>
      <c r="L30" s="5"/>
    </row>
    <row r="31" spans="1:12" ht="34.200000000000003" customHeight="1">
      <c r="A31" s="22" t="s">
        <v>85</v>
      </c>
      <c r="B31" s="23">
        <v>2</v>
      </c>
      <c r="C31" s="5" t="s">
        <v>86</v>
      </c>
      <c r="D31" s="6" t="s">
        <v>87</v>
      </c>
      <c r="E31" s="7">
        <v>72.5</v>
      </c>
      <c r="F31" s="7">
        <v>48.5</v>
      </c>
      <c r="G31" s="7">
        <v>121</v>
      </c>
      <c r="H31" s="8">
        <v>79.2</v>
      </c>
      <c r="I31" s="8">
        <f t="shared" si="0"/>
        <v>55.88</v>
      </c>
      <c r="J31" s="5">
        <f>RANK(I31,I31,0)</f>
        <v>1</v>
      </c>
      <c r="K31" s="5" t="str">
        <f t="shared" si="1"/>
        <v>是</v>
      </c>
      <c r="L31" s="5"/>
    </row>
    <row r="32" spans="1:12" ht="34.200000000000003" customHeight="1">
      <c r="A32" s="22" t="s">
        <v>88</v>
      </c>
      <c r="B32" s="23">
        <v>1</v>
      </c>
      <c r="C32" s="5" t="s">
        <v>89</v>
      </c>
      <c r="D32" s="6" t="s">
        <v>90</v>
      </c>
      <c r="E32" s="7">
        <v>111.5</v>
      </c>
      <c r="F32" s="7">
        <v>68</v>
      </c>
      <c r="G32" s="7">
        <v>179.5</v>
      </c>
      <c r="H32" s="8">
        <v>83.2</v>
      </c>
      <c r="I32" s="8">
        <f t="shared" si="0"/>
        <v>69.180000000000007</v>
      </c>
      <c r="J32" s="5">
        <f>RANK(I32,I32,0)</f>
        <v>1</v>
      </c>
      <c r="K32" s="5" t="str">
        <f t="shared" si="1"/>
        <v>是</v>
      </c>
      <c r="L32" s="5"/>
    </row>
    <row r="33" spans="1:12" ht="27" customHeight="1">
      <c r="A33" s="18" t="s">
        <v>91</v>
      </c>
      <c r="B33" s="4">
        <v>1</v>
      </c>
      <c r="C33" s="5" t="s">
        <v>92</v>
      </c>
      <c r="D33" s="6" t="s">
        <v>93</v>
      </c>
      <c r="E33" s="7">
        <v>89</v>
      </c>
      <c r="F33" s="7">
        <v>71.5</v>
      </c>
      <c r="G33" s="7">
        <v>160.5</v>
      </c>
      <c r="H33" s="8">
        <v>78.2</v>
      </c>
      <c r="I33" s="8">
        <f t="shared" si="0"/>
        <v>63.38</v>
      </c>
      <c r="J33" s="5">
        <f>RANK(I33,I33:I34,0)</f>
        <v>1</v>
      </c>
      <c r="K33" s="5" t="str">
        <f t="shared" si="1"/>
        <v>是</v>
      </c>
      <c r="L33" s="5"/>
    </row>
    <row r="34" spans="1:12" ht="27" customHeight="1">
      <c r="A34" s="18"/>
      <c r="B34" s="4"/>
      <c r="C34" s="5" t="s">
        <v>94</v>
      </c>
      <c r="D34" s="6" t="s">
        <v>95</v>
      </c>
      <c r="E34" s="7">
        <v>48</v>
      </c>
      <c r="F34" s="7">
        <v>49</v>
      </c>
      <c r="G34" s="7">
        <v>97</v>
      </c>
      <c r="H34" s="8">
        <v>74.599999999999994</v>
      </c>
      <c r="I34" s="8">
        <f t="shared" si="0"/>
        <v>49.24</v>
      </c>
      <c r="J34" s="5">
        <f>RANK(I34,I33:I34,0)</f>
        <v>2</v>
      </c>
      <c r="K34" s="5" t="str">
        <f t="shared" si="1"/>
        <v>否</v>
      </c>
      <c r="L34" s="5"/>
    </row>
    <row r="35" spans="1:12" ht="37.799999999999997" customHeight="1">
      <c r="A35" s="22" t="s">
        <v>96</v>
      </c>
      <c r="B35" s="23">
        <v>1</v>
      </c>
      <c r="C35" s="5" t="s">
        <v>97</v>
      </c>
      <c r="D35" s="6" t="s">
        <v>98</v>
      </c>
      <c r="E35" s="7">
        <v>74.5</v>
      </c>
      <c r="F35" s="7">
        <v>73.5</v>
      </c>
      <c r="G35" s="7">
        <v>148</v>
      </c>
      <c r="H35" s="8">
        <v>82.6</v>
      </c>
      <c r="I35" s="8">
        <f t="shared" si="0"/>
        <v>62.64</v>
      </c>
      <c r="J35" s="5">
        <f>RANK(I35,I35,0)</f>
        <v>1</v>
      </c>
      <c r="K35" s="5" t="str">
        <f t="shared" si="1"/>
        <v>是</v>
      </c>
      <c r="L35" s="5"/>
    </row>
    <row r="36" spans="1:12" ht="27" customHeight="1">
      <c r="A36" s="18" t="s">
        <v>99</v>
      </c>
      <c r="B36" s="4">
        <v>1</v>
      </c>
      <c r="C36" s="5" t="s">
        <v>100</v>
      </c>
      <c r="D36" s="6" t="s">
        <v>101</v>
      </c>
      <c r="E36" s="7">
        <v>73</v>
      </c>
      <c r="F36" s="7">
        <v>56</v>
      </c>
      <c r="G36" s="7">
        <v>129</v>
      </c>
      <c r="H36" s="8">
        <v>67.599999999999994</v>
      </c>
      <c r="I36" s="8">
        <f t="shared" si="0"/>
        <v>52.84</v>
      </c>
      <c r="J36" s="5">
        <f>RANK(I36,I36:I37,0)</f>
        <v>2</v>
      </c>
      <c r="K36" s="5" t="str">
        <f t="shared" si="1"/>
        <v>否</v>
      </c>
      <c r="L36" s="5"/>
    </row>
    <row r="37" spans="1:12" ht="27" customHeight="1">
      <c r="A37" s="18"/>
      <c r="B37" s="4"/>
      <c r="C37" s="5" t="s">
        <v>102</v>
      </c>
      <c r="D37" s="6" t="s">
        <v>103</v>
      </c>
      <c r="E37" s="7">
        <v>48</v>
      </c>
      <c r="F37" s="7">
        <v>59.5</v>
      </c>
      <c r="G37" s="7">
        <v>107.5</v>
      </c>
      <c r="H37" s="8">
        <v>79</v>
      </c>
      <c r="I37" s="8">
        <f t="shared" si="0"/>
        <v>53.1</v>
      </c>
      <c r="J37" s="5">
        <f>RANK(I37,I36:I37,0)</f>
        <v>1</v>
      </c>
      <c r="K37" s="5" t="str">
        <f t="shared" si="1"/>
        <v>是</v>
      </c>
      <c r="L37" s="5"/>
    </row>
    <row r="38" spans="1:12" ht="27" customHeight="1">
      <c r="A38" s="18" t="s">
        <v>104</v>
      </c>
      <c r="B38" s="4">
        <v>1</v>
      </c>
      <c r="C38" s="5" t="s">
        <v>105</v>
      </c>
      <c r="D38" s="6" t="s">
        <v>106</v>
      </c>
      <c r="E38" s="7">
        <v>107</v>
      </c>
      <c r="F38" s="7">
        <v>80.5</v>
      </c>
      <c r="G38" s="7">
        <v>187.5</v>
      </c>
      <c r="H38" s="8">
        <v>72.400000000000006</v>
      </c>
      <c r="I38" s="8">
        <f t="shared" si="0"/>
        <v>66.459999999999994</v>
      </c>
      <c r="J38" s="5">
        <f>RANK(I38,I38:I40,0)</f>
        <v>2</v>
      </c>
      <c r="K38" s="5" t="str">
        <f t="shared" si="1"/>
        <v>否</v>
      </c>
      <c r="L38" s="5"/>
    </row>
    <row r="39" spans="1:12" ht="27" customHeight="1">
      <c r="A39" s="18"/>
      <c r="B39" s="4"/>
      <c r="C39" s="5" t="s">
        <v>107</v>
      </c>
      <c r="D39" s="6" t="s">
        <v>108</v>
      </c>
      <c r="E39" s="7">
        <v>102.5</v>
      </c>
      <c r="F39" s="7">
        <v>83</v>
      </c>
      <c r="G39" s="7">
        <v>185.5</v>
      </c>
      <c r="H39" s="8">
        <v>74.400000000000006</v>
      </c>
      <c r="I39" s="8">
        <f t="shared" si="0"/>
        <v>66.86</v>
      </c>
      <c r="J39" s="5">
        <f>RANK(I39,I38:I40,0)</f>
        <v>1</v>
      </c>
      <c r="K39" s="5" t="str">
        <f t="shared" si="1"/>
        <v>是</v>
      </c>
      <c r="L39" s="5"/>
    </row>
    <row r="40" spans="1:12" ht="27" customHeight="1">
      <c r="A40" s="18"/>
      <c r="B40" s="4"/>
      <c r="C40" s="9" t="s">
        <v>109</v>
      </c>
      <c r="D40" s="24" t="s">
        <v>110</v>
      </c>
      <c r="E40" s="20">
        <v>113</v>
      </c>
      <c r="F40" s="9">
        <v>69.5</v>
      </c>
      <c r="G40" s="20">
        <v>182.5</v>
      </c>
      <c r="H40" s="25">
        <v>70.599999999999994</v>
      </c>
      <c r="I40" s="21">
        <f t="shared" si="0"/>
        <v>64.739999999999995</v>
      </c>
      <c r="J40" s="9">
        <f>RANK(I40,I38:I40,0)</f>
        <v>3</v>
      </c>
      <c r="K40" s="9" t="str">
        <f t="shared" si="1"/>
        <v>否</v>
      </c>
      <c r="L40" s="16" t="s">
        <v>22</v>
      </c>
    </row>
    <row r="41" spans="1:12" ht="27" customHeight="1">
      <c r="A41" s="18" t="s">
        <v>111</v>
      </c>
      <c r="B41" s="4">
        <v>1</v>
      </c>
      <c r="C41" s="5" t="s">
        <v>112</v>
      </c>
      <c r="D41" s="6" t="s">
        <v>113</v>
      </c>
      <c r="E41" s="7">
        <v>114.5</v>
      </c>
      <c r="F41" s="7">
        <v>83.5</v>
      </c>
      <c r="G41" s="7">
        <v>198</v>
      </c>
      <c r="H41" s="8">
        <v>78.599999999999994</v>
      </c>
      <c r="I41" s="8">
        <f t="shared" si="0"/>
        <v>71.040000000000006</v>
      </c>
      <c r="J41" s="5">
        <f>RANK(I41,I41:I43,0)</f>
        <v>1</v>
      </c>
      <c r="K41" s="5" t="str">
        <f t="shared" si="1"/>
        <v>是</v>
      </c>
      <c r="L41" s="5"/>
    </row>
    <row r="42" spans="1:12" ht="27" customHeight="1">
      <c r="A42" s="18"/>
      <c r="B42" s="4"/>
      <c r="C42" s="5" t="s">
        <v>114</v>
      </c>
      <c r="D42" s="6" t="s">
        <v>115</v>
      </c>
      <c r="E42" s="7">
        <v>93</v>
      </c>
      <c r="F42" s="7">
        <v>61</v>
      </c>
      <c r="G42" s="7">
        <v>154</v>
      </c>
      <c r="H42" s="8">
        <v>86.4</v>
      </c>
      <c r="I42" s="8">
        <f t="shared" si="0"/>
        <v>65.36</v>
      </c>
      <c r="J42" s="5">
        <f>RANK(I42,I41:I43,0)</f>
        <v>2</v>
      </c>
      <c r="K42" s="5" t="str">
        <f t="shared" si="1"/>
        <v>否</v>
      </c>
      <c r="L42" s="5"/>
    </row>
    <row r="43" spans="1:12" ht="27" customHeight="1">
      <c r="A43" s="18"/>
      <c r="B43" s="4"/>
      <c r="C43" s="5" t="s">
        <v>116</v>
      </c>
      <c r="D43" s="6" t="s">
        <v>117</v>
      </c>
      <c r="E43" s="7">
        <v>81</v>
      </c>
      <c r="F43" s="7">
        <v>53</v>
      </c>
      <c r="G43" s="7">
        <v>134</v>
      </c>
      <c r="H43" s="8">
        <v>64.8</v>
      </c>
      <c r="I43" s="8">
        <f t="shared" si="0"/>
        <v>52.72</v>
      </c>
      <c r="J43" s="5">
        <f>RANK(I43,I41:I43,0)</f>
        <v>3</v>
      </c>
      <c r="K43" s="5" t="str">
        <f t="shared" si="1"/>
        <v>否</v>
      </c>
      <c r="L43" s="5"/>
    </row>
    <row r="44" spans="1:12" ht="27" customHeight="1">
      <c r="A44" s="18" t="s">
        <v>118</v>
      </c>
      <c r="B44" s="4">
        <v>1</v>
      </c>
      <c r="C44" s="5" t="s">
        <v>119</v>
      </c>
      <c r="D44" s="6" t="s">
        <v>120</v>
      </c>
      <c r="E44" s="7">
        <v>109.5</v>
      </c>
      <c r="F44" s="7">
        <v>64.5</v>
      </c>
      <c r="G44" s="7">
        <v>174</v>
      </c>
      <c r="H44" s="8">
        <v>73.8</v>
      </c>
      <c r="I44" s="8">
        <f t="shared" si="0"/>
        <v>64.319999999999993</v>
      </c>
      <c r="J44" s="5">
        <f>RANK(I44,I44:I46,0)</f>
        <v>2</v>
      </c>
      <c r="K44" s="5" t="str">
        <f t="shared" si="1"/>
        <v>否</v>
      </c>
      <c r="L44" s="5"/>
    </row>
    <row r="45" spans="1:12" ht="27" customHeight="1">
      <c r="A45" s="18"/>
      <c r="B45" s="4"/>
      <c r="C45" s="5" t="s">
        <v>121</v>
      </c>
      <c r="D45" s="6" t="s">
        <v>122</v>
      </c>
      <c r="E45" s="7">
        <v>96</v>
      </c>
      <c r="F45" s="7">
        <v>68</v>
      </c>
      <c r="G45" s="7">
        <v>164</v>
      </c>
      <c r="H45" s="8">
        <v>75.2</v>
      </c>
      <c r="I45" s="8">
        <f t="shared" si="0"/>
        <v>62.88</v>
      </c>
      <c r="J45" s="5">
        <f>RANK(I45,I44:I46,0)</f>
        <v>3</v>
      </c>
      <c r="K45" s="5" t="str">
        <f t="shared" si="1"/>
        <v>否</v>
      </c>
      <c r="L45" s="5"/>
    </row>
    <row r="46" spans="1:12" ht="27" customHeight="1">
      <c r="A46" s="18"/>
      <c r="B46" s="4"/>
      <c r="C46" s="5" t="s">
        <v>123</v>
      </c>
      <c r="D46" s="6" t="s">
        <v>124</v>
      </c>
      <c r="E46" s="7">
        <v>98.5</v>
      </c>
      <c r="F46" s="7">
        <v>63.5</v>
      </c>
      <c r="G46" s="7">
        <v>162</v>
      </c>
      <c r="H46" s="8">
        <v>80.8</v>
      </c>
      <c r="I46" s="8">
        <f t="shared" si="0"/>
        <v>64.72</v>
      </c>
      <c r="J46" s="5">
        <f>RANK(I46,I44:I46,0)</f>
        <v>1</v>
      </c>
      <c r="K46" s="5" t="str">
        <f t="shared" si="1"/>
        <v>是</v>
      </c>
      <c r="L46" s="5"/>
    </row>
    <row r="47" spans="1:12" ht="38.4" customHeight="1">
      <c r="A47" s="18" t="s">
        <v>125</v>
      </c>
      <c r="B47" s="4">
        <v>1</v>
      </c>
      <c r="C47" s="5" t="s">
        <v>126</v>
      </c>
      <c r="D47" s="6" t="s">
        <v>127</v>
      </c>
      <c r="E47" s="7">
        <v>119</v>
      </c>
      <c r="F47" s="7">
        <v>75</v>
      </c>
      <c r="G47" s="7">
        <v>194</v>
      </c>
      <c r="H47" s="8">
        <v>77</v>
      </c>
      <c r="I47" s="8">
        <f t="shared" si="0"/>
        <v>69.599999999999994</v>
      </c>
      <c r="J47" s="5">
        <f>RANK(I47,I47:I49,0)</f>
        <v>2</v>
      </c>
      <c r="K47" s="5" t="str">
        <f t="shared" si="1"/>
        <v>否</v>
      </c>
      <c r="L47" s="5"/>
    </row>
    <row r="48" spans="1:12" ht="38.4" customHeight="1">
      <c r="A48" s="18"/>
      <c r="B48" s="4"/>
      <c r="C48" s="5" t="s">
        <v>128</v>
      </c>
      <c r="D48" s="6" t="s">
        <v>129</v>
      </c>
      <c r="E48" s="7">
        <v>116</v>
      </c>
      <c r="F48" s="7">
        <v>77</v>
      </c>
      <c r="G48" s="7">
        <v>193</v>
      </c>
      <c r="H48" s="8">
        <v>75.2</v>
      </c>
      <c r="I48" s="8">
        <f t="shared" si="0"/>
        <v>68.680000000000007</v>
      </c>
      <c r="J48" s="5">
        <f>RANK(I48,I47:I49,0)</f>
        <v>3</v>
      </c>
      <c r="K48" s="5" t="str">
        <f t="shared" si="1"/>
        <v>否</v>
      </c>
      <c r="L48" s="5"/>
    </row>
    <row r="49" spans="1:12" ht="38.4" customHeight="1">
      <c r="A49" s="18"/>
      <c r="B49" s="4"/>
      <c r="C49" s="9" t="s">
        <v>130</v>
      </c>
      <c r="D49" s="26" t="s">
        <v>131</v>
      </c>
      <c r="E49" s="20">
        <v>112</v>
      </c>
      <c r="F49" s="20">
        <v>78</v>
      </c>
      <c r="G49" s="20">
        <v>190</v>
      </c>
      <c r="H49" s="21">
        <v>85.2</v>
      </c>
      <c r="I49" s="21">
        <f t="shared" si="0"/>
        <v>72.08</v>
      </c>
      <c r="J49" s="9">
        <f>RANK(I49,I47:I49,0)</f>
        <v>1</v>
      </c>
      <c r="K49" s="9" t="str">
        <f t="shared" si="1"/>
        <v>是</v>
      </c>
      <c r="L49" s="9" t="s">
        <v>22</v>
      </c>
    </row>
    <row r="50" spans="1:12" ht="43.2" customHeight="1">
      <c r="A50" s="22" t="s">
        <v>132</v>
      </c>
      <c r="B50" s="23">
        <v>1</v>
      </c>
      <c r="C50" s="5" t="s">
        <v>133</v>
      </c>
      <c r="D50" s="6" t="s">
        <v>134</v>
      </c>
      <c r="E50" s="7">
        <v>56.5</v>
      </c>
      <c r="F50" s="7">
        <v>42.5</v>
      </c>
      <c r="G50" s="7">
        <v>99</v>
      </c>
      <c r="H50" s="8"/>
      <c r="I50" s="8">
        <f t="shared" si="0"/>
        <v>19.8</v>
      </c>
      <c r="J50" s="5">
        <f>RANK(I50,I50,0)</f>
        <v>1</v>
      </c>
      <c r="K50" s="5" t="s">
        <v>135</v>
      </c>
      <c r="L50" s="5" t="s">
        <v>39</v>
      </c>
    </row>
    <row r="51" spans="1:12" ht="27" customHeight="1">
      <c r="A51" s="18" t="s">
        <v>136</v>
      </c>
      <c r="B51" s="4">
        <v>1</v>
      </c>
      <c r="C51" s="5" t="s">
        <v>137</v>
      </c>
      <c r="D51" s="6" t="s">
        <v>138</v>
      </c>
      <c r="E51" s="7">
        <v>95.5</v>
      </c>
      <c r="F51" s="7">
        <v>83</v>
      </c>
      <c r="G51" s="7">
        <v>178.5</v>
      </c>
      <c r="H51" s="8">
        <v>77.400000000000006</v>
      </c>
      <c r="I51" s="8">
        <f t="shared" si="0"/>
        <v>66.66</v>
      </c>
      <c r="J51" s="5">
        <f>RANK(I51,I51:I53,0)</f>
        <v>1</v>
      </c>
      <c r="K51" s="5" t="str">
        <f t="shared" si="1"/>
        <v>是</v>
      </c>
      <c r="L51" s="5"/>
    </row>
    <row r="52" spans="1:12" ht="27" customHeight="1">
      <c r="A52" s="18"/>
      <c r="B52" s="4"/>
      <c r="C52" s="5" t="s">
        <v>139</v>
      </c>
      <c r="D52" s="6" t="s">
        <v>140</v>
      </c>
      <c r="E52" s="7">
        <v>77.5</v>
      </c>
      <c r="F52" s="7">
        <v>62.5</v>
      </c>
      <c r="G52" s="7">
        <v>140</v>
      </c>
      <c r="H52" s="8">
        <v>78</v>
      </c>
      <c r="I52" s="8">
        <f t="shared" si="0"/>
        <v>59.2</v>
      </c>
      <c r="J52" s="5">
        <f>RANK(I52,I51:I53,0)</f>
        <v>3</v>
      </c>
      <c r="K52" s="5" t="str">
        <f t="shared" si="1"/>
        <v>否</v>
      </c>
      <c r="L52" s="5"/>
    </row>
    <row r="53" spans="1:12" ht="27" customHeight="1">
      <c r="A53" s="18"/>
      <c r="B53" s="4"/>
      <c r="C53" s="5" t="s">
        <v>141</v>
      </c>
      <c r="D53" s="6" t="s">
        <v>142</v>
      </c>
      <c r="E53" s="7">
        <v>78</v>
      </c>
      <c r="F53" s="7">
        <v>60.5</v>
      </c>
      <c r="G53" s="7">
        <v>138.5</v>
      </c>
      <c r="H53" s="8">
        <v>78.8</v>
      </c>
      <c r="I53" s="8">
        <f t="shared" si="0"/>
        <v>59.22</v>
      </c>
      <c r="J53" s="5">
        <f>RANK(I53,I51:I53,0)</f>
        <v>2</v>
      </c>
      <c r="K53" s="5" t="str">
        <f t="shared" si="1"/>
        <v>否</v>
      </c>
      <c r="L53" s="5"/>
    </row>
    <row r="54" spans="1:12" ht="27" customHeight="1">
      <c r="A54" s="18" t="s">
        <v>143</v>
      </c>
      <c r="B54" s="4">
        <v>1</v>
      </c>
      <c r="C54" s="5" t="s">
        <v>144</v>
      </c>
      <c r="D54" s="6" t="s">
        <v>145</v>
      </c>
      <c r="E54" s="7">
        <v>91</v>
      </c>
      <c r="F54" s="7">
        <v>72.5</v>
      </c>
      <c r="G54" s="7">
        <v>163.5</v>
      </c>
      <c r="H54" s="8">
        <v>74</v>
      </c>
      <c r="I54" s="8">
        <f t="shared" si="0"/>
        <v>62.3</v>
      </c>
      <c r="J54" s="5">
        <f>RANK(I54,I54:I56,0)</f>
        <v>3</v>
      </c>
      <c r="K54" s="5" t="str">
        <f t="shared" si="1"/>
        <v>否</v>
      </c>
      <c r="L54" s="5"/>
    </row>
    <row r="55" spans="1:12" ht="27" customHeight="1">
      <c r="A55" s="18"/>
      <c r="B55" s="4"/>
      <c r="C55" s="5" t="s">
        <v>146</v>
      </c>
      <c r="D55" s="6" t="s">
        <v>147</v>
      </c>
      <c r="E55" s="7">
        <v>89.5</v>
      </c>
      <c r="F55" s="7">
        <v>73</v>
      </c>
      <c r="G55" s="7">
        <v>162.5</v>
      </c>
      <c r="H55" s="8">
        <v>84.7</v>
      </c>
      <c r="I55" s="8">
        <f t="shared" si="0"/>
        <v>66.38</v>
      </c>
      <c r="J55" s="5">
        <f>RANK(I55,I54:I56,0)</f>
        <v>1</v>
      </c>
      <c r="K55" s="5" t="str">
        <f t="shared" si="1"/>
        <v>是</v>
      </c>
      <c r="L55" s="5"/>
    </row>
    <row r="56" spans="1:12" ht="27" customHeight="1">
      <c r="A56" s="18"/>
      <c r="B56" s="4"/>
      <c r="C56" s="5" t="s">
        <v>148</v>
      </c>
      <c r="D56" s="6" t="s">
        <v>149</v>
      </c>
      <c r="E56" s="7">
        <v>97.5</v>
      </c>
      <c r="F56" s="7">
        <v>61</v>
      </c>
      <c r="G56" s="7">
        <v>158.5</v>
      </c>
      <c r="H56" s="8">
        <v>82.8</v>
      </c>
      <c r="I56" s="8">
        <f t="shared" si="0"/>
        <v>64.819999999999993</v>
      </c>
      <c r="J56" s="5">
        <f>RANK(I56,I54:I56,0)</f>
        <v>2</v>
      </c>
      <c r="K56" s="5" t="str">
        <f t="shared" si="1"/>
        <v>否</v>
      </c>
      <c r="L56" s="5"/>
    </row>
    <row r="57" spans="1:12" ht="27" customHeight="1">
      <c r="A57" s="18" t="s">
        <v>150</v>
      </c>
      <c r="B57" s="4">
        <v>1</v>
      </c>
      <c r="C57" s="5" t="s">
        <v>151</v>
      </c>
      <c r="D57" s="6" t="s">
        <v>152</v>
      </c>
      <c r="E57" s="7">
        <v>114.5</v>
      </c>
      <c r="F57" s="7">
        <v>72.5</v>
      </c>
      <c r="G57" s="7">
        <v>187</v>
      </c>
      <c r="H57" s="8"/>
      <c r="I57" s="8">
        <f t="shared" si="0"/>
        <v>37.4</v>
      </c>
      <c r="J57" s="5">
        <f>RANK(I57,I57:I59,0)</f>
        <v>3</v>
      </c>
      <c r="K57" s="5" t="str">
        <f t="shared" si="1"/>
        <v>否</v>
      </c>
      <c r="L57" s="5" t="s">
        <v>39</v>
      </c>
    </row>
    <row r="58" spans="1:12" ht="27" customHeight="1">
      <c r="A58" s="18"/>
      <c r="B58" s="4"/>
      <c r="C58" s="5" t="s">
        <v>153</v>
      </c>
      <c r="D58" s="6" t="s">
        <v>154</v>
      </c>
      <c r="E58" s="7">
        <v>100.5</v>
      </c>
      <c r="F58" s="7">
        <v>69</v>
      </c>
      <c r="G58" s="7">
        <v>169.5</v>
      </c>
      <c r="H58" s="8">
        <v>71.8</v>
      </c>
      <c r="I58" s="8">
        <f t="shared" si="0"/>
        <v>62.62</v>
      </c>
      <c r="J58" s="5">
        <f>RANK(I58,I57:I59,0)</f>
        <v>1</v>
      </c>
      <c r="K58" s="5" t="str">
        <f t="shared" si="1"/>
        <v>是</v>
      </c>
      <c r="L58" s="5"/>
    </row>
    <row r="59" spans="1:12" ht="27" customHeight="1">
      <c r="A59" s="18"/>
      <c r="B59" s="4"/>
      <c r="C59" s="5" t="s">
        <v>155</v>
      </c>
      <c r="D59" s="6" t="s">
        <v>156</v>
      </c>
      <c r="E59" s="7">
        <v>82.5</v>
      </c>
      <c r="F59" s="7">
        <v>67</v>
      </c>
      <c r="G59" s="7">
        <v>149.5</v>
      </c>
      <c r="H59" s="8">
        <v>74.599999999999994</v>
      </c>
      <c r="I59" s="8">
        <f t="shared" si="0"/>
        <v>59.74</v>
      </c>
      <c r="J59" s="5">
        <f>RANK(I59,I57:I59,0)</f>
        <v>2</v>
      </c>
      <c r="K59" s="5" t="str">
        <f t="shared" si="1"/>
        <v>否</v>
      </c>
      <c r="L59" s="5"/>
    </row>
    <row r="60" spans="1:12" ht="27" customHeight="1">
      <c r="A60" s="18" t="s">
        <v>157</v>
      </c>
      <c r="B60" s="4">
        <v>1</v>
      </c>
      <c r="C60" s="5" t="s">
        <v>158</v>
      </c>
      <c r="D60" s="6" t="s">
        <v>159</v>
      </c>
      <c r="E60" s="7">
        <v>100</v>
      </c>
      <c r="F60" s="7">
        <v>70</v>
      </c>
      <c r="G60" s="7">
        <v>170</v>
      </c>
      <c r="H60" s="8">
        <v>77.2</v>
      </c>
      <c r="I60" s="8">
        <f t="shared" si="0"/>
        <v>64.88</v>
      </c>
      <c r="J60" s="5">
        <f>RANK(I60,I60:I63,0)</f>
        <v>2</v>
      </c>
      <c r="K60" s="5" t="str">
        <f t="shared" si="1"/>
        <v>否</v>
      </c>
      <c r="L60" s="5"/>
    </row>
    <row r="61" spans="1:12" ht="27" customHeight="1">
      <c r="A61" s="18"/>
      <c r="B61" s="4"/>
      <c r="C61" s="5" t="s">
        <v>160</v>
      </c>
      <c r="D61" s="6" t="s">
        <v>161</v>
      </c>
      <c r="E61" s="7">
        <v>98</v>
      </c>
      <c r="F61" s="7">
        <v>69</v>
      </c>
      <c r="G61" s="7">
        <v>167</v>
      </c>
      <c r="H61" s="8">
        <v>73</v>
      </c>
      <c r="I61" s="8">
        <f t="shared" si="0"/>
        <v>62.6</v>
      </c>
      <c r="J61" s="5">
        <f>RANK(I61,I60:I63,0)</f>
        <v>3</v>
      </c>
      <c r="K61" s="5" t="str">
        <f t="shared" si="1"/>
        <v>否</v>
      </c>
      <c r="L61" s="5"/>
    </row>
    <row r="62" spans="1:12" ht="27" customHeight="1">
      <c r="A62" s="18"/>
      <c r="B62" s="4"/>
      <c r="C62" s="5" t="s">
        <v>162</v>
      </c>
      <c r="D62" s="6" t="s">
        <v>163</v>
      </c>
      <c r="E62" s="7">
        <v>92.5</v>
      </c>
      <c r="F62" s="7">
        <v>71.5</v>
      </c>
      <c r="G62" s="7">
        <v>164</v>
      </c>
      <c r="H62" s="8">
        <v>81.8</v>
      </c>
      <c r="I62" s="8">
        <f t="shared" si="0"/>
        <v>65.52</v>
      </c>
      <c r="J62" s="5">
        <f>RANK(I62,I60:I63,0)</f>
        <v>1</v>
      </c>
      <c r="K62" s="5" t="str">
        <f t="shared" si="1"/>
        <v>是</v>
      </c>
      <c r="L62" s="5"/>
    </row>
    <row r="63" spans="1:12" ht="27" customHeight="1">
      <c r="A63" s="18"/>
      <c r="B63" s="4"/>
      <c r="C63" s="5" t="s">
        <v>164</v>
      </c>
      <c r="D63" s="6" t="s">
        <v>165</v>
      </c>
      <c r="E63" s="7">
        <v>96.5</v>
      </c>
      <c r="F63" s="7">
        <v>67.5</v>
      </c>
      <c r="G63" s="7">
        <v>164</v>
      </c>
      <c r="H63" s="8">
        <v>71.8</v>
      </c>
      <c r="I63" s="8">
        <f t="shared" si="0"/>
        <v>61.52</v>
      </c>
      <c r="J63" s="5">
        <f>RANK(I63,I60:I63,0)</f>
        <v>4</v>
      </c>
      <c r="K63" s="5" t="str">
        <f t="shared" si="1"/>
        <v>否</v>
      </c>
      <c r="L63" s="5"/>
    </row>
    <row r="64" spans="1:12" ht="27" customHeight="1">
      <c r="A64" s="18" t="s">
        <v>166</v>
      </c>
      <c r="B64" s="4">
        <v>1</v>
      </c>
      <c r="C64" s="5" t="s">
        <v>167</v>
      </c>
      <c r="D64" s="6" t="s">
        <v>168</v>
      </c>
      <c r="E64" s="7">
        <v>94.5</v>
      </c>
      <c r="F64" s="7">
        <v>67</v>
      </c>
      <c r="G64" s="7">
        <v>161.5</v>
      </c>
      <c r="H64" s="8">
        <v>78</v>
      </c>
      <c r="I64" s="8">
        <f t="shared" si="0"/>
        <v>63.5</v>
      </c>
      <c r="J64" s="5">
        <f>RANK(I64,I64:I66,0)</f>
        <v>1</v>
      </c>
      <c r="K64" s="5" t="str">
        <f t="shared" si="1"/>
        <v>是</v>
      </c>
      <c r="L64" s="5"/>
    </row>
    <row r="65" spans="1:12" ht="27" customHeight="1">
      <c r="A65" s="18"/>
      <c r="B65" s="4"/>
      <c r="C65" s="5" t="s">
        <v>169</v>
      </c>
      <c r="D65" s="6" t="s">
        <v>170</v>
      </c>
      <c r="E65" s="7">
        <v>84</v>
      </c>
      <c r="F65" s="7">
        <v>71</v>
      </c>
      <c r="G65" s="7">
        <v>155</v>
      </c>
      <c r="H65" s="8">
        <v>78.8</v>
      </c>
      <c r="I65" s="8">
        <f t="shared" si="0"/>
        <v>62.52</v>
      </c>
      <c r="J65" s="5">
        <f>RANK(I65,I64:I66,0)</f>
        <v>2</v>
      </c>
      <c r="K65" s="5" t="str">
        <f t="shared" si="1"/>
        <v>否</v>
      </c>
      <c r="L65" s="5"/>
    </row>
    <row r="66" spans="1:12" ht="27" customHeight="1">
      <c r="A66" s="18"/>
      <c r="B66" s="4"/>
      <c r="C66" s="5" t="s">
        <v>171</v>
      </c>
      <c r="D66" s="6" t="s">
        <v>172</v>
      </c>
      <c r="E66" s="7">
        <v>56</v>
      </c>
      <c r="F66" s="7">
        <v>39.5</v>
      </c>
      <c r="G66" s="7">
        <v>95.5</v>
      </c>
      <c r="H66" s="8">
        <v>75.2</v>
      </c>
      <c r="I66" s="8">
        <f t="shared" si="0"/>
        <v>49.18</v>
      </c>
      <c r="J66" s="5">
        <f>RANK(I66,I64:I66,0)</f>
        <v>3</v>
      </c>
      <c r="K66" s="5" t="str">
        <f t="shared" si="1"/>
        <v>否</v>
      </c>
      <c r="L66" s="5"/>
    </row>
    <row r="67" spans="1:12" ht="27" customHeight="1">
      <c r="A67" s="18" t="s">
        <v>173</v>
      </c>
      <c r="B67" s="4">
        <v>1</v>
      </c>
      <c r="C67" s="5" t="s">
        <v>174</v>
      </c>
      <c r="D67" s="6" t="s">
        <v>175</v>
      </c>
      <c r="E67" s="7">
        <v>107</v>
      </c>
      <c r="F67" s="7">
        <v>81</v>
      </c>
      <c r="G67" s="7">
        <v>188</v>
      </c>
      <c r="H67" s="8">
        <v>77.8</v>
      </c>
      <c r="I67" s="8">
        <f t="shared" si="0"/>
        <v>68.72</v>
      </c>
      <c r="J67" s="5">
        <f>RANK(I67,I67:I69,0)</f>
        <v>1</v>
      </c>
      <c r="K67" s="5" t="str">
        <f t="shared" si="1"/>
        <v>是</v>
      </c>
      <c r="L67" s="5"/>
    </row>
    <row r="68" spans="1:12" ht="27" customHeight="1">
      <c r="A68" s="18"/>
      <c r="B68" s="4"/>
      <c r="C68" s="5" t="s">
        <v>176</v>
      </c>
      <c r="D68" s="6" t="s">
        <v>177</v>
      </c>
      <c r="E68" s="7">
        <v>111.5</v>
      </c>
      <c r="F68" s="7">
        <v>75.5</v>
      </c>
      <c r="G68" s="7">
        <v>187</v>
      </c>
      <c r="H68" s="8">
        <v>69.400000000000006</v>
      </c>
      <c r="I68" s="8">
        <f t="shared" si="0"/>
        <v>65.16</v>
      </c>
      <c r="J68" s="5">
        <f>RANK(I68,I67:I69,0)</f>
        <v>3</v>
      </c>
      <c r="K68" s="5" t="str">
        <f t="shared" si="1"/>
        <v>否</v>
      </c>
      <c r="L68" s="5"/>
    </row>
    <row r="69" spans="1:12" ht="27" customHeight="1">
      <c r="A69" s="18"/>
      <c r="B69" s="4"/>
      <c r="C69" s="9" t="s">
        <v>178</v>
      </c>
      <c r="D69" s="17" t="s">
        <v>179</v>
      </c>
      <c r="E69" s="20">
        <v>119</v>
      </c>
      <c r="F69" s="20">
        <v>63.5</v>
      </c>
      <c r="G69" s="20">
        <v>182.5</v>
      </c>
      <c r="H69" s="27">
        <v>72.2</v>
      </c>
      <c r="I69" s="21">
        <f t="shared" ref="I69" si="2">ROUND((ROUND(G69/3*0.6,2)+ROUND(H69*0.4,2)),2)</f>
        <v>65.38</v>
      </c>
      <c r="J69" s="9">
        <f>RANK(I69,I67:I69,0)</f>
        <v>2</v>
      </c>
      <c r="K69" s="9" t="str">
        <f t="shared" ref="K69" si="3">IF(J69=1,"是","否")</f>
        <v>否</v>
      </c>
      <c r="L69" s="17" t="s">
        <v>22</v>
      </c>
    </row>
  </sheetData>
  <mergeCells count="51">
    <mergeCell ref="A60:A63"/>
    <mergeCell ref="B60:B63"/>
    <mergeCell ref="A64:A66"/>
    <mergeCell ref="B64:B66"/>
    <mergeCell ref="A67:A69"/>
    <mergeCell ref="B67:B69"/>
    <mergeCell ref="A51:A53"/>
    <mergeCell ref="B51:B53"/>
    <mergeCell ref="A54:A56"/>
    <mergeCell ref="B54:B56"/>
    <mergeCell ref="A57:A59"/>
    <mergeCell ref="B57:B59"/>
    <mergeCell ref="A41:A43"/>
    <mergeCell ref="B41:B43"/>
    <mergeCell ref="A44:A46"/>
    <mergeCell ref="B44:B46"/>
    <mergeCell ref="A47:A49"/>
    <mergeCell ref="B47:B49"/>
    <mergeCell ref="A33:A34"/>
    <mergeCell ref="B33:B34"/>
    <mergeCell ref="A36:A37"/>
    <mergeCell ref="B36:B37"/>
    <mergeCell ref="A38:A40"/>
    <mergeCell ref="B38:B40"/>
    <mergeCell ref="A20:A21"/>
    <mergeCell ref="B20:B21"/>
    <mergeCell ref="A23:A24"/>
    <mergeCell ref="B23:B24"/>
    <mergeCell ref="A28:A30"/>
    <mergeCell ref="B28:B30"/>
    <mergeCell ref="A11:A13"/>
    <mergeCell ref="B11:B13"/>
    <mergeCell ref="A14:A16"/>
    <mergeCell ref="B14:B16"/>
    <mergeCell ref="A17:A19"/>
    <mergeCell ref="B17:B19"/>
    <mergeCell ref="A4:A6"/>
    <mergeCell ref="B4:B6"/>
    <mergeCell ref="A7:A8"/>
    <mergeCell ref="B7:B8"/>
    <mergeCell ref="A9:A10"/>
    <mergeCell ref="B9:B10"/>
    <mergeCell ref="A1:L1"/>
    <mergeCell ref="A2:B2"/>
    <mergeCell ref="C2:C3"/>
    <mergeCell ref="D2:D3"/>
    <mergeCell ref="E2:G2"/>
    <mergeCell ref="H2:H3"/>
    <mergeCell ref="I2:J2"/>
    <mergeCell ref="K2:K3"/>
    <mergeCell ref="L2:L3"/>
  </mergeCells>
  <phoneticPr fontId="1" type="noConversion"/>
  <pageMargins left="0.51" right="0.24"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2020-10-26T09:47:46Z</dcterms:modified>
</cp:coreProperties>
</file>