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840" activeTab="0"/>
  </bookViews>
  <sheets>
    <sheet name="1" sheetId="1" r:id="rId1"/>
  </sheets>
  <definedNames>
    <definedName name="_xlnm._FilterDatabase" localSheetId="0" hidden="1">'1'!$A$2:$O$2</definedName>
    <definedName name="_xlnm.Print_Titles" localSheetId="0">'1'!$2:$2</definedName>
  </definedNames>
  <calcPr fullCalcOnLoad="1"/>
</workbook>
</file>

<file path=xl/sharedStrings.xml><?xml version="1.0" encoding="utf-8"?>
<sst xmlns="http://schemas.openxmlformats.org/spreadsheetml/2006/main" count="180" uniqueCount="99">
  <si>
    <t>序号</t>
  </si>
  <si>
    <t>姓名</t>
  </si>
  <si>
    <t>性别</t>
  </si>
  <si>
    <t>报考岗位</t>
  </si>
  <si>
    <t>报考岗位编码</t>
  </si>
  <si>
    <t>准考证号</t>
  </si>
  <si>
    <t>公共科目笔试成绩</t>
  </si>
  <si>
    <t>政策性加分</t>
  </si>
  <si>
    <t>笔试总成绩</t>
  </si>
  <si>
    <t>男</t>
  </si>
  <si>
    <t>女</t>
  </si>
  <si>
    <t>江浩</t>
  </si>
  <si>
    <t>管理岗位和专业技术岗位</t>
  </si>
  <si>
    <t>6030101</t>
  </si>
  <si>
    <t>2072609034016</t>
  </si>
  <si>
    <t>刘译岭</t>
  </si>
  <si>
    <t>2072609033414</t>
  </si>
  <si>
    <t>滕娟</t>
  </si>
  <si>
    <t>2072609050908</t>
  </si>
  <si>
    <t>护理人员</t>
  </si>
  <si>
    <t>陈秀花</t>
  </si>
  <si>
    <t>临床医生</t>
  </si>
  <si>
    <t>7030801</t>
  </si>
  <si>
    <t>2072629024103</t>
  </si>
  <si>
    <t>王超</t>
  </si>
  <si>
    <t>内科医生</t>
  </si>
  <si>
    <t>7031001</t>
  </si>
  <si>
    <t>2072629021126</t>
  </si>
  <si>
    <t>杨益晶</t>
  </si>
  <si>
    <t>中医医生</t>
  </si>
  <si>
    <t>7032001</t>
  </si>
  <si>
    <t>2072629020825</t>
  </si>
  <si>
    <t>龙思宇</t>
  </si>
  <si>
    <t>检验医生</t>
  </si>
  <si>
    <t>7032301</t>
  </si>
  <si>
    <t>2072629012910</t>
  </si>
  <si>
    <t>7032501</t>
  </si>
  <si>
    <t>马莉亚</t>
  </si>
  <si>
    <t>2072629013628</t>
  </si>
  <si>
    <t>李敏</t>
  </si>
  <si>
    <t>2072629024509</t>
  </si>
  <si>
    <t>张燕</t>
  </si>
  <si>
    <t>7032601</t>
  </si>
  <si>
    <t>2072629023623</t>
  </si>
  <si>
    <t>熊庆</t>
  </si>
  <si>
    <t>2072629023218</t>
  </si>
  <si>
    <t>王冬琴</t>
  </si>
  <si>
    <t>2072629012527</t>
  </si>
  <si>
    <t>罗雪梅</t>
  </si>
  <si>
    <t>2072629012707</t>
  </si>
  <si>
    <t>文海燕</t>
  </si>
  <si>
    <t>2072629012327</t>
  </si>
  <si>
    <t>胡紫莹</t>
  </si>
  <si>
    <t>2072629021915</t>
  </si>
  <si>
    <t>邱霞</t>
  </si>
  <si>
    <t>2072629022310</t>
  </si>
  <si>
    <t>李文艺</t>
  </si>
  <si>
    <t>2072629020822</t>
  </si>
  <si>
    <t>何晶晶</t>
  </si>
  <si>
    <t>7032701</t>
  </si>
  <si>
    <t>2072629010101</t>
  </si>
  <si>
    <t>卢滢琪</t>
  </si>
  <si>
    <t>2072629010721</t>
  </si>
  <si>
    <t>刘惠</t>
  </si>
  <si>
    <t>2072629021522</t>
  </si>
  <si>
    <t>2072629010218</t>
  </si>
  <si>
    <t>唐欢</t>
  </si>
  <si>
    <t>2072629011007</t>
  </si>
  <si>
    <t>徐聪</t>
  </si>
  <si>
    <t>2072629024818</t>
  </si>
  <si>
    <t>田世梅</t>
  </si>
  <si>
    <t>2072629023902</t>
  </si>
  <si>
    <t>陈仙波</t>
  </si>
  <si>
    <t>2072629021225</t>
  </si>
  <si>
    <t>刘婷</t>
  </si>
  <si>
    <t>2072629024618</t>
  </si>
  <si>
    <t>钟洁</t>
  </si>
  <si>
    <t>2072629023621</t>
  </si>
  <si>
    <t>刘雨</t>
  </si>
  <si>
    <t>2072629023130</t>
  </si>
  <si>
    <t>笔试折合总成绩</t>
  </si>
  <si>
    <t>面试成绩</t>
  </si>
  <si>
    <t>面试折合总成绩</t>
  </si>
  <si>
    <t>笔试面试总成绩</t>
  </si>
  <si>
    <t>77.40</t>
  </si>
  <si>
    <t>87.40</t>
  </si>
  <si>
    <t>85.20</t>
  </si>
  <si>
    <t>备注</t>
  </si>
  <si>
    <t>排名</t>
  </si>
  <si>
    <t>附件:2020年上半年内江市东兴区部分事业单位公开考聘工作人员选岗人员名单</t>
  </si>
  <si>
    <t>2072629011626</t>
  </si>
  <si>
    <t>罗清荣</t>
  </si>
  <si>
    <t>2072629020423</t>
  </si>
  <si>
    <t>何莉</t>
  </si>
  <si>
    <t>2072629023802</t>
  </si>
  <si>
    <t>袁红</t>
  </si>
  <si>
    <t>2072629024015</t>
  </si>
  <si>
    <t>陈康</t>
  </si>
  <si>
    <r>
      <t>75.9</t>
    </r>
    <r>
      <rPr>
        <sz val="10"/>
        <color indexed="8"/>
        <rFont val="宋体"/>
        <family val="0"/>
      </rPr>
      <t>0</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</si>
</sst>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0"/>
      <name val="Arial"/>
      <family val="2"/>
    </font>
    <font>
      <sz val="11"/>
      <color indexed="8"/>
      <name val="宋体"/>
      <family val="0"/>
    </font>
    <font>
      <sz val="12"/>
      <name val="宋体"/>
      <family val="0"/>
    </font>
    <font>
      <sz val="9"/>
      <name val="宋体"/>
      <family val="0"/>
    </font>
    <font>
      <sz val="18"/>
      <name val="方正小标宋简体"/>
      <family val="4"/>
    </font>
    <font>
      <b/>
      <sz val="10"/>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8"/>
      <name val="Tahoma"/>
      <family val="2"/>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mbria"/>
      <family val="0"/>
    </font>
    <font>
      <sz val="10"/>
      <color theme="1"/>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2"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0">
    <xf numFmtId="0" fontId="0" fillId="0" borderId="0" xfId="0" applyAlignment="1">
      <alignment/>
    </xf>
    <xf numFmtId="0" fontId="0" fillId="0" borderId="0" xfId="0" applyAlignment="1">
      <alignment horizontal="center" vertical="center" wrapText="1"/>
    </xf>
    <xf numFmtId="176" fontId="0" fillId="0" borderId="0" xfId="0" applyNumberFormat="1" applyAlignment="1">
      <alignment/>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47" fillId="0" borderId="10" xfId="0" applyFont="1" applyBorder="1" applyAlignment="1">
      <alignment horizontal="center" vertical="center"/>
    </xf>
    <xf numFmtId="0" fontId="48" fillId="0" borderId="10" xfId="0" applyFont="1" applyBorder="1" applyAlignment="1">
      <alignment horizontal="center" vertical="center"/>
    </xf>
    <xf numFmtId="0" fontId="48" fillId="33" borderId="10" xfId="0" applyFont="1" applyFill="1" applyBorder="1" applyAlignment="1">
      <alignment horizontal="center" vertical="center"/>
    </xf>
    <xf numFmtId="0" fontId="48" fillId="0" borderId="10" xfId="0" applyFont="1" applyBorder="1" applyAlignment="1">
      <alignment horizontal="center" vertical="center" wrapText="1"/>
    </xf>
    <xf numFmtId="0" fontId="48" fillId="33" borderId="10" xfId="37" applyFont="1" applyFill="1" applyBorder="1" applyAlignment="1">
      <alignment horizontal="center" vertical="center" wrapText="1"/>
      <protection/>
    </xf>
    <xf numFmtId="0" fontId="48" fillId="33" borderId="10" xfId="0" applyFont="1" applyFill="1" applyBorder="1" applyAlignment="1">
      <alignment horizontal="center" vertical="center" wrapText="1"/>
    </xf>
    <xf numFmtId="0" fontId="47" fillId="33" borderId="10" xfId="0" applyFont="1" applyFill="1" applyBorder="1" applyAlignment="1">
      <alignment horizontal="center" vertical="center" wrapText="1"/>
    </xf>
    <xf numFmtId="176" fontId="0"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33" borderId="10" xfId="37" applyFont="1" applyFill="1" applyBorder="1" applyAlignment="1">
      <alignment horizontal="center" vertical="center" wrapText="1"/>
      <protection/>
    </xf>
    <xf numFmtId="49" fontId="48" fillId="33" borderId="10" xfId="37" applyNumberFormat="1" applyFont="1" applyFill="1" applyBorder="1" applyAlignment="1">
      <alignment horizontal="center" vertical="center" wrapText="1"/>
      <protection/>
    </xf>
    <xf numFmtId="0" fontId="4" fillId="0" borderId="11" xfId="0" applyFont="1" applyBorder="1" applyAlignment="1">
      <alignment horizontal="center" vertical="center"/>
    </xf>
  </cellXfs>
  <cellStyles count="6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xfId="33"/>
    <cellStyle name="Comma [0]" xfId="34"/>
    <cellStyle name="Currency" xfId="35"/>
    <cellStyle name="Currency [0]" xfId="36"/>
    <cellStyle name="Normal" xfId="37"/>
    <cellStyle name="Normal 2" xfId="38"/>
    <cellStyle name="Percent" xfId="39"/>
    <cellStyle name="Percent" xfId="40"/>
    <cellStyle name="标题" xfId="41"/>
    <cellStyle name="标题 1" xfId="42"/>
    <cellStyle name="标题 2" xfId="43"/>
    <cellStyle name="标题 3" xfId="44"/>
    <cellStyle name="标题 4" xfId="45"/>
    <cellStyle name="差" xfId="46"/>
    <cellStyle name="常规 2" xfId="47"/>
    <cellStyle name="常规 2 2" xfId="48"/>
    <cellStyle name="常规 2 3" xfId="49"/>
    <cellStyle name="常规 3" xfId="50"/>
    <cellStyle name="常规 3 2" xfId="51"/>
    <cellStyle name="常规 4" xfId="52"/>
    <cellStyle name="常规 5"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SheetLayoutView="100" zoomScalePageLayoutView="0" workbookViewId="0" topLeftCell="A1">
      <pane ySplit="2" topLeftCell="A3" activePane="bottomLeft" state="frozen"/>
      <selection pane="topLeft" activeCell="A1" sqref="A1"/>
      <selection pane="bottomLeft" activeCell="S6" sqref="S6"/>
    </sheetView>
  </sheetViews>
  <sheetFormatPr defaultColWidth="9.140625" defaultRowHeight="33" customHeight="1"/>
  <cols>
    <col min="1" max="1" width="5.7109375" style="0" customWidth="1"/>
    <col min="2" max="2" width="8.28125" style="0" customWidth="1"/>
    <col min="3" max="3" width="6.140625" style="0" customWidth="1"/>
    <col min="4" max="4" width="11.8515625" style="0" customWidth="1"/>
    <col min="5" max="5" width="9.421875" style="0" customWidth="1"/>
    <col min="6" max="6" width="14.00390625" style="0" customWidth="1"/>
    <col min="7" max="7" width="9.8515625" style="0" customWidth="1"/>
    <col min="8" max="8" width="5.7109375" style="0" customWidth="1"/>
    <col min="9" max="9" width="7.8515625" style="0" customWidth="1"/>
    <col min="10" max="10" width="9.28125" style="0" customWidth="1"/>
    <col min="11" max="11" width="7.140625" style="2" customWidth="1"/>
    <col min="12" max="12" width="9.57421875" style="2" customWidth="1"/>
    <col min="13" max="13" width="9.28125" style="2" customWidth="1"/>
    <col min="14" max="14" width="7.7109375" style="0" customWidth="1"/>
    <col min="15" max="15" width="9.57421875" style="0" customWidth="1"/>
  </cols>
  <sheetData>
    <row r="1" spans="1:15" s="1" customFormat="1" ht="33" customHeight="1">
      <c r="A1" s="19" t="s">
        <v>89</v>
      </c>
      <c r="B1" s="19"/>
      <c r="C1" s="19"/>
      <c r="D1" s="19"/>
      <c r="E1" s="19"/>
      <c r="F1" s="19"/>
      <c r="G1" s="19"/>
      <c r="H1" s="19"/>
      <c r="I1" s="19"/>
      <c r="J1" s="19"/>
      <c r="K1" s="19"/>
      <c r="L1" s="19"/>
      <c r="M1" s="19"/>
      <c r="N1" s="19"/>
      <c r="O1" s="19"/>
    </row>
    <row r="2" spans="1:15" s="1" customFormat="1" ht="33" customHeight="1">
      <c r="A2" s="3" t="s">
        <v>0</v>
      </c>
      <c r="B2" s="3" t="s">
        <v>1</v>
      </c>
      <c r="C2" s="3" t="s">
        <v>2</v>
      </c>
      <c r="D2" s="3" t="s">
        <v>3</v>
      </c>
      <c r="E2" s="4" t="s">
        <v>4</v>
      </c>
      <c r="F2" s="3" t="s">
        <v>5</v>
      </c>
      <c r="G2" s="4" t="s">
        <v>6</v>
      </c>
      <c r="H2" s="4" t="s">
        <v>7</v>
      </c>
      <c r="I2" s="4" t="s">
        <v>8</v>
      </c>
      <c r="J2" s="5" t="s">
        <v>80</v>
      </c>
      <c r="K2" s="5" t="s">
        <v>81</v>
      </c>
      <c r="L2" s="5" t="s">
        <v>82</v>
      </c>
      <c r="M2" s="6" t="s">
        <v>83</v>
      </c>
      <c r="N2" s="3" t="s">
        <v>88</v>
      </c>
      <c r="O2" s="3" t="s">
        <v>87</v>
      </c>
    </row>
    <row r="3" spans="1:15" s="1" customFormat="1" ht="33" customHeight="1">
      <c r="A3" s="7">
        <v>1</v>
      </c>
      <c r="B3" s="8" t="s">
        <v>15</v>
      </c>
      <c r="C3" s="8" t="s">
        <v>10</v>
      </c>
      <c r="D3" s="10" t="s">
        <v>12</v>
      </c>
      <c r="E3" s="8" t="s">
        <v>13</v>
      </c>
      <c r="F3" s="8" t="s">
        <v>16</v>
      </c>
      <c r="G3" s="8">
        <v>64</v>
      </c>
      <c r="H3" s="9"/>
      <c r="I3" s="9">
        <v>64</v>
      </c>
      <c r="J3" s="9">
        <f>I3*0.6</f>
        <v>38.4</v>
      </c>
      <c r="K3" s="9" t="s">
        <v>85</v>
      </c>
      <c r="L3" s="9">
        <f>K3*0.4</f>
        <v>34.96</v>
      </c>
      <c r="M3" s="9">
        <f>J3+L3</f>
        <v>73.36</v>
      </c>
      <c r="N3" s="8">
        <f aca="true" t="shared" si="0" ref="N3:N8">SUMPRODUCT(((E$3:E$32=E3)*M$3:M$32&gt;M3)*1)+1</f>
        <v>1</v>
      </c>
      <c r="O3" s="8"/>
    </row>
    <row r="4" spans="1:15" s="1" customFormat="1" ht="33" customHeight="1">
      <c r="A4" s="7">
        <v>2</v>
      </c>
      <c r="B4" s="8" t="s">
        <v>11</v>
      </c>
      <c r="C4" s="8" t="s">
        <v>9</v>
      </c>
      <c r="D4" s="10" t="s">
        <v>12</v>
      </c>
      <c r="E4" s="8" t="s">
        <v>13</v>
      </c>
      <c r="F4" s="8" t="s">
        <v>14</v>
      </c>
      <c r="G4" s="8">
        <v>69</v>
      </c>
      <c r="H4" s="9"/>
      <c r="I4" s="9">
        <v>69</v>
      </c>
      <c r="J4" s="9">
        <f>I4*0.6</f>
        <v>41.4</v>
      </c>
      <c r="K4" s="9" t="s">
        <v>84</v>
      </c>
      <c r="L4" s="9">
        <f>K4*0.4</f>
        <v>30.960000000000004</v>
      </c>
      <c r="M4" s="9">
        <f>J4+L4</f>
        <v>72.36</v>
      </c>
      <c r="N4" s="8">
        <f t="shared" si="0"/>
        <v>2</v>
      </c>
      <c r="O4" s="8"/>
    </row>
    <row r="5" spans="1:15" s="1" customFormat="1" ht="33" customHeight="1">
      <c r="A5" s="7">
        <v>3</v>
      </c>
      <c r="B5" s="8" t="s">
        <v>17</v>
      </c>
      <c r="C5" s="8" t="s">
        <v>10</v>
      </c>
      <c r="D5" s="10" t="s">
        <v>12</v>
      </c>
      <c r="E5" s="8" t="s">
        <v>13</v>
      </c>
      <c r="F5" s="8" t="s">
        <v>18</v>
      </c>
      <c r="G5" s="8">
        <v>62.5</v>
      </c>
      <c r="H5" s="9"/>
      <c r="I5" s="9">
        <v>62.5</v>
      </c>
      <c r="J5" s="9">
        <f>I5*0.6</f>
        <v>37.5</v>
      </c>
      <c r="K5" s="9" t="s">
        <v>86</v>
      </c>
      <c r="L5" s="9">
        <f>K5*0.4</f>
        <v>34.080000000000005</v>
      </c>
      <c r="M5" s="9">
        <f>J5+L5</f>
        <v>71.58000000000001</v>
      </c>
      <c r="N5" s="8">
        <f t="shared" si="0"/>
        <v>3</v>
      </c>
      <c r="O5" s="8"/>
    </row>
    <row r="6" spans="1:15" s="1" customFormat="1" ht="33" customHeight="1">
      <c r="A6" s="7">
        <v>4</v>
      </c>
      <c r="B6" s="8" t="s">
        <v>20</v>
      </c>
      <c r="C6" s="8" t="s">
        <v>10</v>
      </c>
      <c r="D6" s="8" t="s">
        <v>21</v>
      </c>
      <c r="E6" s="8" t="s">
        <v>22</v>
      </c>
      <c r="F6" s="8" t="s">
        <v>23</v>
      </c>
      <c r="G6" s="8">
        <v>59</v>
      </c>
      <c r="H6" s="9"/>
      <c r="I6" s="9">
        <v>59</v>
      </c>
      <c r="J6" s="9">
        <f aca="true" t="shared" si="1" ref="J6:J15">I6*0.6</f>
        <v>35.4</v>
      </c>
      <c r="K6" s="9">
        <v>77.6</v>
      </c>
      <c r="L6" s="9">
        <f aca="true" t="shared" si="2" ref="L6:L15">K6*0.4</f>
        <v>31.04</v>
      </c>
      <c r="M6" s="9">
        <f aca="true" t="shared" si="3" ref="M6:M15">J6+L6</f>
        <v>66.44</v>
      </c>
      <c r="N6" s="8">
        <f t="shared" si="0"/>
        <v>1</v>
      </c>
      <c r="O6" s="8"/>
    </row>
    <row r="7" spans="1:15" s="1" customFormat="1" ht="33" customHeight="1">
      <c r="A7" s="7">
        <v>5</v>
      </c>
      <c r="B7" s="8" t="s">
        <v>24</v>
      </c>
      <c r="C7" s="8" t="s">
        <v>9</v>
      </c>
      <c r="D7" s="8" t="s">
        <v>25</v>
      </c>
      <c r="E7" s="8" t="s">
        <v>26</v>
      </c>
      <c r="F7" s="8" t="s">
        <v>27</v>
      </c>
      <c r="G7" s="8">
        <v>56</v>
      </c>
      <c r="H7" s="9"/>
      <c r="I7" s="9">
        <v>56</v>
      </c>
      <c r="J7" s="9">
        <f t="shared" si="1"/>
        <v>33.6</v>
      </c>
      <c r="K7" s="9">
        <v>79.4</v>
      </c>
      <c r="L7" s="9">
        <f t="shared" si="2"/>
        <v>31.760000000000005</v>
      </c>
      <c r="M7" s="9">
        <f t="shared" si="3"/>
        <v>65.36000000000001</v>
      </c>
      <c r="N7" s="8">
        <f t="shared" si="0"/>
        <v>1</v>
      </c>
      <c r="O7" s="8"/>
    </row>
    <row r="8" spans="1:15" s="1" customFormat="1" ht="33" customHeight="1">
      <c r="A8" s="7">
        <v>6</v>
      </c>
      <c r="B8" s="8" t="s">
        <v>28</v>
      </c>
      <c r="C8" s="8" t="s">
        <v>10</v>
      </c>
      <c r="D8" s="8" t="s">
        <v>29</v>
      </c>
      <c r="E8" s="8" t="s">
        <v>30</v>
      </c>
      <c r="F8" s="8" t="s">
        <v>31</v>
      </c>
      <c r="G8" s="8">
        <v>60.5</v>
      </c>
      <c r="H8" s="9"/>
      <c r="I8" s="9">
        <v>60.5</v>
      </c>
      <c r="J8" s="9">
        <f t="shared" si="1"/>
        <v>36.3</v>
      </c>
      <c r="K8" s="9">
        <v>79</v>
      </c>
      <c r="L8" s="9">
        <f t="shared" si="2"/>
        <v>31.6</v>
      </c>
      <c r="M8" s="9">
        <f t="shared" si="3"/>
        <v>67.9</v>
      </c>
      <c r="N8" s="8">
        <f t="shared" si="0"/>
        <v>1</v>
      </c>
      <c r="O8" s="8"/>
    </row>
    <row r="9" spans="1:15" s="1" customFormat="1" ht="33" customHeight="1">
      <c r="A9" s="7">
        <v>7</v>
      </c>
      <c r="B9" s="8" t="s">
        <v>32</v>
      </c>
      <c r="C9" s="8" t="s">
        <v>9</v>
      </c>
      <c r="D9" s="8" t="s">
        <v>33</v>
      </c>
      <c r="E9" s="8" t="s">
        <v>34</v>
      </c>
      <c r="F9" s="8" t="s">
        <v>35</v>
      </c>
      <c r="G9" s="8">
        <v>59.5</v>
      </c>
      <c r="H9" s="9"/>
      <c r="I9" s="9">
        <v>59.5</v>
      </c>
      <c r="J9" s="9">
        <v>35.699999999999996</v>
      </c>
      <c r="K9" s="9">
        <v>84.46</v>
      </c>
      <c r="L9" s="9">
        <v>33.78</v>
      </c>
      <c r="M9" s="9">
        <v>69.48</v>
      </c>
      <c r="N9" s="8">
        <v>1</v>
      </c>
      <c r="O9" s="8"/>
    </row>
    <row r="10" spans="1:15" s="1" customFormat="1" ht="33" customHeight="1">
      <c r="A10" s="7">
        <v>8</v>
      </c>
      <c r="B10" s="17" t="s">
        <v>93</v>
      </c>
      <c r="C10" s="17" t="s">
        <v>10</v>
      </c>
      <c r="D10" s="17" t="s">
        <v>33</v>
      </c>
      <c r="E10" s="17" t="s">
        <v>34</v>
      </c>
      <c r="F10" s="17" t="s">
        <v>92</v>
      </c>
      <c r="G10" s="17">
        <v>55</v>
      </c>
      <c r="H10" s="17"/>
      <c r="I10" s="17">
        <v>55</v>
      </c>
      <c r="J10" s="17">
        <v>33</v>
      </c>
      <c r="K10" s="17">
        <v>76.98</v>
      </c>
      <c r="L10" s="17">
        <v>30.79</v>
      </c>
      <c r="M10" s="17">
        <v>63.79</v>
      </c>
      <c r="N10" s="17">
        <v>4</v>
      </c>
      <c r="O10" s="8"/>
    </row>
    <row r="11" spans="1:15" s="1" customFormat="1" ht="33" customHeight="1">
      <c r="A11" s="7">
        <v>9</v>
      </c>
      <c r="B11" s="17" t="s">
        <v>91</v>
      </c>
      <c r="C11" s="17" t="s">
        <v>10</v>
      </c>
      <c r="D11" s="17" t="s">
        <v>33</v>
      </c>
      <c r="E11" s="17" t="s">
        <v>34</v>
      </c>
      <c r="F11" s="17" t="s">
        <v>90</v>
      </c>
      <c r="G11" s="17">
        <v>55</v>
      </c>
      <c r="H11" s="17"/>
      <c r="I11" s="17">
        <v>55</v>
      </c>
      <c r="J11" s="17">
        <v>33</v>
      </c>
      <c r="K11" s="18" t="s">
        <v>98</v>
      </c>
      <c r="L11" s="17">
        <v>30.360000000000003</v>
      </c>
      <c r="M11" s="17">
        <v>63.36</v>
      </c>
      <c r="N11" s="17">
        <v>5</v>
      </c>
      <c r="O11" s="8"/>
    </row>
    <row r="12" spans="1:15" s="1" customFormat="1" ht="33" customHeight="1">
      <c r="A12" s="7">
        <v>10</v>
      </c>
      <c r="B12" s="8" t="s">
        <v>37</v>
      </c>
      <c r="C12" s="8" t="s">
        <v>10</v>
      </c>
      <c r="D12" s="8" t="s">
        <v>19</v>
      </c>
      <c r="E12" s="8" t="s">
        <v>36</v>
      </c>
      <c r="F12" s="8" t="s">
        <v>38</v>
      </c>
      <c r="G12" s="8">
        <v>60.5</v>
      </c>
      <c r="H12" s="9"/>
      <c r="I12" s="9">
        <v>60.5</v>
      </c>
      <c r="J12" s="9">
        <v>36.3</v>
      </c>
      <c r="K12" s="9">
        <v>82.44</v>
      </c>
      <c r="L12" s="9">
        <v>32.98</v>
      </c>
      <c r="M12" s="9">
        <v>69.28</v>
      </c>
      <c r="N12" s="8">
        <v>1</v>
      </c>
      <c r="O12" s="8"/>
    </row>
    <row r="13" spans="1:15" s="1" customFormat="1" ht="33" customHeight="1">
      <c r="A13" s="7">
        <v>11</v>
      </c>
      <c r="B13" s="8" t="s">
        <v>39</v>
      </c>
      <c r="C13" s="8" t="s">
        <v>10</v>
      </c>
      <c r="D13" s="8" t="s">
        <v>19</v>
      </c>
      <c r="E13" s="8" t="s">
        <v>36</v>
      </c>
      <c r="F13" s="8" t="s">
        <v>40</v>
      </c>
      <c r="G13" s="8">
        <v>55</v>
      </c>
      <c r="H13" s="9"/>
      <c r="I13" s="9">
        <v>55</v>
      </c>
      <c r="J13" s="9">
        <v>33</v>
      </c>
      <c r="K13" s="9">
        <v>83.26</v>
      </c>
      <c r="L13" s="9">
        <v>33.3</v>
      </c>
      <c r="M13" s="9">
        <v>66.3</v>
      </c>
      <c r="N13" s="8">
        <v>2</v>
      </c>
      <c r="O13" s="8"/>
    </row>
    <row r="14" spans="1:15" s="1" customFormat="1" ht="33" customHeight="1">
      <c r="A14" s="7">
        <v>12</v>
      </c>
      <c r="B14" s="8" t="s">
        <v>41</v>
      </c>
      <c r="C14" s="8" t="s">
        <v>10</v>
      </c>
      <c r="D14" s="8" t="s">
        <v>19</v>
      </c>
      <c r="E14" s="8" t="s">
        <v>42</v>
      </c>
      <c r="F14" s="8" t="s">
        <v>43</v>
      </c>
      <c r="G14" s="8">
        <v>62.5</v>
      </c>
      <c r="H14" s="9"/>
      <c r="I14" s="9">
        <v>62.5</v>
      </c>
      <c r="J14" s="9">
        <f t="shared" si="1"/>
        <v>37.5</v>
      </c>
      <c r="K14" s="9">
        <v>85.4</v>
      </c>
      <c r="L14" s="9">
        <f t="shared" si="2"/>
        <v>34.160000000000004</v>
      </c>
      <c r="M14" s="9">
        <f t="shared" si="3"/>
        <v>71.66</v>
      </c>
      <c r="N14" s="8">
        <f>SUMPRODUCT(((E$3:E$32=E14)*M$3:M$32&gt;M14)*1)+1</f>
        <v>1</v>
      </c>
      <c r="O14" s="8"/>
    </row>
    <row r="15" spans="1:15" s="1" customFormat="1" ht="33" customHeight="1">
      <c r="A15" s="7">
        <v>13</v>
      </c>
      <c r="B15" s="8" t="s">
        <v>44</v>
      </c>
      <c r="C15" s="8" t="s">
        <v>10</v>
      </c>
      <c r="D15" s="8" t="s">
        <v>19</v>
      </c>
      <c r="E15" s="8" t="s">
        <v>42</v>
      </c>
      <c r="F15" s="8" t="s">
        <v>45</v>
      </c>
      <c r="G15" s="8">
        <v>59.5</v>
      </c>
      <c r="H15" s="9"/>
      <c r="I15" s="9">
        <v>59.5</v>
      </c>
      <c r="J15" s="9">
        <f t="shared" si="1"/>
        <v>35.699999999999996</v>
      </c>
      <c r="K15" s="9">
        <v>81.3</v>
      </c>
      <c r="L15" s="9">
        <f t="shared" si="2"/>
        <v>32.52</v>
      </c>
      <c r="M15" s="9">
        <f t="shared" si="3"/>
        <v>68.22</v>
      </c>
      <c r="N15" s="8">
        <f>SUMPRODUCT(((E$3:E$32=E15)*M$3:M$32&gt;M15)*1)+1</f>
        <v>2</v>
      </c>
      <c r="O15" s="8"/>
    </row>
    <row r="16" spans="1:15" s="1" customFormat="1" ht="33" customHeight="1">
      <c r="A16" s="7">
        <v>14</v>
      </c>
      <c r="B16" s="8" t="s">
        <v>54</v>
      </c>
      <c r="C16" s="8" t="s">
        <v>10</v>
      </c>
      <c r="D16" s="8" t="s">
        <v>19</v>
      </c>
      <c r="E16" s="8" t="s">
        <v>42</v>
      </c>
      <c r="F16" s="8" t="s">
        <v>55</v>
      </c>
      <c r="G16" s="8">
        <v>54.5</v>
      </c>
      <c r="H16" s="9"/>
      <c r="I16" s="9">
        <v>54.5</v>
      </c>
      <c r="J16" s="9">
        <f>I16*0.6</f>
        <v>32.699999999999996</v>
      </c>
      <c r="K16" s="9">
        <v>85.2</v>
      </c>
      <c r="L16" s="9">
        <f>K16*0.4</f>
        <v>34.080000000000005</v>
      </c>
      <c r="M16" s="9">
        <f>J16+L16</f>
        <v>66.78</v>
      </c>
      <c r="N16" s="8">
        <f>SUMPRODUCT(((E$3:E$32=E16)*M$3:M$32&gt;M16)*1)+1</f>
        <v>3</v>
      </c>
      <c r="O16" s="8"/>
    </row>
    <row r="17" spans="1:15" s="1" customFormat="1" ht="33" customHeight="1">
      <c r="A17" s="7">
        <v>15</v>
      </c>
      <c r="B17" s="8" t="s">
        <v>48</v>
      </c>
      <c r="C17" s="8" t="s">
        <v>10</v>
      </c>
      <c r="D17" s="8" t="s">
        <v>19</v>
      </c>
      <c r="E17" s="8" t="s">
        <v>42</v>
      </c>
      <c r="F17" s="8" t="s">
        <v>49</v>
      </c>
      <c r="G17" s="8">
        <v>56.5</v>
      </c>
      <c r="H17" s="9"/>
      <c r="I17" s="9">
        <v>56.5</v>
      </c>
      <c r="J17" s="9">
        <v>33.9</v>
      </c>
      <c r="K17" s="9">
        <v>82.06</v>
      </c>
      <c r="L17" s="9">
        <v>32.82</v>
      </c>
      <c r="M17" s="9">
        <v>66.72</v>
      </c>
      <c r="N17" s="8">
        <v>4</v>
      </c>
      <c r="O17" s="8"/>
    </row>
    <row r="18" spans="1:15" s="1" customFormat="1" ht="33" customHeight="1">
      <c r="A18" s="7">
        <v>16</v>
      </c>
      <c r="B18" s="8" t="s">
        <v>46</v>
      </c>
      <c r="C18" s="8" t="s">
        <v>10</v>
      </c>
      <c r="D18" s="8" t="s">
        <v>19</v>
      </c>
      <c r="E18" s="8" t="s">
        <v>42</v>
      </c>
      <c r="F18" s="8" t="s">
        <v>47</v>
      </c>
      <c r="G18" s="8">
        <v>58.5</v>
      </c>
      <c r="H18" s="9"/>
      <c r="I18" s="9">
        <v>58.5</v>
      </c>
      <c r="J18" s="9">
        <v>35.1</v>
      </c>
      <c r="K18" s="9">
        <v>77.58</v>
      </c>
      <c r="L18" s="9">
        <v>31.03</v>
      </c>
      <c r="M18" s="9">
        <v>66.13</v>
      </c>
      <c r="N18" s="8">
        <v>5</v>
      </c>
      <c r="O18" s="8"/>
    </row>
    <row r="19" spans="1:15" s="1" customFormat="1" ht="33" customHeight="1">
      <c r="A19" s="7">
        <v>17</v>
      </c>
      <c r="B19" s="8" t="s">
        <v>56</v>
      </c>
      <c r="C19" s="8" t="s">
        <v>10</v>
      </c>
      <c r="D19" s="8" t="s">
        <v>19</v>
      </c>
      <c r="E19" s="8" t="s">
        <v>42</v>
      </c>
      <c r="F19" s="8" t="s">
        <v>57</v>
      </c>
      <c r="G19" s="8">
        <v>52</v>
      </c>
      <c r="H19" s="9"/>
      <c r="I19" s="9">
        <v>52</v>
      </c>
      <c r="J19" s="9">
        <v>31.2</v>
      </c>
      <c r="K19" s="9">
        <v>84.86</v>
      </c>
      <c r="L19" s="9">
        <v>33.94</v>
      </c>
      <c r="M19" s="9">
        <v>65.14</v>
      </c>
      <c r="N19" s="8">
        <v>6</v>
      </c>
      <c r="O19" s="8"/>
    </row>
    <row r="20" spans="1:15" s="1" customFormat="1" ht="33" customHeight="1">
      <c r="A20" s="7">
        <v>18</v>
      </c>
      <c r="B20" s="8" t="s">
        <v>50</v>
      </c>
      <c r="C20" s="8" t="s">
        <v>10</v>
      </c>
      <c r="D20" s="8" t="s">
        <v>19</v>
      </c>
      <c r="E20" s="8" t="s">
        <v>42</v>
      </c>
      <c r="F20" s="8" t="s">
        <v>51</v>
      </c>
      <c r="G20" s="8">
        <v>56</v>
      </c>
      <c r="H20" s="9"/>
      <c r="I20" s="9">
        <v>56</v>
      </c>
      <c r="J20" s="9">
        <v>33.6</v>
      </c>
      <c r="K20" s="9">
        <v>77.06</v>
      </c>
      <c r="L20" s="9">
        <v>30.82</v>
      </c>
      <c r="M20" s="9">
        <v>64.42</v>
      </c>
      <c r="N20" s="8">
        <v>7</v>
      </c>
      <c r="O20" s="8"/>
    </row>
    <row r="21" spans="1:15" s="1" customFormat="1" ht="33" customHeight="1">
      <c r="A21" s="7">
        <v>19</v>
      </c>
      <c r="B21" s="8" t="s">
        <v>52</v>
      </c>
      <c r="C21" s="8" t="s">
        <v>10</v>
      </c>
      <c r="D21" s="8" t="s">
        <v>19</v>
      </c>
      <c r="E21" s="8" t="s">
        <v>42</v>
      </c>
      <c r="F21" s="8" t="s">
        <v>53</v>
      </c>
      <c r="G21" s="8">
        <v>56</v>
      </c>
      <c r="H21" s="9"/>
      <c r="I21" s="9">
        <v>56</v>
      </c>
      <c r="J21" s="9">
        <v>33.6</v>
      </c>
      <c r="K21" s="9">
        <v>76.96</v>
      </c>
      <c r="L21" s="9">
        <v>30.78</v>
      </c>
      <c r="M21" s="9">
        <v>64.38</v>
      </c>
      <c r="N21" s="8">
        <v>8</v>
      </c>
      <c r="O21" s="8"/>
    </row>
    <row r="22" spans="1:15" s="1" customFormat="1" ht="33" customHeight="1">
      <c r="A22" s="7">
        <v>20</v>
      </c>
      <c r="B22" s="11" t="s">
        <v>58</v>
      </c>
      <c r="C22" s="11" t="s">
        <v>10</v>
      </c>
      <c r="D22" s="11" t="s">
        <v>19</v>
      </c>
      <c r="E22" s="11" t="s">
        <v>59</v>
      </c>
      <c r="F22" s="12" t="s">
        <v>60</v>
      </c>
      <c r="G22" s="12">
        <v>63.5</v>
      </c>
      <c r="H22" s="12"/>
      <c r="I22" s="12">
        <v>63.5</v>
      </c>
      <c r="J22" s="13">
        <f>I22*0.6</f>
        <v>38.1</v>
      </c>
      <c r="K22" s="14">
        <v>80.36</v>
      </c>
      <c r="L22" s="14">
        <f>K22*0.4</f>
        <v>32.144</v>
      </c>
      <c r="M22" s="14">
        <f>J22+L22</f>
        <v>70.244</v>
      </c>
      <c r="N22" s="15">
        <f>SUMPRODUCT(((E$3:E$200=E22)*M$3:M$200&gt;M22)*1)+1</f>
        <v>1</v>
      </c>
      <c r="O22" s="8"/>
    </row>
    <row r="23" spans="1:15" s="1" customFormat="1" ht="33" customHeight="1">
      <c r="A23" s="7">
        <v>21</v>
      </c>
      <c r="B23" s="8" t="s">
        <v>66</v>
      </c>
      <c r="C23" s="8" t="s">
        <v>10</v>
      </c>
      <c r="D23" s="8" t="s">
        <v>19</v>
      </c>
      <c r="E23" s="8" t="s">
        <v>59</v>
      </c>
      <c r="F23" s="8" t="s">
        <v>67</v>
      </c>
      <c r="G23" s="8">
        <v>60</v>
      </c>
      <c r="H23" s="9"/>
      <c r="I23" s="9">
        <v>60</v>
      </c>
      <c r="J23" s="9">
        <f>I23*0.6</f>
        <v>36</v>
      </c>
      <c r="K23" s="9">
        <v>82.9</v>
      </c>
      <c r="L23" s="9">
        <f>K23*0.4</f>
        <v>33.160000000000004</v>
      </c>
      <c r="M23" s="9">
        <f>J23+L23</f>
        <v>69.16</v>
      </c>
      <c r="N23" s="8">
        <f>SUMPRODUCT(((E$3:E$32=E23)*M$3:M$32&gt;M23)*1)+1</f>
        <v>2</v>
      </c>
      <c r="O23" s="8"/>
    </row>
    <row r="24" spans="1:15" s="1" customFormat="1" ht="33" customHeight="1">
      <c r="A24" s="7">
        <v>22</v>
      </c>
      <c r="B24" s="11" t="s">
        <v>61</v>
      </c>
      <c r="C24" s="11" t="s">
        <v>10</v>
      </c>
      <c r="D24" s="11" t="s">
        <v>19</v>
      </c>
      <c r="E24" s="11" t="s">
        <v>59</v>
      </c>
      <c r="F24" s="12" t="s">
        <v>62</v>
      </c>
      <c r="G24" s="12">
        <v>63</v>
      </c>
      <c r="H24" s="12"/>
      <c r="I24" s="12">
        <v>63</v>
      </c>
      <c r="J24" s="13">
        <f>I24*0.6</f>
        <v>37.8</v>
      </c>
      <c r="K24" s="14">
        <v>77.74</v>
      </c>
      <c r="L24" s="14">
        <f>K24*0.4</f>
        <v>31.096</v>
      </c>
      <c r="M24" s="14">
        <f>J24+L24</f>
        <v>68.896</v>
      </c>
      <c r="N24" s="15">
        <f>SUMPRODUCT(((E$3:E$200=E24)*M$3:M$200&gt;M24)*1)+1</f>
        <v>3</v>
      </c>
      <c r="O24" s="16"/>
    </row>
    <row r="25" spans="1:15" s="1" customFormat="1" ht="33" customHeight="1">
      <c r="A25" s="7">
        <v>23</v>
      </c>
      <c r="B25" s="11" t="s">
        <v>63</v>
      </c>
      <c r="C25" s="11" t="s">
        <v>10</v>
      </c>
      <c r="D25" s="11" t="s">
        <v>19</v>
      </c>
      <c r="E25" s="11" t="s">
        <v>59</v>
      </c>
      <c r="F25" s="12" t="s">
        <v>64</v>
      </c>
      <c r="G25" s="12">
        <v>60.5</v>
      </c>
      <c r="H25" s="12"/>
      <c r="I25" s="12">
        <v>60.5</v>
      </c>
      <c r="J25" s="13">
        <f>I25*0.6</f>
        <v>36.3</v>
      </c>
      <c r="K25" s="14">
        <v>80.76</v>
      </c>
      <c r="L25" s="14">
        <f>K25*0.4</f>
        <v>32.304</v>
      </c>
      <c r="M25" s="14">
        <f>J25+L25</f>
        <v>68.604</v>
      </c>
      <c r="N25" s="15">
        <f>SUMPRODUCT(((E$3:E$200=E25)*M$3:M$200&gt;M25)*1)+1</f>
        <v>4</v>
      </c>
      <c r="O25" s="8"/>
    </row>
    <row r="26" spans="1:15" s="1" customFormat="1" ht="33" customHeight="1">
      <c r="A26" s="7">
        <v>24</v>
      </c>
      <c r="B26" s="11" t="s">
        <v>39</v>
      </c>
      <c r="C26" s="11" t="s">
        <v>10</v>
      </c>
      <c r="D26" s="11" t="s">
        <v>19</v>
      </c>
      <c r="E26" s="11" t="s">
        <v>59</v>
      </c>
      <c r="F26" s="12" t="s">
        <v>65</v>
      </c>
      <c r="G26" s="12">
        <v>60</v>
      </c>
      <c r="H26" s="12"/>
      <c r="I26" s="12">
        <v>60</v>
      </c>
      <c r="J26" s="13">
        <v>36</v>
      </c>
      <c r="K26" s="14">
        <v>77.38</v>
      </c>
      <c r="L26" s="14">
        <v>30.951999999999998</v>
      </c>
      <c r="M26" s="14">
        <v>66.952</v>
      </c>
      <c r="N26" s="15">
        <v>6</v>
      </c>
      <c r="O26" s="8"/>
    </row>
    <row r="27" spans="1:15" s="1" customFormat="1" ht="33" customHeight="1">
      <c r="A27" s="7">
        <v>25</v>
      </c>
      <c r="B27" s="8" t="s">
        <v>68</v>
      </c>
      <c r="C27" s="8" t="s">
        <v>10</v>
      </c>
      <c r="D27" s="8" t="s">
        <v>19</v>
      </c>
      <c r="E27" s="8" t="s">
        <v>59</v>
      </c>
      <c r="F27" s="8" t="s">
        <v>69</v>
      </c>
      <c r="G27" s="8">
        <v>59</v>
      </c>
      <c r="H27" s="9"/>
      <c r="I27" s="9">
        <v>59</v>
      </c>
      <c r="J27" s="9">
        <v>35.4</v>
      </c>
      <c r="K27" s="9">
        <v>77.08</v>
      </c>
      <c r="L27" s="9">
        <v>30.83</v>
      </c>
      <c r="M27" s="9">
        <v>66.23</v>
      </c>
      <c r="N27" s="8">
        <v>7</v>
      </c>
      <c r="O27" s="8"/>
    </row>
    <row r="28" spans="1:15" s="1" customFormat="1" ht="33" customHeight="1">
      <c r="A28" s="7">
        <v>26</v>
      </c>
      <c r="B28" s="8" t="s">
        <v>70</v>
      </c>
      <c r="C28" s="8" t="s">
        <v>10</v>
      </c>
      <c r="D28" s="8" t="s">
        <v>19</v>
      </c>
      <c r="E28" s="8" t="s">
        <v>59</v>
      </c>
      <c r="F28" s="8" t="s">
        <v>71</v>
      </c>
      <c r="G28" s="8">
        <v>58.5</v>
      </c>
      <c r="H28" s="9"/>
      <c r="I28" s="9">
        <v>58.5</v>
      </c>
      <c r="J28" s="9">
        <v>35.1</v>
      </c>
      <c r="K28" s="9">
        <v>77.44</v>
      </c>
      <c r="L28" s="9">
        <v>30.98</v>
      </c>
      <c r="M28" s="9">
        <v>66.08</v>
      </c>
      <c r="N28" s="8">
        <v>8</v>
      </c>
      <c r="O28" s="8"/>
    </row>
    <row r="29" spans="1:15" s="1" customFormat="1" ht="33" customHeight="1">
      <c r="A29" s="7">
        <v>27</v>
      </c>
      <c r="B29" s="8" t="s">
        <v>74</v>
      </c>
      <c r="C29" s="8" t="s">
        <v>10</v>
      </c>
      <c r="D29" s="8" t="s">
        <v>19</v>
      </c>
      <c r="E29" s="8" t="s">
        <v>59</v>
      </c>
      <c r="F29" s="8" t="s">
        <v>75</v>
      </c>
      <c r="G29" s="8">
        <v>54</v>
      </c>
      <c r="H29" s="9"/>
      <c r="I29" s="9">
        <v>54</v>
      </c>
      <c r="J29" s="9">
        <v>32.4</v>
      </c>
      <c r="K29" s="9">
        <v>82.94</v>
      </c>
      <c r="L29" s="9">
        <v>33.18</v>
      </c>
      <c r="M29" s="9">
        <v>65.58</v>
      </c>
      <c r="N29" s="8">
        <v>9</v>
      </c>
      <c r="O29" s="8"/>
    </row>
    <row r="30" spans="1:15" s="1" customFormat="1" ht="33" customHeight="1">
      <c r="A30" s="7">
        <v>28</v>
      </c>
      <c r="B30" s="8" t="s">
        <v>72</v>
      </c>
      <c r="C30" s="8" t="s">
        <v>10</v>
      </c>
      <c r="D30" s="8" t="s">
        <v>19</v>
      </c>
      <c r="E30" s="8" t="s">
        <v>59</v>
      </c>
      <c r="F30" s="8" t="s">
        <v>73</v>
      </c>
      <c r="G30" s="8">
        <v>57</v>
      </c>
      <c r="H30" s="9"/>
      <c r="I30" s="9">
        <v>57</v>
      </c>
      <c r="J30" s="9">
        <v>34.199999999999996</v>
      </c>
      <c r="K30" s="9">
        <v>78.2</v>
      </c>
      <c r="L30" s="9">
        <v>31.28</v>
      </c>
      <c r="M30" s="9">
        <v>65.47999999999999</v>
      </c>
      <c r="N30" s="8">
        <v>10</v>
      </c>
      <c r="O30" s="8"/>
    </row>
    <row r="31" spans="1:15" s="1" customFormat="1" ht="33" customHeight="1">
      <c r="A31" s="7">
        <v>29</v>
      </c>
      <c r="B31" s="8" t="s">
        <v>76</v>
      </c>
      <c r="C31" s="8" t="s">
        <v>10</v>
      </c>
      <c r="D31" s="8" t="s">
        <v>19</v>
      </c>
      <c r="E31" s="8" t="s">
        <v>59</v>
      </c>
      <c r="F31" s="8" t="s">
        <v>77</v>
      </c>
      <c r="G31" s="8">
        <v>53.5</v>
      </c>
      <c r="H31" s="9"/>
      <c r="I31" s="9">
        <v>53.5</v>
      </c>
      <c r="J31" s="9">
        <v>32.1</v>
      </c>
      <c r="K31" s="9">
        <v>82.68</v>
      </c>
      <c r="L31" s="9">
        <v>33.07</v>
      </c>
      <c r="M31" s="9">
        <v>65.17</v>
      </c>
      <c r="N31" s="8">
        <v>11</v>
      </c>
      <c r="O31" s="8"/>
    </row>
    <row r="32" spans="1:15" s="1" customFormat="1" ht="33" customHeight="1">
      <c r="A32" s="7">
        <v>30</v>
      </c>
      <c r="B32" s="8" t="s">
        <v>78</v>
      </c>
      <c r="C32" s="8" t="s">
        <v>10</v>
      </c>
      <c r="D32" s="8" t="s">
        <v>19</v>
      </c>
      <c r="E32" s="8" t="s">
        <v>59</v>
      </c>
      <c r="F32" s="8" t="s">
        <v>79</v>
      </c>
      <c r="G32" s="8">
        <v>51.5</v>
      </c>
      <c r="H32" s="9"/>
      <c r="I32" s="9">
        <v>51.5</v>
      </c>
      <c r="J32" s="9">
        <v>30.9</v>
      </c>
      <c r="K32" s="9">
        <v>83.12</v>
      </c>
      <c r="L32" s="9">
        <v>33.25</v>
      </c>
      <c r="M32" s="9">
        <v>64.15</v>
      </c>
      <c r="N32" s="8">
        <v>12</v>
      </c>
      <c r="O32" s="8"/>
    </row>
    <row r="33" spans="1:15" ht="33" customHeight="1">
      <c r="A33" s="7">
        <v>31</v>
      </c>
      <c r="B33" s="11" t="s">
        <v>95</v>
      </c>
      <c r="C33" s="11" t="s">
        <v>10</v>
      </c>
      <c r="D33" s="11" t="s">
        <v>19</v>
      </c>
      <c r="E33" s="11" t="s">
        <v>59</v>
      </c>
      <c r="F33" s="11" t="s">
        <v>94</v>
      </c>
      <c r="G33" s="11">
        <v>51.5</v>
      </c>
      <c r="H33" s="11"/>
      <c r="I33" s="11">
        <v>51.5</v>
      </c>
      <c r="J33" s="11">
        <v>30.9</v>
      </c>
      <c r="K33" s="11">
        <v>81.84</v>
      </c>
      <c r="L33" s="11">
        <v>32.74</v>
      </c>
      <c r="M33" s="11">
        <v>63.64</v>
      </c>
      <c r="N33" s="11">
        <v>14</v>
      </c>
      <c r="O33" s="16"/>
    </row>
    <row r="34" spans="1:15" ht="33" customHeight="1">
      <c r="A34" s="7">
        <v>32</v>
      </c>
      <c r="B34" s="11" t="s">
        <v>97</v>
      </c>
      <c r="C34" s="11" t="s">
        <v>10</v>
      </c>
      <c r="D34" s="11" t="s">
        <v>19</v>
      </c>
      <c r="E34" s="11" t="s">
        <v>59</v>
      </c>
      <c r="F34" s="11" t="s">
        <v>96</v>
      </c>
      <c r="G34" s="11">
        <v>53.5</v>
      </c>
      <c r="H34" s="11"/>
      <c r="I34" s="11">
        <v>53.5</v>
      </c>
      <c r="J34" s="11">
        <v>32.1</v>
      </c>
      <c r="K34" s="11">
        <v>78.66</v>
      </c>
      <c r="L34" s="11">
        <v>31.46</v>
      </c>
      <c r="M34" s="11">
        <v>63.56</v>
      </c>
      <c r="N34" s="11">
        <v>15</v>
      </c>
      <c r="O34" s="16"/>
    </row>
  </sheetData>
  <sheetProtection password="CF7A" sheet="1" formatCells="0" formatColumns="0" formatRows="0" insertColumns="0" insertRows="0" insertHyperlinks="0" deleteColumns="0" deleteRows="0" sort="0" autoFilter="0" pivotTables="0"/>
  <autoFilter ref="A2:O2"/>
  <mergeCells count="1">
    <mergeCell ref="A1:O1"/>
  </mergeCells>
  <printOptions/>
  <pageMargins left="0.7513888888888889" right="0.4326388888888889" top="0.66875" bottom="0.66875"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2020-10-26T03:33:45Z</cp:lastPrinted>
  <dcterms:created xsi:type="dcterms:W3CDTF">2020-07-03T05:41:53Z</dcterms:created>
  <dcterms:modified xsi:type="dcterms:W3CDTF">2020-10-26T06:50:05Z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