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专技（含通用专技岗位）" sheetId="1" r:id="rId1"/>
  </sheets>
  <definedNames>
    <definedName name="_xlnm._FilterDatabase" localSheetId="0" hidden="1">'专技（含通用专技岗位）'!$A$4:$O$222</definedName>
  </definedNames>
  <calcPr calcId="144525"/>
</workbook>
</file>

<file path=xl/sharedStrings.xml><?xml version="1.0" encoding="utf-8"?>
<sst xmlns="http://schemas.openxmlformats.org/spreadsheetml/2006/main" count="1173" uniqueCount="598">
  <si>
    <t>附件2：</t>
  </si>
  <si>
    <t>昌平区面向2020年应届高校毕业生等人员公开招聘事业单位工作人员专技（含通用专技）岗位总成绩及进入体检、考察人员名单</t>
  </si>
  <si>
    <t>行政
主管部门</t>
  </si>
  <si>
    <t>招聘单位</t>
  </si>
  <si>
    <t>岗位名称</t>
  </si>
  <si>
    <t>招聘人数</t>
  </si>
  <si>
    <t>姓  名</t>
  </si>
  <si>
    <t>性别</t>
  </si>
  <si>
    <t>身份证（*号隐去年月日</t>
  </si>
  <si>
    <t>笔试</t>
  </si>
  <si>
    <t>面试</t>
  </si>
  <si>
    <t>总成绩</t>
  </si>
  <si>
    <t>名次</t>
  </si>
  <si>
    <t>半天平均分</t>
  </si>
  <si>
    <t>是否进入体检、考察</t>
  </si>
  <si>
    <t>体检时间</t>
  </si>
  <si>
    <t>体检地点</t>
  </si>
  <si>
    <t>分数</t>
  </si>
  <si>
    <t>南邵镇</t>
  </si>
  <si>
    <t>农业服务中心</t>
  </si>
  <si>
    <t>农机监理</t>
  </si>
  <si>
    <t>李海林</t>
  </si>
  <si>
    <t>男</t>
  </si>
  <si>
    <t>110229*****0039</t>
  </si>
  <si>
    <t>是</t>
  </si>
  <si>
    <t>2020年11月7日上午9:30前到达</t>
  </si>
  <si>
    <t>昌平区中医医院急诊楼三楼</t>
  </si>
  <si>
    <t>马静宇</t>
  </si>
  <si>
    <t>女</t>
  </si>
  <si>
    <t>110226*****0046</t>
  </si>
  <si>
    <t>否</t>
  </si>
  <si>
    <t>区文化和旅游局</t>
  </si>
  <si>
    <t>文化馆</t>
  </si>
  <si>
    <t>非遗宣传</t>
  </si>
  <si>
    <t>1</t>
  </si>
  <si>
    <t>徐博雷</t>
  </si>
  <si>
    <t>110221*****0012</t>
  </si>
  <si>
    <t>图书馆</t>
  </si>
  <si>
    <t>图书管理员（一）</t>
  </si>
  <si>
    <t>2</t>
  </si>
  <si>
    <t>王亚</t>
  </si>
  <si>
    <t>130683*****762X</t>
  </si>
  <si>
    <t>李瑶函</t>
  </si>
  <si>
    <t>110229*****0044</t>
  </si>
  <si>
    <t>张晓芳</t>
  </si>
  <si>
    <t>110229*****0026</t>
  </si>
  <si>
    <t>缺考</t>
  </si>
  <si>
    <t>3</t>
  </si>
  <si>
    <t>图书管理员（二）</t>
  </si>
  <si>
    <t>李小璇</t>
  </si>
  <si>
    <t>110222*****6821</t>
  </si>
  <si>
    <t>大运河白浮泉遗址管理服务中心</t>
  </si>
  <si>
    <t>文物保护</t>
  </si>
  <si>
    <t>梁萌</t>
  </si>
  <si>
    <t>110221*****8321</t>
  </si>
  <si>
    <t>张曰良</t>
  </si>
  <si>
    <t>110108*****2230</t>
  </si>
  <si>
    <t>罗祎纯</t>
  </si>
  <si>
    <t>110221*****1621</t>
  </si>
  <si>
    <t>财政局</t>
  </si>
  <si>
    <t>票据事务管理中心</t>
  </si>
  <si>
    <t>会计</t>
  </si>
  <si>
    <t>魏菲</t>
  </si>
  <si>
    <t>110221*****3828</t>
  </si>
  <si>
    <t>2020年11月7日上午8:30前到达</t>
  </si>
  <si>
    <t>刘莹迎</t>
  </si>
  <si>
    <t>110221*****1227</t>
  </si>
  <si>
    <t>岑云</t>
  </si>
  <si>
    <t>110221*****5925</t>
  </si>
  <si>
    <t>区城管委</t>
  </si>
  <si>
    <t>区市政工程项目管理中心</t>
  </si>
  <si>
    <t>技术管理</t>
  </si>
  <si>
    <t>张  岳</t>
  </si>
  <si>
    <t>110221*****3659</t>
  </si>
  <si>
    <t>宋  爽</t>
  </si>
  <si>
    <t>130626*****4446</t>
  </si>
  <si>
    <t>易  婷</t>
  </si>
  <si>
    <t>511324*****0068</t>
  </si>
  <si>
    <t>唐一丰</t>
  </si>
  <si>
    <t>431229*****001X</t>
  </si>
  <si>
    <t>韩  冬</t>
  </si>
  <si>
    <t>140722*****0059</t>
  </si>
  <si>
    <t>李泽欧</t>
  </si>
  <si>
    <t>110102*****3011</t>
  </si>
  <si>
    <t>昌平区总工会</t>
  </si>
  <si>
    <t>昌平区困难职工帮扶中心</t>
  </si>
  <si>
    <t>困难职工帮扶</t>
  </si>
  <si>
    <t>刘杰</t>
  </si>
  <si>
    <t>110221*****7011</t>
  </si>
  <si>
    <t>董璟</t>
  </si>
  <si>
    <t xml:space="preserve"> 210282*****5626 </t>
  </si>
  <si>
    <t>杨琳</t>
  </si>
  <si>
    <t xml:space="preserve"> 110108*****2748 </t>
  </si>
  <si>
    <t>宿丽楠</t>
  </si>
  <si>
    <t xml:space="preserve"> 110221*****0024 </t>
  </si>
  <si>
    <t>北京交通职业技术学院</t>
  </si>
  <si>
    <t>城轨系教师(轨道交通车辆技术)</t>
  </si>
  <si>
    <t>徐晶晶</t>
  </si>
  <si>
    <t>150421*****0323</t>
  </si>
  <si>
    <t>城轨系教师(轨道交通运营管理)</t>
  </si>
  <si>
    <t>王朴</t>
  </si>
  <si>
    <t>372323*****211X</t>
  </si>
  <si>
    <t>党政办公室教师</t>
  </si>
  <si>
    <t>张爽</t>
  </si>
  <si>
    <t>411481*****512X</t>
  </si>
  <si>
    <t>原莎莎</t>
  </si>
  <si>
    <t>140522*****5925</t>
  </si>
  <si>
    <t>张雪</t>
  </si>
  <si>
    <t>110221*****0028</t>
  </si>
  <si>
    <t>路桥系教师(媒体设计表现应用)</t>
  </si>
  <si>
    <t>杨硕</t>
  </si>
  <si>
    <t>371402*****1920</t>
  </si>
  <si>
    <t>汽车系教师</t>
  </si>
  <si>
    <t>王会霞</t>
  </si>
  <si>
    <t>131126*****2145</t>
  </si>
  <si>
    <t>团委教师</t>
  </si>
  <si>
    <t>李明辉</t>
  </si>
  <si>
    <t>410221*****8415</t>
  </si>
  <si>
    <t>李雪姣</t>
  </si>
  <si>
    <t>110221*****4220</t>
  </si>
  <si>
    <t>范长玲</t>
  </si>
  <si>
    <t>371325*****1625</t>
  </si>
  <si>
    <t>校医（护士）</t>
  </si>
  <si>
    <t>张英文</t>
  </si>
  <si>
    <t>130324*****5725</t>
  </si>
  <si>
    <t>王欢欢</t>
  </si>
  <si>
    <t>110229*****0820</t>
  </si>
  <si>
    <t>魏蓝天</t>
  </si>
  <si>
    <t>110101*****0044</t>
  </si>
  <si>
    <t>心理健康教育中心教师</t>
  </si>
  <si>
    <t>张梦元</t>
  </si>
  <si>
    <t>230103*****4822</t>
  </si>
  <si>
    <t>教育委员会</t>
  </si>
  <si>
    <t>十三陵中学</t>
  </si>
  <si>
    <t>陈为立</t>
  </si>
  <si>
    <t>131082*****0076</t>
  </si>
  <si>
    <t>中滩中学</t>
  </si>
  <si>
    <t>出纳</t>
  </si>
  <si>
    <t>张天航</t>
  </si>
  <si>
    <t>110221*****5625</t>
  </si>
  <si>
    <t>李雯卉</t>
  </si>
  <si>
    <t>110226*****1926</t>
  </si>
  <si>
    <t>杨玉菲</t>
  </si>
  <si>
    <t>370322*****6729</t>
  </si>
  <si>
    <t>天通苑南街道中心幼儿园</t>
  </si>
  <si>
    <t>米征</t>
  </si>
  <si>
    <t>231004*****1822</t>
  </si>
  <si>
    <t>人大附中昌平学校</t>
  </si>
  <si>
    <t>袁静</t>
  </si>
  <si>
    <t>142302*****0047</t>
  </si>
  <si>
    <t>李雪梅</t>
  </si>
  <si>
    <t>110109*****4024</t>
  </si>
  <si>
    <t>崔跃然</t>
  </si>
  <si>
    <t>110108*****7344</t>
  </si>
  <si>
    <t>十三陵中心小学</t>
  </si>
  <si>
    <t>李锴</t>
  </si>
  <si>
    <t>110221*****5913</t>
  </si>
  <si>
    <t>机关幼儿园</t>
  </si>
  <si>
    <t>石建月</t>
  </si>
  <si>
    <t>110227*****5024</t>
  </si>
  <si>
    <t>张鑫</t>
  </si>
  <si>
    <t>110221*****0621</t>
  </si>
  <si>
    <t>小汤山镇中心幼儿园</t>
  </si>
  <si>
    <t>崔春柳</t>
  </si>
  <si>
    <t>110221*****7044</t>
  </si>
  <si>
    <t>朱椥璘</t>
  </si>
  <si>
    <t>110221*****3624</t>
  </si>
  <si>
    <t>北航附小昌平学校</t>
  </si>
  <si>
    <t>王娜</t>
  </si>
  <si>
    <t>142630*****1027</t>
  </si>
  <si>
    <t>范君</t>
  </si>
  <si>
    <t>110108*****762X</t>
  </si>
  <si>
    <t>区经信局</t>
  </si>
  <si>
    <t>中小企业服务中心</t>
  </si>
  <si>
    <t>规划统筹</t>
  </si>
  <si>
    <t>宋子墨</t>
  </si>
  <si>
    <t>110221*****0019</t>
  </si>
  <si>
    <t>于浩淼</t>
  </si>
  <si>
    <t>110227*****5622</t>
  </si>
  <si>
    <t>王宇飞</t>
  </si>
  <si>
    <t>110102*****1914</t>
  </si>
  <si>
    <t>信息中心</t>
  </si>
  <si>
    <t>信息维护</t>
  </si>
  <si>
    <t>商英杰</t>
  </si>
  <si>
    <t>130982*****3717</t>
  </si>
  <si>
    <t>赵炎龙</t>
  </si>
  <si>
    <t>110105*****1119</t>
  </si>
  <si>
    <t>付向文</t>
  </si>
  <si>
    <t>410426*****4532</t>
  </si>
  <si>
    <t>马池口镇</t>
  </si>
  <si>
    <t>农业技术推广</t>
  </si>
  <si>
    <t>马雪晶</t>
  </si>
  <si>
    <t>110221*****8328</t>
  </si>
  <si>
    <t>李莉</t>
  </si>
  <si>
    <t>110221*****0321</t>
  </si>
  <si>
    <t>张亚莲</t>
  </si>
  <si>
    <t>110221*****5620</t>
  </si>
  <si>
    <t>丁超楠</t>
  </si>
  <si>
    <t>110229*****0024</t>
  </si>
  <si>
    <t>区民政局</t>
  </si>
  <si>
    <t>殡仪馆</t>
  </si>
  <si>
    <t>殡仪司仪</t>
  </si>
  <si>
    <t>邢男</t>
  </si>
  <si>
    <t>110106*****0033</t>
  </si>
  <si>
    <t>陈颖</t>
  </si>
  <si>
    <t>110221*****1425</t>
  </si>
  <si>
    <t>张萌</t>
  </si>
  <si>
    <t>110229*****0022</t>
  </si>
  <si>
    <t>骨灰堂服务</t>
  </si>
  <si>
    <t>庞继</t>
  </si>
  <si>
    <t>110221*****5019</t>
  </si>
  <si>
    <t>张微</t>
  </si>
  <si>
    <t>130128*****1244</t>
  </si>
  <si>
    <t>马原</t>
  </si>
  <si>
    <t>130535*****0044</t>
  </si>
  <si>
    <t>昌平区农业农村局</t>
  </si>
  <si>
    <t>昌平区动物疫病预防控制中心</t>
  </si>
  <si>
    <t>动物诊断</t>
  </si>
  <si>
    <t>袁梦仪</t>
  </si>
  <si>
    <t>110105*****9567</t>
  </si>
  <si>
    <t>黄奕晨</t>
  </si>
  <si>
    <t>110221*****1915</t>
  </si>
  <si>
    <t>柳迦鹏</t>
  </si>
  <si>
    <t>110222*****3817</t>
  </si>
  <si>
    <t>动物防疫</t>
  </si>
  <si>
    <t>王朕</t>
  </si>
  <si>
    <t>110229*****2719</t>
  </si>
  <si>
    <t>王帅</t>
  </si>
  <si>
    <t>110114*****0612</t>
  </si>
  <si>
    <t>昌平区农产品服务中心</t>
  </si>
  <si>
    <t>农业经济管理</t>
  </si>
  <si>
    <t>聂雅祺</t>
  </si>
  <si>
    <t>110111*****8420</t>
  </si>
  <si>
    <t>成鹏远</t>
  </si>
  <si>
    <t>110224*****0018</t>
  </si>
  <si>
    <t>李春媛</t>
  </si>
  <si>
    <t>110221*****5927</t>
  </si>
  <si>
    <t>区审计局</t>
  </si>
  <si>
    <t>重点工程审计中心</t>
  </si>
  <si>
    <t>财务审计</t>
  </si>
  <si>
    <t>李素梅</t>
  </si>
  <si>
    <t>110228*****1527</t>
  </si>
  <si>
    <t>内部审计指导所</t>
  </si>
  <si>
    <t>蔡东雪</t>
  </si>
  <si>
    <t>110228*****384X</t>
  </si>
  <si>
    <t>刘艳平</t>
  </si>
  <si>
    <t>110221*****7928</t>
  </si>
  <si>
    <t>北京市昌平区市场监督管理局</t>
  </si>
  <si>
    <t>计量检测所</t>
  </si>
  <si>
    <t>检验检测员</t>
  </si>
  <si>
    <t>张满</t>
  </si>
  <si>
    <t>110228*****5439</t>
  </si>
  <si>
    <t>任义</t>
  </si>
  <si>
    <t>110221*****1418</t>
  </si>
  <si>
    <t>张鑫龙</t>
  </si>
  <si>
    <t>110227*****0037</t>
  </si>
  <si>
    <t>区水务局</t>
  </si>
  <si>
    <t>河湖生态环境服务中心</t>
  </si>
  <si>
    <t>水务技术服务</t>
  </si>
  <si>
    <t>白云轩</t>
  </si>
  <si>
    <t>110227*****0013</t>
  </si>
  <si>
    <t>郝子鑫</t>
  </si>
  <si>
    <t>140107*****3022</t>
  </si>
  <si>
    <t>水务事务中心</t>
  </si>
  <si>
    <t>张谦</t>
  </si>
  <si>
    <t>110221*****8319</t>
  </si>
  <si>
    <t>昌平污水处理中心</t>
  </si>
  <si>
    <t>丁昆</t>
  </si>
  <si>
    <t>110229*****0855</t>
  </si>
  <si>
    <t>张鹏飞</t>
  </si>
  <si>
    <t>110222*****4318</t>
  </si>
  <si>
    <t>城镇排水管理所</t>
  </si>
  <si>
    <t>彭超</t>
  </si>
  <si>
    <t>110221*****7010</t>
  </si>
  <si>
    <t>王立国</t>
  </si>
  <si>
    <t>110229*****2232</t>
  </si>
  <si>
    <t>韩雪</t>
  </si>
  <si>
    <t>130221*****1827</t>
  </si>
  <si>
    <t>污水治理管理中心</t>
  </si>
  <si>
    <t>田飞飞</t>
  </si>
  <si>
    <t>140225*****002X</t>
  </si>
  <si>
    <t>梅艳艳</t>
  </si>
  <si>
    <t>411326*****0023</t>
  </si>
  <si>
    <t>温江丽</t>
  </si>
  <si>
    <t>130426*****4623</t>
  </si>
  <si>
    <t>昌平水务站</t>
  </si>
  <si>
    <t>管华</t>
  </si>
  <si>
    <t>130627*****0628</t>
  </si>
  <si>
    <t>赵泽熙</t>
  </si>
  <si>
    <t>110227*****0040</t>
  </si>
  <si>
    <t>朱林</t>
  </si>
  <si>
    <t>110226*****0045</t>
  </si>
  <si>
    <t>李皓天</t>
  </si>
  <si>
    <t>110228*****0016</t>
  </si>
  <si>
    <t>东小口水务站</t>
  </si>
  <si>
    <t>张丽娜</t>
  </si>
  <si>
    <t>110105*****684X</t>
  </si>
  <si>
    <t>郭彩阳</t>
  </si>
  <si>
    <t>533124*****3316</t>
  </si>
  <si>
    <t>宜海</t>
  </si>
  <si>
    <t>110105*****7111</t>
  </si>
  <si>
    <t>回龙观水务站</t>
  </si>
  <si>
    <t>常张文俊</t>
  </si>
  <si>
    <t>110228*****1516</t>
  </si>
  <si>
    <t>朱国庆</t>
  </si>
  <si>
    <t>622225*****3033</t>
  </si>
  <si>
    <t>张妍娜</t>
  </si>
  <si>
    <t>513030*****2427</t>
  </si>
  <si>
    <t>水务技术服务(应届生)</t>
  </si>
  <si>
    <t>张傲乾</t>
  </si>
  <si>
    <t>110226*****3923</t>
  </si>
  <si>
    <t>孙炳蔚</t>
  </si>
  <si>
    <t>110221*****1626</t>
  </si>
  <si>
    <t>沙河水务站</t>
  </si>
  <si>
    <t>崔晓月</t>
  </si>
  <si>
    <t>110221*****5024</t>
  </si>
  <si>
    <t>姜浩</t>
  </si>
  <si>
    <t>342625*****001X</t>
  </si>
  <si>
    <t>张群</t>
  </si>
  <si>
    <t>370704*****0817</t>
  </si>
  <si>
    <t>小汤山水务站</t>
  </si>
  <si>
    <t>王洪伟</t>
  </si>
  <si>
    <t>110111*****8212</t>
  </si>
  <si>
    <t>谷峥</t>
  </si>
  <si>
    <t>110221*****831X</t>
  </si>
  <si>
    <t>杨海晶</t>
  </si>
  <si>
    <t>110222*****0963</t>
  </si>
  <si>
    <t>金秒</t>
  </si>
  <si>
    <t>110227*****0044</t>
  </si>
  <si>
    <t>南口水务站</t>
  </si>
  <si>
    <t>王熙浓</t>
  </si>
  <si>
    <t>110227*****0116</t>
  </si>
  <si>
    <t>杨浩升</t>
  </si>
  <si>
    <t>642226*****323X</t>
  </si>
  <si>
    <t>杜星月</t>
  </si>
  <si>
    <t>110221*****5026</t>
  </si>
  <si>
    <t>南口地区污水处理中心</t>
  </si>
  <si>
    <t>董秋萌</t>
  </si>
  <si>
    <t>130984*****2124</t>
  </si>
  <si>
    <t>夏云</t>
  </si>
  <si>
    <t>110229*****0011</t>
  </si>
  <si>
    <t>张晚牧</t>
  </si>
  <si>
    <t>110228*****1215</t>
  </si>
  <si>
    <t>排水宣传</t>
  </si>
  <si>
    <t>张莉</t>
  </si>
  <si>
    <t>110221*****322X</t>
  </si>
  <si>
    <t>韩昕彤</t>
  </si>
  <si>
    <t>220104*****4140</t>
  </si>
  <si>
    <t>赵征</t>
  </si>
  <si>
    <t>110221*****5618</t>
  </si>
  <si>
    <t>李涛哲</t>
  </si>
  <si>
    <t>110221*****1918</t>
  </si>
  <si>
    <t>马池口水务站</t>
  </si>
  <si>
    <t>王佳腾</t>
  </si>
  <si>
    <t>110108*****2714</t>
  </si>
  <si>
    <t>流村水务站</t>
  </si>
  <si>
    <t>门莹</t>
  </si>
  <si>
    <t>赵青楠</t>
  </si>
  <si>
    <t>110227*****2112</t>
  </si>
  <si>
    <t>李晶</t>
  </si>
  <si>
    <t>230622*****4709</t>
  </si>
  <si>
    <t>水利科技服务中心</t>
  </si>
  <si>
    <t>网络维护</t>
  </si>
  <si>
    <t>何婷</t>
  </si>
  <si>
    <t>362526*****0069</t>
  </si>
  <si>
    <t>严凌峰</t>
  </si>
  <si>
    <t>430623*****2714</t>
  </si>
  <si>
    <t>张泰忠</t>
  </si>
  <si>
    <t>210727*****0618</t>
  </si>
  <si>
    <t>卫生健康委员会</t>
  </si>
  <si>
    <t>中西医结合医院</t>
  </si>
  <si>
    <t>付爽</t>
  </si>
  <si>
    <t>110221*****794X</t>
  </si>
  <si>
    <t>2020年11月7日上午7:30前到达</t>
  </si>
  <si>
    <t>南云飞</t>
  </si>
  <si>
    <t>110229*****1866</t>
  </si>
  <si>
    <t>王耀强</t>
  </si>
  <si>
    <t>110221*****2216</t>
  </si>
  <si>
    <t>妇幼保健院</t>
  </si>
  <si>
    <t>杨茜珍</t>
  </si>
  <si>
    <t>110221*****5323</t>
  </si>
  <si>
    <t>城区社区卫生服务中心</t>
  </si>
  <si>
    <t>刘洋</t>
  </si>
  <si>
    <t>110221*****0926</t>
  </si>
  <si>
    <t>闫雪莹</t>
  </si>
  <si>
    <t>110229*****3440</t>
  </si>
  <si>
    <t>霍营社区卫生服务中心</t>
  </si>
  <si>
    <t>徐斌</t>
  </si>
  <si>
    <t>110221*****2627</t>
  </si>
  <si>
    <t>牛梦琦</t>
  </si>
  <si>
    <t>110108*****2229</t>
  </si>
  <si>
    <t>马池口社区卫生服务中心</t>
  </si>
  <si>
    <t>张佳雯</t>
  </si>
  <si>
    <t>110221*****0941</t>
  </si>
  <si>
    <t>南邵社区
卫生服务中心</t>
  </si>
  <si>
    <t>李岩</t>
  </si>
  <si>
    <t>110229*****1825</t>
  </si>
  <si>
    <t>门建军</t>
  </si>
  <si>
    <t>110221*****5021</t>
  </si>
  <si>
    <t>李小欧</t>
  </si>
  <si>
    <t>沙河社区卫生服务中心</t>
  </si>
  <si>
    <t>佟金月</t>
  </si>
  <si>
    <t>130623*****2123</t>
  </si>
  <si>
    <t>阳坊社区卫生服务中心</t>
  </si>
  <si>
    <t>李查德</t>
  </si>
  <si>
    <t>110221*****6412</t>
  </si>
  <si>
    <t>王倩</t>
  </si>
  <si>
    <t>370612*****152X</t>
  </si>
  <si>
    <t>农村改水办公室</t>
  </si>
  <si>
    <t>王林</t>
  </si>
  <si>
    <t>110221*****6847</t>
  </si>
  <si>
    <t>昌平区中心血库</t>
  </si>
  <si>
    <t>王楷</t>
  </si>
  <si>
    <t>110221*****061X</t>
  </si>
  <si>
    <t>赵冉</t>
  </si>
  <si>
    <t>110221*****1249</t>
  </si>
  <si>
    <t>中医医院</t>
  </si>
  <si>
    <t>计算机信息管理</t>
  </si>
  <si>
    <t>迟晓雪</t>
  </si>
  <si>
    <t>220802*****1547</t>
  </si>
  <si>
    <t>张占峰</t>
  </si>
  <si>
    <t>110221*****4617</t>
  </si>
  <si>
    <t>尹紫薇</t>
  </si>
  <si>
    <t>110106*****6625</t>
  </si>
  <si>
    <t>杨远</t>
  </si>
  <si>
    <t>110221*****0610</t>
  </si>
  <si>
    <t>区农服中心</t>
  </si>
  <si>
    <t>农产品监测检测中心</t>
  </si>
  <si>
    <t>检验员</t>
  </si>
  <si>
    <t>李媛媛</t>
  </si>
  <si>
    <t>110229*****2225</t>
  </si>
  <si>
    <t>刘静</t>
  </si>
  <si>
    <t>130984*****0926</t>
  </si>
  <si>
    <t>农业技术推广站</t>
  </si>
  <si>
    <t>于畅</t>
  </si>
  <si>
    <t>110221*****7524</t>
  </si>
  <si>
    <t>毛迎迎</t>
  </si>
  <si>
    <t>110228*****0629</t>
  </si>
  <si>
    <t>郭萌萌</t>
  </si>
  <si>
    <t>410185*****6060</t>
  </si>
  <si>
    <t>农业技术服务</t>
  </si>
  <si>
    <t>雷伟伟</t>
  </si>
  <si>
    <t>370703*****1221</t>
  </si>
  <si>
    <t>王纳纳</t>
  </si>
  <si>
    <t>370123*****0549</t>
  </si>
  <si>
    <t>司蕊</t>
  </si>
  <si>
    <t>110223*****5329</t>
  </si>
  <si>
    <t>农业环境监测站</t>
  </si>
  <si>
    <t>农业生态保护</t>
  </si>
  <si>
    <t>赵凡</t>
  </si>
  <si>
    <t>110223*****352X</t>
  </si>
  <si>
    <t>农业机械化技术推广站</t>
  </si>
  <si>
    <t>农机化技术服务</t>
  </si>
  <si>
    <t>纪玮</t>
  </si>
  <si>
    <t>110221*****0924</t>
  </si>
  <si>
    <t>陈雷</t>
  </si>
  <si>
    <t>110221*****0615</t>
  </si>
  <si>
    <t>王星彤</t>
  </si>
  <si>
    <t>110221*****8325</t>
  </si>
  <si>
    <t>农机化技术推广农</t>
  </si>
  <si>
    <t>李想</t>
  </si>
  <si>
    <t>110222*****1419</t>
  </si>
  <si>
    <t>杜宇航</t>
  </si>
  <si>
    <t>110228*****1519</t>
  </si>
  <si>
    <t>郝博韬</t>
  </si>
  <si>
    <t>110228*****0014</t>
  </si>
  <si>
    <t>付倓萌</t>
  </si>
  <si>
    <t>110221*****0322</t>
  </si>
  <si>
    <t>徐申</t>
  </si>
  <si>
    <t>110221*****8323</t>
  </si>
  <si>
    <t>畜牧水产技术推广站</t>
  </si>
  <si>
    <t>阚瑀璠</t>
  </si>
  <si>
    <t>110221*****0945</t>
  </si>
  <si>
    <t>李雁</t>
  </si>
  <si>
    <t>110221*****422X</t>
  </si>
  <si>
    <t>闫丽</t>
  </si>
  <si>
    <t>110224*****2029</t>
  </si>
  <si>
    <t>园林绿化局</t>
  </si>
  <si>
    <t>林业植保站</t>
  </si>
  <si>
    <t>植物保护</t>
  </si>
  <si>
    <t>王松</t>
  </si>
  <si>
    <t>110227*****6115</t>
  </si>
  <si>
    <t>李爽</t>
  </si>
  <si>
    <t xml:space="preserve"> 110228*****3837 </t>
  </si>
  <si>
    <t>温浩</t>
  </si>
  <si>
    <t xml:space="preserve"> 131182*****4419 </t>
  </si>
  <si>
    <t>林业工作站</t>
  </si>
  <si>
    <t>工程建设</t>
  </si>
  <si>
    <t>吴蕊</t>
  </si>
  <si>
    <t xml:space="preserve"> 130821*****8027 </t>
  </si>
  <si>
    <t>耿惠</t>
  </si>
  <si>
    <t xml:space="preserve"> 142702*****422X </t>
  </si>
  <si>
    <t>李杨</t>
  </si>
  <si>
    <t xml:space="preserve"> 110221*****3224 </t>
  </si>
  <si>
    <t>马池口林业工作站</t>
  </si>
  <si>
    <t>园林工程</t>
  </si>
  <si>
    <t>金磊</t>
  </si>
  <si>
    <t xml:space="preserve"> 110229*****0816 </t>
  </si>
  <si>
    <t>十三陵林业工作站</t>
  </si>
  <si>
    <t>园林规划设计</t>
  </si>
  <si>
    <t>陈宇彤</t>
  </si>
  <si>
    <t xml:space="preserve"> 110227*****0026 </t>
  </si>
  <si>
    <t>闫朋楷</t>
  </si>
  <si>
    <t xml:space="preserve"> 110229*****0010 </t>
  </si>
  <si>
    <t>流村林业工作站</t>
  </si>
  <si>
    <t>王军霞</t>
  </si>
  <si>
    <t xml:space="preserve"> 110221*****7924 </t>
  </si>
  <si>
    <t>张壮</t>
  </si>
  <si>
    <t xml:space="preserve"> 110221*****5616 </t>
  </si>
  <si>
    <t>徐鑫</t>
  </si>
  <si>
    <t xml:space="preserve"> 110221*****5628 </t>
  </si>
  <si>
    <t>吴玥</t>
  </si>
  <si>
    <t xml:space="preserve"> 110114*****092X </t>
  </si>
  <si>
    <t>政务服务管理局</t>
  </si>
  <si>
    <t>政务服务中心</t>
  </si>
  <si>
    <t>系统管理</t>
  </si>
  <si>
    <t>芦岳</t>
  </si>
  <si>
    <t>110108*****2738</t>
  </si>
  <si>
    <t>吕莹</t>
  </si>
  <si>
    <t>110221*****0101</t>
  </si>
  <si>
    <t>魏长浩</t>
  </si>
  <si>
    <t>110227*****0018</t>
  </si>
  <si>
    <t>110222*****4531</t>
  </si>
  <si>
    <t>何洪山</t>
  </si>
  <si>
    <t>110228*****061X</t>
  </si>
  <si>
    <t>杨伯轩</t>
  </si>
  <si>
    <t>110222*****2414</t>
  </si>
  <si>
    <t>信息化运维</t>
  </si>
  <si>
    <t>张诘</t>
  </si>
  <si>
    <t>110221*****2421</t>
  </si>
  <si>
    <t>李硕</t>
  </si>
  <si>
    <t>110221*****1616</t>
  </si>
  <si>
    <t>昌平区住房和城乡建设委员会</t>
  </si>
  <si>
    <t>区房屋安全鉴定站</t>
  </si>
  <si>
    <t>安全鉴定</t>
  </si>
  <si>
    <t>纪晓冬</t>
  </si>
  <si>
    <t xml:space="preserve"> 110221*****2414 </t>
  </si>
  <si>
    <t>王媛媛</t>
  </si>
  <si>
    <t xml:space="preserve">110228*****0626 </t>
  </si>
  <si>
    <t>张润玉</t>
  </si>
  <si>
    <t xml:space="preserve"> 110221*****8326 </t>
  </si>
  <si>
    <t>周一明</t>
  </si>
  <si>
    <t xml:space="preserve"> 110228*****3858 </t>
  </si>
  <si>
    <t>区建设工程档案中心</t>
  </si>
  <si>
    <t>档案登记</t>
  </si>
  <si>
    <t>王莉</t>
  </si>
  <si>
    <t xml:space="preserve"> 110111*****6522 </t>
  </si>
  <si>
    <t>郭颜霆</t>
  </si>
  <si>
    <t xml:space="preserve"> 110228*****5933 </t>
  </si>
  <si>
    <t>张天宇</t>
  </si>
  <si>
    <t xml:space="preserve"> 110101*****3528 </t>
  </si>
  <si>
    <t>刘晨曦</t>
  </si>
  <si>
    <t>410305*****3543</t>
  </si>
  <si>
    <t>区住建委回龙观管理服务中心</t>
  </si>
  <si>
    <t>工程技术</t>
  </si>
  <si>
    <t>田静</t>
  </si>
  <si>
    <t xml:space="preserve"> 110111*****4121 </t>
  </si>
  <si>
    <t>马小月</t>
  </si>
  <si>
    <t xml:space="preserve"> 110109*****0025 </t>
  </si>
  <si>
    <t>宋扬</t>
  </si>
  <si>
    <t xml:space="preserve"> 110222*****1614 </t>
  </si>
  <si>
    <t>工程修缮</t>
  </si>
  <si>
    <t>张郝管乐</t>
  </si>
  <si>
    <t xml:space="preserve"> 110221*****831X </t>
  </si>
  <si>
    <t>彭子晴</t>
  </si>
  <si>
    <t xml:space="preserve"> 110227*****0061 </t>
  </si>
  <si>
    <t>区住建委昌平房管所</t>
  </si>
  <si>
    <t>物业服务</t>
  </si>
  <si>
    <t>何蒙蒙</t>
  </si>
  <si>
    <t xml:space="preserve"> 110221*****5326 </t>
  </si>
  <si>
    <t>王楠</t>
  </si>
  <si>
    <t xml:space="preserve"> 110228*****4928 </t>
  </si>
  <si>
    <t>王娜琴</t>
  </si>
  <si>
    <t xml:space="preserve"> 110229*****2223 </t>
  </si>
  <si>
    <t>梁珊珊</t>
  </si>
  <si>
    <t>131127*****002X</t>
  </si>
  <si>
    <t>区住建委南口房管所</t>
  </si>
  <si>
    <t>房屋修缮</t>
  </si>
  <si>
    <t>赵宇衡</t>
  </si>
  <si>
    <t xml:space="preserve"> 110221*****0617 </t>
  </si>
  <si>
    <t>李海斌</t>
  </si>
  <si>
    <t xml:space="preserve"> 130982*****5734 </t>
  </si>
  <si>
    <t>闫晓慧</t>
  </si>
  <si>
    <t xml:space="preserve"> 110229*****3827 </t>
  </si>
  <si>
    <t>北京市昌平区土地储备所</t>
  </si>
  <si>
    <t>土地储备开发管理</t>
  </si>
  <si>
    <t>薛晴文</t>
  </si>
  <si>
    <t>刘思勤</t>
  </si>
  <si>
    <t>110108*****3713</t>
  </si>
  <si>
    <t>时雨莹</t>
  </si>
  <si>
    <t>110229*****1328</t>
  </si>
  <si>
    <t>土地储备项目管理</t>
  </si>
  <si>
    <t>张宇铮</t>
  </si>
  <si>
    <t>110221*****3611</t>
  </si>
  <si>
    <t>张皓</t>
  </si>
  <si>
    <t>110221*****5314</t>
  </si>
  <si>
    <t>王乔</t>
  </si>
  <si>
    <t>110221*****5646</t>
  </si>
</sst>
</file>

<file path=xl/styles.xml><?xml version="1.0" encoding="utf-8"?>
<styleSheet xmlns="http://schemas.openxmlformats.org/spreadsheetml/2006/main">
  <numFmts count="9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178" formatCode="0.0_ "/>
    <numFmt numFmtId="179" formatCode="0_ "/>
    <numFmt numFmtId="180" formatCode="0.00_);[Red]\(0.00\)"/>
  </numFmts>
  <fonts count="30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b/>
      <sz val="12"/>
      <color theme="1"/>
      <name val="仿宋"/>
      <charset val="134"/>
    </font>
    <font>
      <b/>
      <sz val="10"/>
      <name val="仿宋"/>
      <charset val="134"/>
    </font>
    <font>
      <sz val="10"/>
      <color rgb="FF000000"/>
      <name val="仿宋"/>
      <charset val="134"/>
    </font>
    <font>
      <sz val="10"/>
      <color indexed="8"/>
      <name val="仿宋"/>
      <charset val="0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3" xfId="0" applyNumberFormat="1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2"/>
  <sheetViews>
    <sheetView tabSelected="1" workbookViewId="0">
      <selection activeCell="R3" sqref="R3"/>
    </sheetView>
  </sheetViews>
  <sheetFormatPr defaultColWidth="9" defaultRowHeight="12"/>
  <cols>
    <col min="1" max="1" width="16.625" style="4" customWidth="1"/>
    <col min="2" max="2" width="19.25" style="4" customWidth="1"/>
    <col min="3" max="3" width="11.5" style="4" customWidth="1"/>
    <col min="4" max="4" width="5.75" style="4" customWidth="1"/>
    <col min="5" max="5" width="9" style="4" customWidth="1"/>
    <col min="6" max="6" width="6.375" style="4" customWidth="1"/>
    <col min="7" max="7" width="16.25" style="4" customWidth="1"/>
    <col min="8" max="9" width="7.39166666666667" style="4" customWidth="1"/>
    <col min="10" max="10" width="7.39166666666667" style="5" customWidth="1"/>
    <col min="11" max="12" width="7.39166666666667" style="4" customWidth="1"/>
    <col min="13" max="13" width="5.56666666666667" style="4" customWidth="1"/>
    <col min="14" max="14" width="7.20833333333333" style="4" customWidth="1"/>
    <col min="15" max="15" width="9" style="4"/>
    <col min="16" max="16" width="14.125" style="4" customWidth="1"/>
    <col min="17" max="17" width="11.5" style="4" customWidth="1"/>
    <col min="18" max="16384" width="9" style="4"/>
  </cols>
  <sheetData>
    <row r="1" ht="14" customHeight="1" spans="1:1">
      <c r="A1" s="6" t="s">
        <v>0</v>
      </c>
    </row>
    <row r="2" ht="23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19" customHeight="1" spans="1:17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 t="s">
        <v>10</v>
      </c>
      <c r="K3" s="8"/>
      <c r="L3" s="8" t="s">
        <v>11</v>
      </c>
      <c r="M3" s="9" t="s">
        <v>12</v>
      </c>
      <c r="N3" s="49" t="s">
        <v>13</v>
      </c>
      <c r="O3" s="49" t="s">
        <v>14</v>
      </c>
      <c r="P3" s="50" t="s">
        <v>15</v>
      </c>
      <c r="Q3" s="50" t="s">
        <v>16</v>
      </c>
    </row>
    <row r="4" ht="19" customHeight="1" spans="1:17">
      <c r="A4" s="9"/>
      <c r="B4" s="9"/>
      <c r="C4" s="9"/>
      <c r="D4" s="10"/>
      <c r="E4" s="9"/>
      <c r="F4" s="9"/>
      <c r="G4" s="9"/>
      <c r="H4" s="9" t="s">
        <v>17</v>
      </c>
      <c r="I4" s="51">
        <v>0.4</v>
      </c>
      <c r="J4" s="9" t="s">
        <v>17</v>
      </c>
      <c r="K4" s="51">
        <v>0.6</v>
      </c>
      <c r="L4" s="9"/>
      <c r="M4" s="10"/>
      <c r="N4" s="52"/>
      <c r="O4" s="52"/>
      <c r="P4" s="50"/>
      <c r="Q4" s="50"/>
    </row>
    <row r="5" ht="27" customHeight="1" spans="1:17">
      <c r="A5" s="11" t="s">
        <v>18</v>
      </c>
      <c r="B5" s="11" t="s">
        <v>19</v>
      </c>
      <c r="C5" s="11" t="s">
        <v>20</v>
      </c>
      <c r="D5" s="12">
        <v>2</v>
      </c>
      <c r="E5" s="12" t="s">
        <v>21</v>
      </c>
      <c r="F5" s="12" t="s">
        <v>22</v>
      </c>
      <c r="G5" s="13" t="s">
        <v>23</v>
      </c>
      <c r="H5" s="14">
        <v>79</v>
      </c>
      <c r="I5" s="53">
        <f t="shared" ref="I5:I32" si="0">H5*0.4</f>
        <v>31.6</v>
      </c>
      <c r="J5" s="14">
        <v>86</v>
      </c>
      <c r="K5" s="53">
        <f>J5*0.6</f>
        <v>51.6</v>
      </c>
      <c r="L5" s="53">
        <f t="shared" ref="L5:L32" si="1">I5+K5</f>
        <v>83.2</v>
      </c>
      <c r="M5" s="12">
        <v>1</v>
      </c>
      <c r="N5" s="34">
        <v>82.17</v>
      </c>
      <c r="O5" s="34" t="s">
        <v>24</v>
      </c>
      <c r="P5" s="54" t="s">
        <v>25</v>
      </c>
      <c r="Q5" s="54" t="s">
        <v>26</v>
      </c>
    </row>
    <row r="6" ht="27" customHeight="1" spans="1:17">
      <c r="A6" s="15"/>
      <c r="B6" s="15"/>
      <c r="C6" s="15"/>
      <c r="D6" s="12"/>
      <c r="E6" s="12" t="s">
        <v>27</v>
      </c>
      <c r="F6" s="12" t="s">
        <v>28</v>
      </c>
      <c r="G6" s="13" t="s">
        <v>29</v>
      </c>
      <c r="H6" s="14">
        <v>63</v>
      </c>
      <c r="I6" s="53">
        <f t="shared" si="0"/>
        <v>25.2</v>
      </c>
      <c r="J6" s="14">
        <v>78.33</v>
      </c>
      <c r="K6" s="53">
        <f>J6*0.6</f>
        <v>46.998</v>
      </c>
      <c r="L6" s="53">
        <f t="shared" si="1"/>
        <v>72.198</v>
      </c>
      <c r="M6" s="12">
        <v>2</v>
      </c>
      <c r="N6" s="34"/>
      <c r="O6" s="34" t="s">
        <v>30</v>
      </c>
      <c r="P6" s="34"/>
      <c r="Q6" s="34"/>
    </row>
    <row r="7" s="1" customFormat="1" ht="27" customHeight="1" spans="1:17">
      <c r="A7" s="16" t="s">
        <v>31</v>
      </c>
      <c r="B7" s="17" t="s">
        <v>32</v>
      </c>
      <c r="C7" s="17" t="s">
        <v>33</v>
      </c>
      <c r="D7" s="17" t="s">
        <v>34</v>
      </c>
      <c r="E7" s="17" t="s">
        <v>35</v>
      </c>
      <c r="F7" s="17" t="s">
        <v>22</v>
      </c>
      <c r="G7" s="17" t="s">
        <v>36</v>
      </c>
      <c r="H7" s="18">
        <v>82</v>
      </c>
      <c r="I7" s="18">
        <f t="shared" si="0"/>
        <v>32.8</v>
      </c>
      <c r="J7" s="46">
        <v>93</v>
      </c>
      <c r="K7" s="55">
        <f>J7*0.6</f>
        <v>55.8</v>
      </c>
      <c r="L7" s="55">
        <f t="shared" si="1"/>
        <v>88.6</v>
      </c>
      <c r="M7" s="17" t="s">
        <v>34</v>
      </c>
      <c r="N7" s="53">
        <v>90.1</v>
      </c>
      <c r="O7" s="17" t="s">
        <v>24</v>
      </c>
      <c r="P7" s="56" t="s">
        <v>25</v>
      </c>
      <c r="Q7" s="56" t="s">
        <v>26</v>
      </c>
    </row>
    <row r="8" ht="27" customHeight="1" spans="1:17">
      <c r="A8" s="19"/>
      <c r="B8" s="16" t="s">
        <v>37</v>
      </c>
      <c r="C8" s="16" t="s">
        <v>38</v>
      </c>
      <c r="D8" s="20" t="s">
        <v>39</v>
      </c>
      <c r="E8" s="20" t="s">
        <v>40</v>
      </c>
      <c r="F8" s="20" t="s">
        <v>28</v>
      </c>
      <c r="G8" s="20" t="s">
        <v>41</v>
      </c>
      <c r="H8" s="21">
        <v>74</v>
      </c>
      <c r="I8" s="21">
        <f t="shared" si="0"/>
        <v>29.6</v>
      </c>
      <c r="J8" s="41">
        <v>93.28</v>
      </c>
      <c r="K8" s="53">
        <f>J8*0.6</f>
        <v>55.968</v>
      </c>
      <c r="L8" s="53">
        <f t="shared" si="1"/>
        <v>85.568</v>
      </c>
      <c r="M8" s="20" t="s">
        <v>34</v>
      </c>
      <c r="N8" s="53"/>
      <c r="O8" s="20" t="s">
        <v>24</v>
      </c>
      <c r="P8" s="54" t="s">
        <v>25</v>
      </c>
      <c r="Q8" s="54" t="s">
        <v>26</v>
      </c>
    </row>
    <row r="9" ht="27" customHeight="1" spans="1:17">
      <c r="A9" s="19"/>
      <c r="B9" s="19"/>
      <c r="C9" s="19"/>
      <c r="D9" s="20"/>
      <c r="E9" s="20" t="s">
        <v>42</v>
      </c>
      <c r="F9" s="20" t="s">
        <v>28</v>
      </c>
      <c r="G9" s="20" t="s">
        <v>43</v>
      </c>
      <c r="H9" s="21">
        <v>60</v>
      </c>
      <c r="I9" s="21">
        <f t="shared" si="0"/>
        <v>24</v>
      </c>
      <c r="J9" s="41">
        <v>90.88</v>
      </c>
      <c r="K9" s="53">
        <f>J9*0.6</f>
        <v>54.528</v>
      </c>
      <c r="L9" s="53">
        <f t="shared" si="1"/>
        <v>78.528</v>
      </c>
      <c r="M9" s="20" t="s">
        <v>39</v>
      </c>
      <c r="N9" s="53"/>
      <c r="O9" s="20" t="s">
        <v>24</v>
      </c>
      <c r="P9" s="54" t="s">
        <v>25</v>
      </c>
      <c r="Q9" s="54" t="s">
        <v>26</v>
      </c>
    </row>
    <row r="10" ht="27" customHeight="1" spans="1:17">
      <c r="A10" s="19"/>
      <c r="B10" s="22"/>
      <c r="C10" s="22"/>
      <c r="D10" s="20"/>
      <c r="E10" s="20" t="s">
        <v>44</v>
      </c>
      <c r="F10" s="20" t="s">
        <v>28</v>
      </c>
      <c r="G10" s="20" t="s">
        <v>45</v>
      </c>
      <c r="H10" s="21">
        <v>60</v>
      </c>
      <c r="I10" s="21">
        <f t="shared" si="0"/>
        <v>24</v>
      </c>
      <c r="J10" s="13" t="s">
        <v>46</v>
      </c>
      <c r="K10" s="53">
        <v>0</v>
      </c>
      <c r="L10" s="53">
        <f t="shared" si="1"/>
        <v>24</v>
      </c>
      <c r="M10" s="20" t="s">
        <v>47</v>
      </c>
      <c r="N10" s="53"/>
      <c r="O10" s="20"/>
      <c r="P10" s="34"/>
      <c r="Q10" s="34"/>
    </row>
    <row r="11" s="1" customFormat="1" ht="27" customHeight="1" spans="1:17">
      <c r="A11" s="19"/>
      <c r="B11" s="17" t="s">
        <v>37</v>
      </c>
      <c r="C11" s="17" t="s">
        <v>48</v>
      </c>
      <c r="D11" s="17" t="s">
        <v>39</v>
      </c>
      <c r="E11" s="17" t="s">
        <v>49</v>
      </c>
      <c r="F11" s="17" t="s">
        <v>28</v>
      </c>
      <c r="G11" s="17" t="s">
        <v>50</v>
      </c>
      <c r="H11" s="18">
        <v>77</v>
      </c>
      <c r="I11" s="18">
        <f t="shared" si="0"/>
        <v>30.8</v>
      </c>
      <c r="J11" s="46">
        <v>92.42</v>
      </c>
      <c r="K11" s="55">
        <f>J11*0.6</f>
        <v>55.452</v>
      </c>
      <c r="L11" s="55">
        <f t="shared" si="1"/>
        <v>86.252</v>
      </c>
      <c r="M11" s="17" t="s">
        <v>34</v>
      </c>
      <c r="N11" s="53"/>
      <c r="O11" s="17" t="s">
        <v>24</v>
      </c>
      <c r="P11" s="56" t="s">
        <v>25</v>
      </c>
      <c r="Q11" s="56" t="s">
        <v>26</v>
      </c>
    </row>
    <row r="12" ht="27" customHeight="1" spans="1:17">
      <c r="A12" s="19"/>
      <c r="B12" s="16" t="s">
        <v>51</v>
      </c>
      <c r="C12" s="16" t="s">
        <v>52</v>
      </c>
      <c r="D12" s="20" t="s">
        <v>34</v>
      </c>
      <c r="E12" s="20" t="s">
        <v>53</v>
      </c>
      <c r="F12" s="20" t="s">
        <v>28</v>
      </c>
      <c r="G12" s="20" t="s">
        <v>54</v>
      </c>
      <c r="H12" s="21">
        <v>66</v>
      </c>
      <c r="I12" s="21">
        <f t="shared" si="0"/>
        <v>26.4</v>
      </c>
      <c r="J12" s="41">
        <v>88.4</v>
      </c>
      <c r="K12" s="53">
        <f>J12*0.6</f>
        <v>53.04</v>
      </c>
      <c r="L12" s="53">
        <f t="shared" si="1"/>
        <v>79.44</v>
      </c>
      <c r="M12" s="20" t="s">
        <v>34</v>
      </c>
      <c r="N12" s="53"/>
      <c r="O12" s="20" t="s">
        <v>30</v>
      </c>
      <c r="P12" s="34"/>
      <c r="Q12" s="34"/>
    </row>
    <row r="13" ht="27" customHeight="1" spans="1:17">
      <c r="A13" s="19"/>
      <c r="B13" s="19"/>
      <c r="C13" s="19"/>
      <c r="D13" s="20"/>
      <c r="E13" s="20" t="s">
        <v>55</v>
      </c>
      <c r="F13" s="20" t="s">
        <v>22</v>
      </c>
      <c r="G13" s="20" t="s">
        <v>56</v>
      </c>
      <c r="H13" s="21">
        <v>62</v>
      </c>
      <c r="I13" s="21">
        <f t="shared" si="0"/>
        <v>24.8</v>
      </c>
      <c r="J13" s="41">
        <v>82.6</v>
      </c>
      <c r="K13" s="53">
        <f>J13*0.6</f>
        <v>49.56</v>
      </c>
      <c r="L13" s="53">
        <f t="shared" si="1"/>
        <v>74.36</v>
      </c>
      <c r="M13" s="20" t="s">
        <v>39</v>
      </c>
      <c r="N13" s="53"/>
      <c r="O13" s="20" t="s">
        <v>30</v>
      </c>
      <c r="P13" s="34"/>
      <c r="Q13" s="34"/>
    </row>
    <row r="14" ht="27" customHeight="1" spans="1:17">
      <c r="A14" s="22"/>
      <c r="B14" s="22"/>
      <c r="C14" s="22"/>
      <c r="D14" s="20"/>
      <c r="E14" s="20" t="s">
        <v>57</v>
      </c>
      <c r="F14" s="20" t="s">
        <v>28</v>
      </c>
      <c r="G14" s="20" t="s">
        <v>58</v>
      </c>
      <c r="H14" s="21">
        <v>60</v>
      </c>
      <c r="I14" s="21">
        <f t="shared" si="0"/>
        <v>24</v>
      </c>
      <c r="J14" s="13" t="s">
        <v>46</v>
      </c>
      <c r="K14" s="53">
        <v>0</v>
      </c>
      <c r="L14" s="53">
        <f t="shared" si="1"/>
        <v>24</v>
      </c>
      <c r="M14" s="20" t="s">
        <v>47</v>
      </c>
      <c r="N14" s="53"/>
      <c r="O14" s="20" t="s">
        <v>30</v>
      </c>
      <c r="P14" s="34"/>
      <c r="Q14" s="34"/>
    </row>
    <row r="15" s="1" customFormat="1" ht="27" customHeight="1" spans="1:17">
      <c r="A15" s="23" t="s">
        <v>59</v>
      </c>
      <c r="B15" s="24" t="s">
        <v>60</v>
      </c>
      <c r="C15" s="24" t="s">
        <v>61</v>
      </c>
      <c r="D15" s="25">
        <v>1</v>
      </c>
      <c r="E15" s="26" t="s">
        <v>62</v>
      </c>
      <c r="F15" s="25" t="s">
        <v>28</v>
      </c>
      <c r="G15" s="27" t="s">
        <v>63</v>
      </c>
      <c r="H15" s="28">
        <v>82</v>
      </c>
      <c r="I15" s="57">
        <f t="shared" si="0"/>
        <v>32.8</v>
      </c>
      <c r="J15" s="28">
        <v>81</v>
      </c>
      <c r="K15" s="55">
        <f t="shared" ref="K15:K31" si="2">J15*0.6</f>
        <v>48.6</v>
      </c>
      <c r="L15" s="55">
        <f t="shared" si="1"/>
        <v>81.4</v>
      </c>
      <c r="M15" s="25">
        <v>1</v>
      </c>
      <c r="N15" s="34">
        <v>79.55</v>
      </c>
      <c r="O15" s="25" t="s">
        <v>24</v>
      </c>
      <c r="P15" s="56" t="s">
        <v>64</v>
      </c>
      <c r="Q15" s="56" t="s">
        <v>26</v>
      </c>
    </row>
    <row r="16" s="1" customFormat="1" ht="27" customHeight="1" spans="1:17">
      <c r="A16" s="29"/>
      <c r="B16" s="30"/>
      <c r="C16" s="30"/>
      <c r="D16" s="25"/>
      <c r="E16" s="26" t="s">
        <v>65</v>
      </c>
      <c r="F16" s="25" t="s">
        <v>28</v>
      </c>
      <c r="G16" s="27" t="s">
        <v>66</v>
      </c>
      <c r="H16" s="28">
        <v>75</v>
      </c>
      <c r="I16" s="57">
        <f t="shared" si="0"/>
        <v>30</v>
      </c>
      <c r="J16" s="28">
        <v>81.33</v>
      </c>
      <c r="K16" s="55">
        <f t="shared" si="2"/>
        <v>48.798</v>
      </c>
      <c r="L16" s="55">
        <f t="shared" si="1"/>
        <v>78.798</v>
      </c>
      <c r="M16" s="25">
        <v>2</v>
      </c>
      <c r="N16" s="34"/>
      <c r="O16" s="25"/>
      <c r="P16" s="25"/>
      <c r="Q16" s="25"/>
    </row>
    <row r="17" s="1" customFormat="1" ht="27" customHeight="1" spans="1:17">
      <c r="A17" s="31"/>
      <c r="B17" s="32"/>
      <c r="C17" s="32"/>
      <c r="D17" s="25"/>
      <c r="E17" s="26" t="s">
        <v>67</v>
      </c>
      <c r="F17" s="25" t="s">
        <v>28</v>
      </c>
      <c r="G17" s="27" t="s">
        <v>68</v>
      </c>
      <c r="H17" s="28">
        <v>76</v>
      </c>
      <c r="I17" s="57">
        <f t="shared" si="0"/>
        <v>30.4</v>
      </c>
      <c r="J17" s="28">
        <v>76.33</v>
      </c>
      <c r="K17" s="55">
        <f t="shared" si="2"/>
        <v>45.798</v>
      </c>
      <c r="L17" s="55">
        <f t="shared" si="1"/>
        <v>76.198</v>
      </c>
      <c r="M17" s="25">
        <v>3</v>
      </c>
      <c r="N17" s="34"/>
      <c r="O17" s="25"/>
      <c r="P17" s="25"/>
      <c r="Q17" s="25"/>
    </row>
    <row r="18" ht="27" customHeight="1" spans="1:17">
      <c r="A18" s="33" t="s">
        <v>69</v>
      </c>
      <c r="B18" s="33" t="s">
        <v>70</v>
      </c>
      <c r="C18" s="33" t="s">
        <v>71</v>
      </c>
      <c r="D18" s="34">
        <v>2</v>
      </c>
      <c r="E18" s="34" t="s">
        <v>72</v>
      </c>
      <c r="F18" s="34" t="s">
        <v>22</v>
      </c>
      <c r="G18" s="34" t="s">
        <v>73</v>
      </c>
      <c r="H18" s="34">
        <v>75</v>
      </c>
      <c r="I18" s="53">
        <f t="shared" si="0"/>
        <v>30</v>
      </c>
      <c r="J18" s="14">
        <v>85.01</v>
      </c>
      <c r="K18" s="53">
        <f t="shared" si="2"/>
        <v>51.006</v>
      </c>
      <c r="L18" s="53">
        <f t="shared" si="1"/>
        <v>81.006</v>
      </c>
      <c r="M18" s="34">
        <v>1</v>
      </c>
      <c r="N18" s="53">
        <v>80.39</v>
      </c>
      <c r="O18" s="34" t="s">
        <v>24</v>
      </c>
      <c r="P18" s="54" t="s">
        <v>25</v>
      </c>
      <c r="Q18" s="54" t="s">
        <v>26</v>
      </c>
    </row>
    <row r="19" ht="27" customHeight="1" spans="1:17">
      <c r="A19" s="35"/>
      <c r="B19" s="35"/>
      <c r="C19" s="35"/>
      <c r="D19" s="34"/>
      <c r="E19" s="34" t="s">
        <v>74</v>
      </c>
      <c r="F19" s="34" t="s">
        <v>28</v>
      </c>
      <c r="G19" s="34" t="s">
        <v>75</v>
      </c>
      <c r="H19" s="34">
        <v>64</v>
      </c>
      <c r="I19" s="53">
        <f t="shared" si="0"/>
        <v>25.6</v>
      </c>
      <c r="J19" s="14">
        <v>91.01</v>
      </c>
      <c r="K19" s="53">
        <f t="shared" si="2"/>
        <v>54.606</v>
      </c>
      <c r="L19" s="53">
        <f t="shared" si="1"/>
        <v>80.206</v>
      </c>
      <c r="M19" s="34">
        <v>2</v>
      </c>
      <c r="N19" s="53"/>
      <c r="O19" s="34" t="s">
        <v>24</v>
      </c>
      <c r="P19" s="54" t="s">
        <v>25</v>
      </c>
      <c r="Q19" s="54" t="s">
        <v>26</v>
      </c>
    </row>
    <row r="20" ht="27" customHeight="1" spans="1:17">
      <c r="A20" s="35"/>
      <c r="B20" s="35"/>
      <c r="C20" s="35"/>
      <c r="D20" s="34"/>
      <c r="E20" s="34" t="s">
        <v>76</v>
      </c>
      <c r="F20" s="34" t="s">
        <v>28</v>
      </c>
      <c r="G20" s="34" t="s">
        <v>77</v>
      </c>
      <c r="H20" s="34">
        <v>72</v>
      </c>
      <c r="I20" s="53">
        <f t="shared" si="0"/>
        <v>28.8</v>
      </c>
      <c r="J20" s="14">
        <v>80.67</v>
      </c>
      <c r="K20" s="53">
        <f t="shared" si="2"/>
        <v>48.402</v>
      </c>
      <c r="L20" s="53">
        <f t="shared" si="1"/>
        <v>77.202</v>
      </c>
      <c r="M20" s="34">
        <v>3</v>
      </c>
      <c r="N20" s="53"/>
      <c r="O20" s="34"/>
      <c r="P20" s="34"/>
      <c r="Q20" s="34"/>
    </row>
    <row r="21" ht="27" customHeight="1" spans="1:17">
      <c r="A21" s="35"/>
      <c r="B21" s="35"/>
      <c r="C21" s="35"/>
      <c r="D21" s="34"/>
      <c r="E21" s="34" t="s">
        <v>78</v>
      </c>
      <c r="F21" s="34" t="s">
        <v>22</v>
      </c>
      <c r="G21" s="34" t="s">
        <v>79</v>
      </c>
      <c r="H21" s="34">
        <v>73</v>
      </c>
      <c r="I21" s="53">
        <f t="shared" si="0"/>
        <v>29.2</v>
      </c>
      <c r="J21" s="14">
        <v>74</v>
      </c>
      <c r="K21" s="53">
        <f t="shared" si="2"/>
        <v>44.4</v>
      </c>
      <c r="L21" s="53">
        <f t="shared" si="1"/>
        <v>73.6</v>
      </c>
      <c r="M21" s="34">
        <v>4</v>
      </c>
      <c r="N21" s="53"/>
      <c r="O21" s="34"/>
      <c r="P21" s="34"/>
      <c r="Q21" s="34"/>
    </row>
    <row r="22" ht="27" customHeight="1" spans="1:17">
      <c r="A22" s="35"/>
      <c r="B22" s="35"/>
      <c r="C22" s="35"/>
      <c r="D22" s="34"/>
      <c r="E22" s="34" t="s">
        <v>80</v>
      </c>
      <c r="F22" s="34" t="s">
        <v>22</v>
      </c>
      <c r="G22" s="34" t="s">
        <v>81</v>
      </c>
      <c r="H22" s="34">
        <v>69</v>
      </c>
      <c r="I22" s="53">
        <f t="shared" si="0"/>
        <v>27.6</v>
      </c>
      <c r="J22" s="14">
        <v>75.99</v>
      </c>
      <c r="K22" s="53">
        <f t="shared" si="2"/>
        <v>45.594</v>
      </c>
      <c r="L22" s="53">
        <f t="shared" si="1"/>
        <v>73.194</v>
      </c>
      <c r="M22" s="34">
        <v>5</v>
      </c>
      <c r="N22" s="53"/>
      <c r="O22" s="34"/>
      <c r="P22" s="34"/>
      <c r="Q22" s="34"/>
    </row>
    <row r="23" ht="27" customHeight="1" spans="1:17">
      <c r="A23" s="36"/>
      <c r="B23" s="36"/>
      <c r="C23" s="36"/>
      <c r="D23" s="34"/>
      <c r="E23" s="34" t="s">
        <v>82</v>
      </c>
      <c r="F23" s="34" t="s">
        <v>22</v>
      </c>
      <c r="G23" s="34" t="s">
        <v>83</v>
      </c>
      <c r="H23" s="34">
        <v>62</v>
      </c>
      <c r="I23" s="53">
        <f t="shared" si="0"/>
        <v>24.8</v>
      </c>
      <c r="J23" s="14">
        <v>75.67</v>
      </c>
      <c r="K23" s="53">
        <f t="shared" si="2"/>
        <v>45.402</v>
      </c>
      <c r="L23" s="53">
        <f t="shared" si="1"/>
        <v>70.202</v>
      </c>
      <c r="M23" s="34">
        <v>6</v>
      </c>
      <c r="N23" s="53"/>
      <c r="O23" s="34"/>
      <c r="P23" s="34"/>
      <c r="Q23" s="34"/>
    </row>
    <row r="24" s="1" customFormat="1" ht="27" customHeight="1" spans="1:17">
      <c r="A24" s="33" t="s">
        <v>84</v>
      </c>
      <c r="B24" s="24" t="s">
        <v>85</v>
      </c>
      <c r="C24" s="24" t="s">
        <v>86</v>
      </c>
      <c r="D24" s="25">
        <v>1</v>
      </c>
      <c r="E24" s="25" t="s">
        <v>87</v>
      </c>
      <c r="F24" s="25" t="s">
        <v>22</v>
      </c>
      <c r="G24" s="99" t="s">
        <v>88</v>
      </c>
      <c r="H24" s="26">
        <v>75</v>
      </c>
      <c r="I24" s="25">
        <f t="shared" si="0"/>
        <v>30</v>
      </c>
      <c r="J24" s="26">
        <v>88.33</v>
      </c>
      <c r="K24" s="55">
        <f t="shared" si="2"/>
        <v>52.998</v>
      </c>
      <c r="L24" s="55">
        <f t="shared" si="1"/>
        <v>82.998</v>
      </c>
      <c r="M24" s="25">
        <v>1</v>
      </c>
      <c r="N24" s="34">
        <v>81.17</v>
      </c>
      <c r="O24" s="25" t="s">
        <v>24</v>
      </c>
      <c r="P24" s="56" t="s">
        <v>25</v>
      </c>
      <c r="Q24" s="56" t="s">
        <v>26</v>
      </c>
    </row>
    <row r="25" s="1" customFormat="1" ht="27" customHeight="1" spans="1:17">
      <c r="A25" s="35"/>
      <c r="B25" s="30"/>
      <c r="C25" s="30"/>
      <c r="D25" s="25"/>
      <c r="E25" s="25" t="s">
        <v>89</v>
      </c>
      <c r="F25" s="25" t="s">
        <v>28</v>
      </c>
      <c r="G25" s="25" t="s">
        <v>90</v>
      </c>
      <c r="H25" s="26">
        <v>67</v>
      </c>
      <c r="I25" s="25">
        <f t="shared" si="0"/>
        <v>26.8</v>
      </c>
      <c r="J25" s="26">
        <v>83</v>
      </c>
      <c r="K25" s="55">
        <f t="shared" si="2"/>
        <v>49.8</v>
      </c>
      <c r="L25" s="55">
        <f t="shared" si="1"/>
        <v>76.6</v>
      </c>
      <c r="M25" s="25">
        <v>2</v>
      </c>
      <c r="N25" s="34"/>
      <c r="O25" s="25"/>
      <c r="P25" s="25"/>
      <c r="Q25" s="25"/>
    </row>
    <row r="26" s="1" customFormat="1" ht="27" customHeight="1" spans="1:17">
      <c r="A26" s="35"/>
      <c r="B26" s="30"/>
      <c r="C26" s="30"/>
      <c r="D26" s="25"/>
      <c r="E26" s="25" t="s">
        <v>91</v>
      </c>
      <c r="F26" s="25" t="s">
        <v>28</v>
      </c>
      <c r="G26" s="25" t="s">
        <v>92</v>
      </c>
      <c r="H26" s="26">
        <v>67</v>
      </c>
      <c r="I26" s="25">
        <f t="shared" si="0"/>
        <v>26.8</v>
      </c>
      <c r="J26" s="26">
        <v>79.66</v>
      </c>
      <c r="K26" s="55">
        <f t="shared" si="2"/>
        <v>47.796</v>
      </c>
      <c r="L26" s="55">
        <f t="shared" si="1"/>
        <v>74.596</v>
      </c>
      <c r="M26" s="25">
        <v>3</v>
      </c>
      <c r="N26" s="34"/>
      <c r="O26" s="25"/>
      <c r="P26" s="25"/>
      <c r="Q26" s="25"/>
    </row>
    <row r="27" s="1" customFormat="1" ht="27" customHeight="1" spans="1:17">
      <c r="A27" s="36"/>
      <c r="B27" s="32"/>
      <c r="C27" s="32"/>
      <c r="D27" s="25"/>
      <c r="E27" s="25" t="s">
        <v>93</v>
      </c>
      <c r="F27" s="25" t="s">
        <v>28</v>
      </c>
      <c r="G27" s="25" t="s">
        <v>94</v>
      </c>
      <c r="H27" s="26">
        <v>69</v>
      </c>
      <c r="I27" s="25">
        <f t="shared" si="0"/>
        <v>27.6</v>
      </c>
      <c r="J27" s="26">
        <v>73.67</v>
      </c>
      <c r="K27" s="55">
        <f t="shared" si="2"/>
        <v>44.202</v>
      </c>
      <c r="L27" s="55">
        <f t="shared" si="1"/>
        <v>71.802</v>
      </c>
      <c r="M27" s="25">
        <v>4</v>
      </c>
      <c r="N27" s="34"/>
      <c r="O27" s="25"/>
      <c r="P27" s="25"/>
      <c r="Q27" s="25"/>
    </row>
    <row r="28" ht="27" customHeight="1" spans="1:17">
      <c r="A28" s="33" t="s">
        <v>95</v>
      </c>
      <c r="B28" s="33" t="s">
        <v>95</v>
      </c>
      <c r="C28" s="14" t="s">
        <v>96</v>
      </c>
      <c r="D28" s="14">
        <v>1</v>
      </c>
      <c r="E28" s="14" t="s">
        <v>97</v>
      </c>
      <c r="F28" s="14" t="s">
        <v>28</v>
      </c>
      <c r="G28" s="13" t="s">
        <v>98</v>
      </c>
      <c r="H28" s="14">
        <v>85</v>
      </c>
      <c r="I28" s="34">
        <f t="shared" si="0"/>
        <v>34</v>
      </c>
      <c r="J28" s="14">
        <v>79</v>
      </c>
      <c r="K28" s="53">
        <f t="shared" si="2"/>
        <v>47.4</v>
      </c>
      <c r="L28" s="53">
        <f t="shared" si="1"/>
        <v>81.4</v>
      </c>
      <c r="M28" s="34">
        <v>1</v>
      </c>
      <c r="N28" s="53">
        <v>79</v>
      </c>
      <c r="O28" s="34" t="s">
        <v>24</v>
      </c>
      <c r="P28" s="54" t="s">
        <v>25</v>
      </c>
      <c r="Q28" s="54" t="s">
        <v>26</v>
      </c>
    </row>
    <row r="29" s="1" customFormat="1" ht="27" customHeight="1" spans="1:17">
      <c r="A29" s="35"/>
      <c r="B29" s="35"/>
      <c r="C29" s="26" t="s">
        <v>99</v>
      </c>
      <c r="D29" s="26">
        <v>1</v>
      </c>
      <c r="E29" s="26" t="s">
        <v>100</v>
      </c>
      <c r="F29" s="26" t="s">
        <v>22</v>
      </c>
      <c r="G29" s="27" t="s">
        <v>101</v>
      </c>
      <c r="H29" s="26">
        <v>65</v>
      </c>
      <c r="I29" s="25">
        <f t="shared" si="0"/>
        <v>26</v>
      </c>
      <c r="J29" s="26">
        <v>70.6</v>
      </c>
      <c r="K29" s="55">
        <f t="shared" si="2"/>
        <v>42.36</v>
      </c>
      <c r="L29" s="55">
        <f t="shared" si="1"/>
        <v>68.36</v>
      </c>
      <c r="M29" s="25">
        <v>1</v>
      </c>
      <c r="N29" s="53">
        <v>70.6</v>
      </c>
      <c r="O29" s="25" t="s">
        <v>24</v>
      </c>
      <c r="P29" s="56" t="s">
        <v>25</v>
      </c>
      <c r="Q29" s="56" t="s">
        <v>26</v>
      </c>
    </row>
    <row r="30" ht="27" customHeight="1" spans="1:17">
      <c r="A30" s="35"/>
      <c r="B30" s="35"/>
      <c r="C30" s="23" t="s">
        <v>102</v>
      </c>
      <c r="D30" s="23">
        <v>1</v>
      </c>
      <c r="E30" s="14" t="s">
        <v>103</v>
      </c>
      <c r="F30" s="14" t="s">
        <v>28</v>
      </c>
      <c r="G30" s="13" t="s">
        <v>104</v>
      </c>
      <c r="H30" s="14">
        <v>82.5</v>
      </c>
      <c r="I30" s="34">
        <f t="shared" si="0"/>
        <v>33</v>
      </c>
      <c r="J30" s="14">
        <v>89.8</v>
      </c>
      <c r="K30" s="53">
        <f t="shared" si="2"/>
        <v>53.88</v>
      </c>
      <c r="L30" s="53">
        <f t="shared" si="1"/>
        <v>86.88</v>
      </c>
      <c r="M30" s="34">
        <v>1</v>
      </c>
      <c r="N30" s="58">
        <v>89.6</v>
      </c>
      <c r="O30" s="34" t="s">
        <v>24</v>
      </c>
      <c r="P30" s="54" t="s">
        <v>25</v>
      </c>
      <c r="Q30" s="54" t="s">
        <v>26</v>
      </c>
    </row>
    <row r="31" ht="27" customHeight="1" spans="1:17">
      <c r="A31" s="35"/>
      <c r="B31" s="35"/>
      <c r="C31" s="29"/>
      <c r="D31" s="29"/>
      <c r="E31" s="14" t="s">
        <v>105</v>
      </c>
      <c r="F31" s="14" t="s">
        <v>28</v>
      </c>
      <c r="G31" s="13" t="s">
        <v>106</v>
      </c>
      <c r="H31" s="14">
        <v>81</v>
      </c>
      <c r="I31" s="34">
        <f t="shared" si="0"/>
        <v>32.4</v>
      </c>
      <c r="J31" s="14">
        <v>89.4</v>
      </c>
      <c r="K31" s="53">
        <f t="shared" si="2"/>
        <v>53.64</v>
      </c>
      <c r="L31" s="53">
        <f t="shared" si="1"/>
        <v>86.04</v>
      </c>
      <c r="M31" s="34">
        <v>2</v>
      </c>
      <c r="N31" s="59"/>
      <c r="O31" s="34"/>
      <c r="P31" s="34"/>
      <c r="Q31" s="34"/>
    </row>
    <row r="32" customFormat="1" ht="27" customHeight="1" spans="1:17">
      <c r="A32" s="35"/>
      <c r="B32" s="35"/>
      <c r="C32" s="31"/>
      <c r="D32" s="31"/>
      <c r="E32" s="14" t="s">
        <v>107</v>
      </c>
      <c r="F32" s="14" t="s">
        <v>28</v>
      </c>
      <c r="G32" s="13" t="s">
        <v>108</v>
      </c>
      <c r="H32" s="14">
        <v>79</v>
      </c>
      <c r="I32" s="34">
        <f t="shared" si="0"/>
        <v>31.6</v>
      </c>
      <c r="J32" s="60" t="s">
        <v>46</v>
      </c>
      <c r="K32" s="53">
        <v>0</v>
      </c>
      <c r="L32" s="53">
        <f t="shared" si="1"/>
        <v>31.6</v>
      </c>
      <c r="M32" s="34">
        <v>3</v>
      </c>
      <c r="N32" s="61"/>
      <c r="O32" s="34"/>
      <c r="P32" s="62"/>
      <c r="Q32" s="62"/>
    </row>
    <row r="33" s="1" customFormat="1" ht="27" customHeight="1" spans="1:17">
      <c r="A33" s="35"/>
      <c r="B33" s="35"/>
      <c r="C33" s="26" t="s">
        <v>109</v>
      </c>
      <c r="D33" s="26">
        <v>1</v>
      </c>
      <c r="E33" s="26" t="s">
        <v>110</v>
      </c>
      <c r="F33" s="26" t="s">
        <v>28</v>
      </c>
      <c r="G33" s="27" t="s">
        <v>111</v>
      </c>
      <c r="H33" s="26">
        <v>71</v>
      </c>
      <c r="I33" s="25">
        <f t="shared" ref="I33:I81" si="3">H33*0.4</f>
        <v>28.4</v>
      </c>
      <c r="J33" s="26">
        <v>89.8</v>
      </c>
      <c r="K33" s="55">
        <f t="shared" ref="K33:K86" si="4">J33*0.6</f>
        <v>53.88</v>
      </c>
      <c r="L33" s="55">
        <f t="shared" ref="L33:L86" si="5">I33+K33</f>
        <v>82.28</v>
      </c>
      <c r="M33" s="25">
        <v>1</v>
      </c>
      <c r="N33" s="53">
        <v>89.8</v>
      </c>
      <c r="O33" s="25" t="s">
        <v>24</v>
      </c>
      <c r="P33" s="56" t="s">
        <v>25</v>
      </c>
      <c r="Q33" s="56" t="s">
        <v>26</v>
      </c>
    </row>
    <row r="34" ht="27" customHeight="1" spans="1:17">
      <c r="A34" s="35"/>
      <c r="B34" s="35"/>
      <c r="C34" s="14" t="s">
        <v>112</v>
      </c>
      <c r="D34" s="14">
        <v>1</v>
      </c>
      <c r="E34" s="14" t="s">
        <v>113</v>
      </c>
      <c r="F34" s="14" t="s">
        <v>28</v>
      </c>
      <c r="G34" s="13" t="s">
        <v>114</v>
      </c>
      <c r="H34" s="14">
        <v>88</v>
      </c>
      <c r="I34" s="34">
        <f t="shared" si="3"/>
        <v>35.2</v>
      </c>
      <c r="J34" s="14">
        <v>81.75</v>
      </c>
      <c r="K34" s="53">
        <f t="shared" si="4"/>
        <v>49.05</v>
      </c>
      <c r="L34" s="53">
        <f t="shared" si="5"/>
        <v>84.25</v>
      </c>
      <c r="M34" s="34">
        <v>1</v>
      </c>
      <c r="N34" s="53">
        <v>81.75</v>
      </c>
      <c r="O34" s="34" t="s">
        <v>24</v>
      </c>
      <c r="P34" s="54" t="s">
        <v>25</v>
      </c>
      <c r="Q34" s="54" t="s">
        <v>26</v>
      </c>
    </row>
    <row r="35" s="1" customFormat="1" ht="27" customHeight="1" spans="1:17">
      <c r="A35" s="35"/>
      <c r="B35" s="35"/>
      <c r="C35" s="37" t="s">
        <v>115</v>
      </c>
      <c r="D35" s="26">
        <v>1</v>
      </c>
      <c r="E35" s="26" t="s">
        <v>116</v>
      </c>
      <c r="F35" s="26" t="s">
        <v>22</v>
      </c>
      <c r="G35" s="27" t="s">
        <v>117</v>
      </c>
      <c r="H35" s="26">
        <v>64</v>
      </c>
      <c r="I35" s="25">
        <f t="shared" si="3"/>
        <v>25.6</v>
      </c>
      <c r="J35" s="26">
        <v>81.83</v>
      </c>
      <c r="K35" s="55">
        <f t="shared" si="4"/>
        <v>49.098</v>
      </c>
      <c r="L35" s="55">
        <f t="shared" si="5"/>
        <v>74.698</v>
      </c>
      <c r="M35" s="25">
        <v>1</v>
      </c>
      <c r="N35" s="53">
        <v>77.28</v>
      </c>
      <c r="O35" s="25" t="s">
        <v>24</v>
      </c>
      <c r="P35" s="56" t="s">
        <v>25</v>
      </c>
      <c r="Q35" s="56" t="s">
        <v>26</v>
      </c>
    </row>
    <row r="36" s="1" customFormat="1" ht="27" customHeight="1" spans="1:17">
      <c r="A36" s="35"/>
      <c r="B36" s="35"/>
      <c r="C36" s="38"/>
      <c r="D36" s="26"/>
      <c r="E36" s="26" t="s">
        <v>118</v>
      </c>
      <c r="F36" s="26" t="s">
        <v>28</v>
      </c>
      <c r="G36" s="27" t="s">
        <v>119</v>
      </c>
      <c r="H36" s="26">
        <v>78</v>
      </c>
      <c r="I36" s="25">
        <f t="shared" si="3"/>
        <v>31.2</v>
      </c>
      <c r="J36" s="26">
        <v>71.5</v>
      </c>
      <c r="K36" s="55">
        <f t="shared" si="4"/>
        <v>42.9</v>
      </c>
      <c r="L36" s="55">
        <f t="shared" si="5"/>
        <v>74.1</v>
      </c>
      <c r="M36" s="25">
        <v>2</v>
      </c>
      <c r="N36" s="53"/>
      <c r="O36" s="25"/>
      <c r="P36" s="25"/>
      <c r="Q36" s="25"/>
    </row>
    <row r="37" s="1" customFormat="1" ht="27" customHeight="1" spans="1:17">
      <c r="A37" s="35"/>
      <c r="B37" s="35"/>
      <c r="C37" s="39"/>
      <c r="D37" s="26"/>
      <c r="E37" s="26" t="s">
        <v>120</v>
      </c>
      <c r="F37" s="26" t="s">
        <v>28</v>
      </c>
      <c r="G37" s="27" t="s">
        <v>121</v>
      </c>
      <c r="H37" s="26">
        <v>67</v>
      </c>
      <c r="I37" s="25">
        <f t="shared" si="3"/>
        <v>26.8</v>
      </c>
      <c r="J37" s="26">
        <v>78.5</v>
      </c>
      <c r="K37" s="55">
        <f t="shared" si="4"/>
        <v>47.1</v>
      </c>
      <c r="L37" s="55">
        <f t="shared" si="5"/>
        <v>73.9</v>
      </c>
      <c r="M37" s="25">
        <v>3</v>
      </c>
      <c r="N37" s="53"/>
      <c r="O37" s="25"/>
      <c r="P37" s="25"/>
      <c r="Q37" s="25"/>
    </row>
    <row r="38" ht="27" customHeight="1" spans="1:17">
      <c r="A38" s="35"/>
      <c r="B38" s="35"/>
      <c r="C38" s="23" t="s">
        <v>122</v>
      </c>
      <c r="D38" s="14">
        <v>1</v>
      </c>
      <c r="E38" s="14" t="s">
        <v>123</v>
      </c>
      <c r="F38" s="14" t="s">
        <v>28</v>
      </c>
      <c r="G38" s="13" t="s">
        <v>124</v>
      </c>
      <c r="H38" s="14">
        <v>68</v>
      </c>
      <c r="I38" s="34">
        <f t="shared" si="3"/>
        <v>27.2</v>
      </c>
      <c r="J38" s="14">
        <v>86.17</v>
      </c>
      <c r="K38" s="53">
        <f t="shared" si="4"/>
        <v>51.702</v>
      </c>
      <c r="L38" s="53">
        <f t="shared" si="5"/>
        <v>78.902</v>
      </c>
      <c r="M38" s="34">
        <v>1</v>
      </c>
      <c r="N38" s="53">
        <v>80.72</v>
      </c>
      <c r="O38" s="34" t="s">
        <v>24</v>
      </c>
      <c r="P38" s="54" t="s">
        <v>25</v>
      </c>
      <c r="Q38" s="54" t="s">
        <v>26</v>
      </c>
    </row>
    <row r="39" ht="27" customHeight="1" spans="1:17">
      <c r="A39" s="35"/>
      <c r="B39" s="35"/>
      <c r="C39" s="29"/>
      <c r="D39" s="14"/>
      <c r="E39" s="14" t="s">
        <v>125</v>
      </c>
      <c r="F39" s="14" t="s">
        <v>28</v>
      </c>
      <c r="G39" s="13" t="s">
        <v>126</v>
      </c>
      <c r="H39" s="14">
        <v>79</v>
      </c>
      <c r="I39" s="34">
        <f t="shared" si="3"/>
        <v>31.6</v>
      </c>
      <c r="J39" s="14">
        <v>78.17</v>
      </c>
      <c r="K39" s="53">
        <f t="shared" si="4"/>
        <v>46.902</v>
      </c>
      <c r="L39" s="53">
        <f t="shared" si="5"/>
        <v>78.502</v>
      </c>
      <c r="M39" s="34">
        <v>2</v>
      </c>
      <c r="N39" s="53"/>
      <c r="O39" s="34"/>
      <c r="P39" s="34"/>
      <c r="Q39" s="34"/>
    </row>
    <row r="40" ht="27" customHeight="1" spans="1:17">
      <c r="A40" s="35"/>
      <c r="B40" s="35"/>
      <c r="C40" s="31"/>
      <c r="D40" s="14"/>
      <c r="E40" s="14" t="s">
        <v>127</v>
      </c>
      <c r="F40" s="14" t="s">
        <v>28</v>
      </c>
      <c r="G40" s="13" t="s">
        <v>128</v>
      </c>
      <c r="H40" s="14">
        <v>71</v>
      </c>
      <c r="I40" s="34">
        <f t="shared" si="3"/>
        <v>28.4</v>
      </c>
      <c r="J40" s="14">
        <v>77.83</v>
      </c>
      <c r="K40" s="53">
        <f t="shared" si="4"/>
        <v>46.698</v>
      </c>
      <c r="L40" s="53">
        <f t="shared" si="5"/>
        <v>75.098</v>
      </c>
      <c r="M40" s="34">
        <v>3</v>
      </c>
      <c r="N40" s="53"/>
      <c r="O40" s="34"/>
      <c r="P40" s="34"/>
      <c r="Q40" s="34"/>
    </row>
    <row r="41" s="1" customFormat="1" ht="27" customHeight="1" spans="1:17">
      <c r="A41" s="36"/>
      <c r="B41" s="36"/>
      <c r="C41" s="26" t="s">
        <v>129</v>
      </c>
      <c r="D41" s="26">
        <v>1</v>
      </c>
      <c r="E41" s="26" t="s">
        <v>130</v>
      </c>
      <c r="F41" s="26" t="s">
        <v>28</v>
      </c>
      <c r="G41" s="27" t="s">
        <v>131</v>
      </c>
      <c r="H41" s="26">
        <v>72</v>
      </c>
      <c r="I41" s="25">
        <f t="shared" si="3"/>
        <v>28.8</v>
      </c>
      <c r="J41" s="26">
        <v>83.6</v>
      </c>
      <c r="K41" s="55">
        <f t="shared" si="4"/>
        <v>50.16</v>
      </c>
      <c r="L41" s="55">
        <f t="shared" si="5"/>
        <v>78.96</v>
      </c>
      <c r="M41" s="25">
        <v>1</v>
      </c>
      <c r="N41" s="53">
        <v>83.6</v>
      </c>
      <c r="O41" s="25" t="s">
        <v>24</v>
      </c>
      <c r="P41" s="56" t="s">
        <v>25</v>
      </c>
      <c r="Q41" s="56" t="s">
        <v>26</v>
      </c>
    </row>
    <row r="42" ht="27" customHeight="1" spans="1:17">
      <c r="A42" s="33" t="s">
        <v>132</v>
      </c>
      <c r="B42" s="14" t="s">
        <v>133</v>
      </c>
      <c r="C42" s="14" t="s">
        <v>61</v>
      </c>
      <c r="D42" s="14">
        <v>1</v>
      </c>
      <c r="E42" s="14" t="s">
        <v>134</v>
      </c>
      <c r="F42" s="14" t="s">
        <v>22</v>
      </c>
      <c r="G42" s="14" t="s">
        <v>135</v>
      </c>
      <c r="H42" s="14">
        <v>86</v>
      </c>
      <c r="I42" s="60">
        <f t="shared" si="3"/>
        <v>34.4</v>
      </c>
      <c r="J42" s="14">
        <v>62</v>
      </c>
      <c r="K42" s="53">
        <f t="shared" si="4"/>
        <v>37.2</v>
      </c>
      <c r="L42" s="53">
        <f t="shared" si="5"/>
        <v>71.6</v>
      </c>
      <c r="M42" s="34">
        <v>1</v>
      </c>
      <c r="N42" s="14">
        <v>74.81</v>
      </c>
      <c r="O42" s="34" t="s">
        <v>30</v>
      </c>
      <c r="P42" s="34"/>
      <c r="Q42" s="34"/>
    </row>
    <row r="43" s="1" customFormat="1" ht="27" customHeight="1" spans="1:17">
      <c r="A43" s="35"/>
      <c r="B43" s="37" t="s">
        <v>136</v>
      </c>
      <c r="C43" s="37" t="s">
        <v>137</v>
      </c>
      <c r="D43" s="26">
        <v>1</v>
      </c>
      <c r="E43" s="26" t="s">
        <v>138</v>
      </c>
      <c r="F43" s="26" t="s">
        <v>28</v>
      </c>
      <c r="G43" s="26" t="s">
        <v>139</v>
      </c>
      <c r="H43" s="26">
        <v>80</v>
      </c>
      <c r="I43" s="63">
        <f t="shared" si="3"/>
        <v>32</v>
      </c>
      <c r="J43" s="26">
        <v>82.33</v>
      </c>
      <c r="K43" s="55">
        <f t="shared" si="4"/>
        <v>49.398</v>
      </c>
      <c r="L43" s="55">
        <f t="shared" si="5"/>
        <v>81.398</v>
      </c>
      <c r="M43" s="25">
        <v>1</v>
      </c>
      <c r="N43" s="14"/>
      <c r="O43" s="25" t="s">
        <v>24</v>
      </c>
      <c r="P43" s="56" t="s">
        <v>64</v>
      </c>
      <c r="Q43" s="56" t="s">
        <v>26</v>
      </c>
    </row>
    <row r="44" s="1" customFormat="1" ht="27" customHeight="1" spans="1:17">
      <c r="A44" s="35"/>
      <c r="B44" s="38"/>
      <c r="C44" s="38"/>
      <c r="D44" s="26"/>
      <c r="E44" s="26" t="s">
        <v>140</v>
      </c>
      <c r="F44" s="26" t="s">
        <v>28</v>
      </c>
      <c r="G44" s="26" t="s">
        <v>141</v>
      </c>
      <c r="H44" s="26">
        <v>61</v>
      </c>
      <c r="I44" s="63">
        <f t="shared" si="3"/>
        <v>24.4</v>
      </c>
      <c r="J44" s="26">
        <v>75.33</v>
      </c>
      <c r="K44" s="55">
        <f t="shared" si="4"/>
        <v>45.198</v>
      </c>
      <c r="L44" s="55">
        <f t="shared" si="5"/>
        <v>69.598</v>
      </c>
      <c r="M44" s="25">
        <v>2</v>
      </c>
      <c r="N44" s="14"/>
      <c r="O44" s="25"/>
      <c r="P44" s="25"/>
      <c r="Q44" s="25"/>
    </row>
    <row r="45" s="1" customFormat="1" ht="27" customHeight="1" spans="1:17">
      <c r="A45" s="35"/>
      <c r="B45" s="39"/>
      <c r="C45" s="39"/>
      <c r="D45" s="26"/>
      <c r="E45" s="26" t="s">
        <v>142</v>
      </c>
      <c r="F45" s="26" t="s">
        <v>28</v>
      </c>
      <c r="G45" s="26" t="s">
        <v>143</v>
      </c>
      <c r="H45" s="26">
        <v>64</v>
      </c>
      <c r="I45" s="63">
        <f t="shared" si="3"/>
        <v>25.6</v>
      </c>
      <c r="J45" s="26" t="s">
        <v>46</v>
      </c>
      <c r="K45" s="55">
        <v>0</v>
      </c>
      <c r="L45" s="55">
        <f t="shared" si="5"/>
        <v>25.6</v>
      </c>
      <c r="M45" s="25">
        <v>3</v>
      </c>
      <c r="N45" s="14"/>
      <c r="O45" s="25"/>
      <c r="P45" s="25"/>
      <c r="Q45" s="25"/>
    </row>
    <row r="46" ht="27" customHeight="1" spans="1:17">
      <c r="A46" s="35"/>
      <c r="B46" s="14" t="s">
        <v>144</v>
      </c>
      <c r="C46" s="14" t="s">
        <v>137</v>
      </c>
      <c r="D46" s="14">
        <v>1</v>
      </c>
      <c r="E46" s="14" t="s">
        <v>145</v>
      </c>
      <c r="F46" s="14" t="s">
        <v>28</v>
      </c>
      <c r="G46" s="14" t="s">
        <v>146</v>
      </c>
      <c r="H46" s="14">
        <v>75</v>
      </c>
      <c r="I46" s="60">
        <f t="shared" si="3"/>
        <v>30</v>
      </c>
      <c r="J46" s="14">
        <v>71.99</v>
      </c>
      <c r="K46" s="53">
        <f t="shared" si="4"/>
        <v>43.194</v>
      </c>
      <c r="L46" s="53">
        <f t="shared" si="5"/>
        <v>73.194</v>
      </c>
      <c r="M46" s="34">
        <v>1</v>
      </c>
      <c r="N46" s="14"/>
      <c r="O46" s="34" t="s">
        <v>30</v>
      </c>
      <c r="P46" s="34"/>
      <c r="Q46" s="34"/>
    </row>
    <row r="47" s="1" customFormat="1" ht="27" customHeight="1" spans="1:17">
      <c r="A47" s="35"/>
      <c r="B47" s="37" t="s">
        <v>147</v>
      </c>
      <c r="C47" s="37" t="s">
        <v>61</v>
      </c>
      <c r="D47" s="26">
        <v>1</v>
      </c>
      <c r="E47" s="26" t="s">
        <v>148</v>
      </c>
      <c r="F47" s="26" t="s">
        <v>28</v>
      </c>
      <c r="G47" s="26" t="s">
        <v>149</v>
      </c>
      <c r="H47" s="26">
        <v>88</v>
      </c>
      <c r="I47" s="63">
        <f t="shared" si="3"/>
        <v>35.2</v>
      </c>
      <c r="J47" s="26">
        <v>82.67</v>
      </c>
      <c r="K47" s="55">
        <f t="shared" si="4"/>
        <v>49.602</v>
      </c>
      <c r="L47" s="55">
        <f t="shared" si="5"/>
        <v>84.802</v>
      </c>
      <c r="M47" s="25">
        <v>1</v>
      </c>
      <c r="N47" s="14"/>
      <c r="O47" s="25" t="s">
        <v>24</v>
      </c>
      <c r="P47" s="56" t="s">
        <v>64</v>
      </c>
      <c r="Q47" s="56" t="s">
        <v>26</v>
      </c>
    </row>
    <row r="48" s="1" customFormat="1" ht="27" customHeight="1" spans="1:17">
      <c r="A48" s="35"/>
      <c r="B48" s="38"/>
      <c r="C48" s="38"/>
      <c r="D48" s="26"/>
      <c r="E48" s="26" t="s">
        <v>150</v>
      </c>
      <c r="F48" s="26" t="s">
        <v>28</v>
      </c>
      <c r="G48" s="26" t="s">
        <v>151</v>
      </c>
      <c r="H48" s="26">
        <v>74</v>
      </c>
      <c r="I48" s="63">
        <f t="shared" si="3"/>
        <v>29.6</v>
      </c>
      <c r="J48" s="26">
        <v>74.67</v>
      </c>
      <c r="K48" s="55">
        <f t="shared" si="4"/>
        <v>44.802</v>
      </c>
      <c r="L48" s="55">
        <f t="shared" si="5"/>
        <v>74.402</v>
      </c>
      <c r="M48" s="25">
        <v>2</v>
      </c>
      <c r="N48" s="14"/>
      <c r="O48" s="25"/>
      <c r="P48" s="25"/>
      <c r="Q48" s="25"/>
    </row>
    <row r="49" s="1" customFormat="1" ht="27" customHeight="1" spans="1:17">
      <c r="A49" s="35"/>
      <c r="B49" s="39"/>
      <c r="C49" s="39"/>
      <c r="D49" s="26"/>
      <c r="E49" s="26" t="s">
        <v>152</v>
      </c>
      <c r="F49" s="26" t="s">
        <v>28</v>
      </c>
      <c r="G49" s="26" t="s">
        <v>153</v>
      </c>
      <c r="H49" s="26">
        <v>77</v>
      </c>
      <c r="I49" s="63">
        <f t="shared" si="3"/>
        <v>30.8</v>
      </c>
      <c r="J49" s="26">
        <v>71</v>
      </c>
      <c r="K49" s="55">
        <f t="shared" si="4"/>
        <v>42.6</v>
      </c>
      <c r="L49" s="55">
        <f t="shared" si="5"/>
        <v>73.4</v>
      </c>
      <c r="M49" s="25">
        <v>3</v>
      </c>
      <c r="N49" s="14"/>
      <c r="O49" s="25"/>
      <c r="P49" s="25"/>
      <c r="Q49" s="25"/>
    </row>
    <row r="50" ht="27" customHeight="1" spans="1:17">
      <c r="A50" s="35"/>
      <c r="B50" s="14" t="s">
        <v>154</v>
      </c>
      <c r="C50" s="14" t="s">
        <v>61</v>
      </c>
      <c r="D50" s="14">
        <v>1</v>
      </c>
      <c r="E50" s="14" t="s">
        <v>155</v>
      </c>
      <c r="F50" s="14" t="s">
        <v>22</v>
      </c>
      <c r="G50" s="14" t="s">
        <v>156</v>
      </c>
      <c r="H50" s="14">
        <v>86</v>
      </c>
      <c r="I50" s="60">
        <f t="shared" si="3"/>
        <v>34.4</v>
      </c>
      <c r="J50" s="14">
        <v>82.34</v>
      </c>
      <c r="K50" s="53">
        <f t="shared" si="4"/>
        <v>49.404</v>
      </c>
      <c r="L50" s="53">
        <f t="shared" si="5"/>
        <v>83.804</v>
      </c>
      <c r="M50" s="34">
        <v>1</v>
      </c>
      <c r="N50" s="14"/>
      <c r="O50" s="34" t="s">
        <v>24</v>
      </c>
      <c r="P50" s="54" t="s">
        <v>64</v>
      </c>
      <c r="Q50" s="54" t="s">
        <v>26</v>
      </c>
    </row>
    <row r="51" s="1" customFormat="1" ht="27" customHeight="1" spans="1:17">
      <c r="A51" s="35"/>
      <c r="B51" s="37" t="s">
        <v>157</v>
      </c>
      <c r="C51" s="37" t="s">
        <v>61</v>
      </c>
      <c r="D51" s="26">
        <v>1</v>
      </c>
      <c r="E51" s="26" t="s">
        <v>158</v>
      </c>
      <c r="F51" s="26" t="s">
        <v>28</v>
      </c>
      <c r="G51" s="26" t="s">
        <v>159</v>
      </c>
      <c r="H51" s="26">
        <v>77</v>
      </c>
      <c r="I51" s="63">
        <f t="shared" si="3"/>
        <v>30.8</v>
      </c>
      <c r="J51" s="26">
        <v>71.66</v>
      </c>
      <c r="K51" s="55">
        <f t="shared" si="4"/>
        <v>42.996</v>
      </c>
      <c r="L51" s="55">
        <f t="shared" si="5"/>
        <v>73.796</v>
      </c>
      <c r="M51" s="25">
        <v>1</v>
      </c>
      <c r="N51" s="14"/>
      <c r="O51" s="25" t="s">
        <v>30</v>
      </c>
      <c r="P51" s="25"/>
      <c r="Q51" s="25"/>
    </row>
    <row r="52" s="1" customFormat="1" ht="27" customHeight="1" spans="1:17">
      <c r="A52" s="35"/>
      <c r="B52" s="39"/>
      <c r="C52" s="39"/>
      <c r="D52" s="26"/>
      <c r="E52" s="26" t="s">
        <v>160</v>
      </c>
      <c r="F52" s="26" t="s">
        <v>28</v>
      </c>
      <c r="G52" s="26" t="s">
        <v>161</v>
      </c>
      <c r="H52" s="26">
        <v>64</v>
      </c>
      <c r="I52" s="63">
        <f t="shared" si="3"/>
        <v>25.6</v>
      </c>
      <c r="J52" s="26">
        <v>79.34</v>
      </c>
      <c r="K52" s="55">
        <f t="shared" si="4"/>
        <v>47.604</v>
      </c>
      <c r="L52" s="55">
        <f t="shared" si="5"/>
        <v>73.204</v>
      </c>
      <c r="M52" s="25">
        <v>2</v>
      </c>
      <c r="N52" s="14"/>
      <c r="O52" s="25" t="s">
        <v>24</v>
      </c>
      <c r="P52" s="56" t="s">
        <v>64</v>
      </c>
      <c r="Q52" s="56" t="s">
        <v>26</v>
      </c>
    </row>
    <row r="53" ht="27" customHeight="1" spans="1:17">
      <c r="A53" s="35"/>
      <c r="B53" s="23" t="s">
        <v>162</v>
      </c>
      <c r="C53" s="23" t="s">
        <v>61</v>
      </c>
      <c r="D53" s="14">
        <v>1</v>
      </c>
      <c r="E53" s="14" t="s">
        <v>163</v>
      </c>
      <c r="F53" s="14" t="s">
        <v>28</v>
      </c>
      <c r="G53" s="14" t="s">
        <v>164</v>
      </c>
      <c r="H53" s="14">
        <v>72</v>
      </c>
      <c r="I53" s="60">
        <f t="shared" si="3"/>
        <v>28.8</v>
      </c>
      <c r="J53" s="14">
        <v>77.33</v>
      </c>
      <c r="K53" s="53">
        <f t="shared" si="4"/>
        <v>46.398</v>
      </c>
      <c r="L53" s="53">
        <f t="shared" si="5"/>
        <v>75.198</v>
      </c>
      <c r="M53" s="34">
        <v>1</v>
      </c>
      <c r="N53" s="14"/>
      <c r="O53" s="34" t="s">
        <v>24</v>
      </c>
      <c r="P53" s="54" t="s">
        <v>64</v>
      </c>
      <c r="Q53" s="54" t="s">
        <v>26</v>
      </c>
    </row>
    <row r="54" ht="27" customHeight="1" spans="1:17">
      <c r="A54" s="35"/>
      <c r="B54" s="31"/>
      <c r="C54" s="31"/>
      <c r="D54" s="14"/>
      <c r="E54" s="14" t="s">
        <v>165</v>
      </c>
      <c r="F54" s="14" t="s">
        <v>28</v>
      </c>
      <c r="G54" s="14" t="s">
        <v>166</v>
      </c>
      <c r="H54" s="14">
        <v>75</v>
      </c>
      <c r="I54" s="60">
        <f t="shared" si="3"/>
        <v>30</v>
      </c>
      <c r="J54" s="14">
        <v>68.67</v>
      </c>
      <c r="K54" s="53">
        <f t="shared" si="4"/>
        <v>41.202</v>
      </c>
      <c r="L54" s="53">
        <f t="shared" si="5"/>
        <v>71.202</v>
      </c>
      <c r="M54" s="34">
        <v>2</v>
      </c>
      <c r="N54" s="14"/>
      <c r="O54" s="34"/>
      <c r="P54" s="34"/>
      <c r="Q54" s="34"/>
    </row>
    <row r="55" s="1" customFormat="1" ht="27" customHeight="1" spans="1:17">
      <c r="A55" s="35"/>
      <c r="B55" s="37" t="s">
        <v>167</v>
      </c>
      <c r="C55" s="37" t="s">
        <v>61</v>
      </c>
      <c r="D55" s="26">
        <v>1</v>
      </c>
      <c r="E55" s="26" t="s">
        <v>168</v>
      </c>
      <c r="F55" s="26" t="s">
        <v>28</v>
      </c>
      <c r="G55" s="26" t="s">
        <v>169</v>
      </c>
      <c r="H55" s="26">
        <v>77</v>
      </c>
      <c r="I55" s="63">
        <f t="shared" si="3"/>
        <v>30.8</v>
      </c>
      <c r="J55" s="26">
        <v>76.33</v>
      </c>
      <c r="K55" s="55">
        <f t="shared" si="4"/>
        <v>45.798</v>
      </c>
      <c r="L55" s="55">
        <f t="shared" si="5"/>
        <v>76.598</v>
      </c>
      <c r="M55" s="25">
        <v>1</v>
      </c>
      <c r="N55" s="14"/>
      <c r="O55" s="25" t="s">
        <v>24</v>
      </c>
      <c r="P55" s="56" t="s">
        <v>64</v>
      </c>
      <c r="Q55" s="56" t="s">
        <v>26</v>
      </c>
    </row>
    <row r="56" s="1" customFormat="1" ht="27" customHeight="1" spans="1:17">
      <c r="A56" s="36"/>
      <c r="B56" s="39"/>
      <c r="C56" s="39"/>
      <c r="D56" s="26"/>
      <c r="E56" s="26" t="s">
        <v>170</v>
      </c>
      <c r="F56" s="26" t="s">
        <v>28</v>
      </c>
      <c r="G56" s="26" t="s">
        <v>171</v>
      </c>
      <c r="H56" s="26">
        <v>77</v>
      </c>
      <c r="I56" s="63">
        <f t="shared" si="3"/>
        <v>30.8</v>
      </c>
      <c r="J56" s="26">
        <v>71.67</v>
      </c>
      <c r="K56" s="55">
        <f t="shared" si="4"/>
        <v>43.002</v>
      </c>
      <c r="L56" s="55">
        <f t="shared" si="5"/>
        <v>73.802</v>
      </c>
      <c r="M56" s="25">
        <v>2</v>
      </c>
      <c r="N56" s="14"/>
      <c r="O56" s="25"/>
      <c r="P56" s="25"/>
      <c r="Q56" s="25"/>
    </row>
    <row r="57" ht="27" customHeight="1" spans="1:17">
      <c r="A57" s="33" t="s">
        <v>172</v>
      </c>
      <c r="B57" s="33" t="s">
        <v>173</v>
      </c>
      <c r="C57" s="11" t="s">
        <v>174</v>
      </c>
      <c r="D57" s="12">
        <v>1</v>
      </c>
      <c r="E57" s="12" t="s">
        <v>175</v>
      </c>
      <c r="F57" s="12" t="s">
        <v>22</v>
      </c>
      <c r="G57" s="40" t="s">
        <v>176</v>
      </c>
      <c r="H57" s="41">
        <v>75</v>
      </c>
      <c r="I57" s="60">
        <f t="shared" si="3"/>
        <v>30</v>
      </c>
      <c r="J57" s="41">
        <v>82.33</v>
      </c>
      <c r="K57" s="53">
        <f t="shared" si="4"/>
        <v>49.398</v>
      </c>
      <c r="L57" s="53">
        <f t="shared" si="5"/>
        <v>79.398</v>
      </c>
      <c r="M57" s="34">
        <v>1</v>
      </c>
      <c r="N57" s="34">
        <v>76.74</v>
      </c>
      <c r="O57" s="34" t="s">
        <v>24</v>
      </c>
      <c r="P57" s="54" t="s">
        <v>25</v>
      </c>
      <c r="Q57" s="54" t="s">
        <v>26</v>
      </c>
    </row>
    <row r="58" ht="27" customHeight="1" spans="1:17">
      <c r="A58" s="35"/>
      <c r="B58" s="35"/>
      <c r="C58" s="42"/>
      <c r="D58" s="12"/>
      <c r="E58" s="12" t="s">
        <v>177</v>
      </c>
      <c r="F58" s="12" t="s">
        <v>28</v>
      </c>
      <c r="G58" s="40" t="s">
        <v>178</v>
      </c>
      <c r="H58" s="41">
        <v>77</v>
      </c>
      <c r="I58" s="60">
        <f t="shared" si="3"/>
        <v>30.8</v>
      </c>
      <c r="J58" s="41">
        <v>74.34</v>
      </c>
      <c r="K58" s="53">
        <f t="shared" si="4"/>
        <v>44.604</v>
      </c>
      <c r="L58" s="53">
        <f t="shared" si="5"/>
        <v>75.404</v>
      </c>
      <c r="M58" s="34">
        <v>2</v>
      </c>
      <c r="N58" s="34"/>
      <c r="O58" s="34"/>
      <c r="P58" s="34"/>
      <c r="Q58" s="34"/>
    </row>
    <row r="59" ht="27" customHeight="1" spans="1:17">
      <c r="A59" s="35"/>
      <c r="B59" s="36"/>
      <c r="C59" s="15"/>
      <c r="D59" s="12"/>
      <c r="E59" s="12" t="s">
        <v>179</v>
      </c>
      <c r="F59" s="12" t="s">
        <v>22</v>
      </c>
      <c r="G59" s="40" t="s">
        <v>180</v>
      </c>
      <c r="H59" s="41">
        <v>60</v>
      </c>
      <c r="I59" s="60">
        <f t="shared" si="3"/>
        <v>24</v>
      </c>
      <c r="J59" s="41">
        <v>63.34</v>
      </c>
      <c r="K59" s="53">
        <f t="shared" si="4"/>
        <v>38.004</v>
      </c>
      <c r="L59" s="53">
        <f t="shared" si="5"/>
        <v>62.004</v>
      </c>
      <c r="M59" s="34">
        <v>3</v>
      </c>
      <c r="N59" s="34"/>
      <c r="O59" s="34"/>
      <c r="P59" s="34"/>
      <c r="Q59" s="34"/>
    </row>
    <row r="60" s="1" customFormat="1" ht="27" customHeight="1" spans="1:17">
      <c r="A60" s="35"/>
      <c r="B60" s="24" t="s">
        <v>181</v>
      </c>
      <c r="C60" s="43" t="s">
        <v>182</v>
      </c>
      <c r="D60" s="44">
        <v>1</v>
      </c>
      <c r="E60" s="44" t="s">
        <v>183</v>
      </c>
      <c r="F60" s="44" t="s">
        <v>22</v>
      </c>
      <c r="G60" s="45" t="s">
        <v>184</v>
      </c>
      <c r="H60" s="46">
        <v>71</v>
      </c>
      <c r="I60" s="63">
        <f t="shared" si="3"/>
        <v>28.4</v>
      </c>
      <c r="J60" s="46">
        <v>85.34</v>
      </c>
      <c r="K60" s="55">
        <f t="shared" si="4"/>
        <v>51.204</v>
      </c>
      <c r="L60" s="55">
        <f t="shared" si="5"/>
        <v>79.604</v>
      </c>
      <c r="M60" s="25">
        <v>1</v>
      </c>
      <c r="N60" s="34"/>
      <c r="O60" s="25" t="s">
        <v>24</v>
      </c>
      <c r="P60" s="56" t="s">
        <v>25</v>
      </c>
      <c r="Q60" s="56" t="s">
        <v>26</v>
      </c>
    </row>
    <row r="61" s="1" customFormat="1" ht="27" customHeight="1" spans="1:17">
      <c r="A61" s="35"/>
      <c r="B61" s="30"/>
      <c r="C61" s="47"/>
      <c r="D61" s="44"/>
      <c r="E61" s="44" t="s">
        <v>185</v>
      </c>
      <c r="F61" s="44" t="s">
        <v>22</v>
      </c>
      <c r="G61" s="45" t="s">
        <v>186</v>
      </c>
      <c r="H61" s="46">
        <v>70</v>
      </c>
      <c r="I61" s="63">
        <f t="shared" si="3"/>
        <v>28</v>
      </c>
      <c r="J61" s="46">
        <v>78.34</v>
      </c>
      <c r="K61" s="55">
        <f t="shared" si="4"/>
        <v>47.004</v>
      </c>
      <c r="L61" s="55">
        <f t="shared" si="5"/>
        <v>75.004</v>
      </c>
      <c r="M61" s="25">
        <v>2</v>
      </c>
      <c r="N61" s="34"/>
      <c r="O61" s="25"/>
      <c r="P61" s="25"/>
      <c r="Q61" s="25"/>
    </row>
    <row r="62" s="1" customFormat="1" ht="27" customHeight="1" spans="1:17">
      <c r="A62" s="36"/>
      <c r="B62" s="32"/>
      <c r="C62" s="48"/>
      <c r="D62" s="44"/>
      <c r="E62" s="44" t="s">
        <v>187</v>
      </c>
      <c r="F62" s="44" t="s">
        <v>22</v>
      </c>
      <c r="G62" s="45" t="s">
        <v>188</v>
      </c>
      <c r="H62" s="46">
        <v>73</v>
      </c>
      <c r="I62" s="63">
        <f t="shared" si="3"/>
        <v>29.2</v>
      </c>
      <c r="J62" s="27" t="s">
        <v>46</v>
      </c>
      <c r="K62" s="55">
        <v>0</v>
      </c>
      <c r="L62" s="55">
        <f t="shared" si="5"/>
        <v>29.2</v>
      </c>
      <c r="M62" s="25">
        <v>3</v>
      </c>
      <c r="N62" s="34"/>
      <c r="O62" s="25"/>
      <c r="P62" s="25"/>
      <c r="Q62" s="25"/>
    </row>
    <row r="63" ht="27" customHeight="1" spans="1:17">
      <c r="A63" s="33" t="s">
        <v>189</v>
      </c>
      <c r="B63" s="33" t="s">
        <v>19</v>
      </c>
      <c r="C63" s="33" t="s">
        <v>190</v>
      </c>
      <c r="D63" s="34">
        <v>1</v>
      </c>
      <c r="E63" s="34" t="s">
        <v>191</v>
      </c>
      <c r="F63" s="34" t="s">
        <v>28</v>
      </c>
      <c r="G63" s="100" t="s">
        <v>192</v>
      </c>
      <c r="H63" s="34">
        <v>71</v>
      </c>
      <c r="I63" s="53">
        <f t="shared" si="3"/>
        <v>28.4</v>
      </c>
      <c r="J63" s="14">
        <v>91</v>
      </c>
      <c r="K63" s="53">
        <f t="shared" si="4"/>
        <v>54.6</v>
      </c>
      <c r="L63" s="53">
        <f t="shared" si="5"/>
        <v>83</v>
      </c>
      <c r="M63" s="34">
        <v>1</v>
      </c>
      <c r="N63" s="34">
        <v>78.92</v>
      </c>
      <c r="O63" s="34" t="s">
        <v>24</v>
      </c>
      <c r="P63" s="54" t="s">
        <v>25</v>
      </c>
      <c r="Q63" s="54" t="s">
        <v>26</v>
      </c>
    </row>
    <row r="64" ht="27" customHeight="1" spans="1:17">
      <c r="A64" s="35"/>
      <c r="B64" s="35"/>
      <c r="C64" s="35"/>
      <c r="D64" s="34"/>
      <c r="E64" s="34" t="s">
        <v>193</v>
      </c>
      <c r="F64" s="34" t="s">
        <v>28</v>
      </c>
      <c r="G64" s="40" t="s">
        <v>194</v>
      </c>
      <c r="H64" s="34">
        <v>76</v>
      </c>
      <c r="I64" s="53">
        <f t="shared" si="3"/>
        <v>30.4</v>
      </c>
      <c r="J64" s="14">
        <v>75.67</v>
      </c>
      <c r="K64" s="53">
        <f t="shared" si="4"/>
        <v>45.402</v>
      </c>
      <c r="L64" s="53">
        <f t="shared" si="5"/>
        <v>75.802</v>
      </c>
      <c r="M64" s="34">
        <v>2</v>
      </c>
      <c r="N64" s="34"/>
      <c r="O64" s="34"/>
      <c r="P64" s="34"/>
      <c r="Q64" s="34"/>
    </row>
    <row r="65" ht="27" customHeight="1" spans="1:17">
      <c r="A65" s="35"/>
      <c r="B65" s="35"/>
      <c r="C65" s="35"/>
      <c r="D65" s="34"/>
      <c r="E65" s="34" t="s">
        <v>195</v>
      </c>
      <c r="F65" s="34" t="s">
        <v>28</v>
      </c>
      <c r="G65" s="40" t="s">
        <v>196</v>
      </c>
      <c r="H65" s="34">
        <v>69</v>
      </c>
      <c r="I65" s="53">
        <f t="shared" si="3"/>
        <v>27.6</v>
      </c>
      <c r="J65" s="14">
        <v>74.67</v>
      </c>
      <c r="K65" s="53">
        <f t="shared" si="4"/>
        <v>44.802</v>
      </c>
      <c r="L65" s="53">
        <f t="shared" si="5"/>
        <v>72.402</v>
      </c>
      <c r="M65" s="34">
        <v>3</v>
      </c>
      <c r="N65" s="34"/>
      <c r="O65" s="34"/>
      <c r="P65" s="34"/>
      <c r="Q65" s="34"/>
    </row>
    <row r="66" ht="27" customHeight="1" spans="1:17">
      <c r="A66" s="36"/>
      <c r="B66" s="36"/>
      <c r="C66" s="36"/>
      <c r="D66" s="34"/>
      <c r="E66" s="34" t="s">
        <v>197</v>
      </c>
      <c r="F66" s="34" t="s">
        <v>28</v>
      </c>
      <c r="G66" s="40" t="s">
        <v>198</v>
      </c>
      <c r="H66" s="34">
        <v>69</v>
      </c>
      <c r="I66" s="53">
        <f t="shared" si="3"/>
        <v>27.6</v>
      </c>
      <c r="J66" s="14">
        <v>74.33</v>
      </c>
      <c r="K66" s="53">
        <f t="shared" si="4"/>
        <v>44.598</v>
      </c>
      <c r="L66" s="53">
        <f t="shared" si="5"/>
        <v>72.198</v>
      </c>
      <c r="M66" s="34">
        <v>4</v>
      </c>
      <c r="N66" s="34"/>
      <c r="O66" s="34"/>
      <c r="P66" s="34"/>
      <c r="Q66" s="34"/>
    </row>
    <row r="67" s="1" customFormat="1" ht="27" customHeight="1" spans="1:17">
      <c r="A67" s="11" t="s">
        <v>199</v>
      </c>
      <c r="B67" s="43" t="s">
        <v>200</v>
      </c>
      <c r="C67" s="43" t="s">
        <v>201</v>
      </c>
      <c r="D67" s="44">
        <v>1</v>
      </c>
      <c r="E67" s="44" t="s">
        <v>202</v>
      </c>
      <c r="F67" s="44" t="s">
        <v>22</v>
      </c>
      <c r="G67" s="44" t="s">
        <v>203</v>
      </c>
      <c r="H67" s="64">
        <v>82.5</v>
      </c>
      <c r="I67" s="64">
        <f t="shared" si="3"/>
        <v>33</v>
      </c>
      <c r="J67" s="63">
        <v>92.2</v>
      </c>
      <c r="K67" s="64">
        <f t="shared" si="4"/>
        <v>55.32</v>
      </c>
      <c r="L67" s="64">
        <f t="shared" si="5"/>
        <v>88.32</v>
      </c>
      <c r="M67" s="44">
        <v>1</v>
      </c>
      <c r="N67" s="12">
        <v>81.73</v>
      </c>
      <c r="O67" s="44" t="s">
        <v>24</v>
      </c>
      <c r="P67" s="56" t="s">
        <v>64</v>
      </c>
      <c r="Q67" s="56" t="s">
        <v>26</v>
      </c>
    </row>
    <row r="68" s="1" customFormat="1" ht="27" customHeight="1" spans="1:17">
      <c r="A68" s="42"/>
      <c r="B68" s="47"/>
      <c r="C68" s="47"/>
      <c r="D68" s="44"/>
      <c r="E68" s="44" t="s">
        <v>204</v>
      </c>
      <c r="F68" s="44" t="s">
        <v>28</v>
      </c>
      <c r="G68" s="44" t="s">
        <v>205</v>
      </c>
      <c r="H68" s="64">
        <v>87</v>
      </c>
      <c r="I68" s="64">
        <f t="shared" si="3"/>
        <v>34.8</v>
      </c>
      <c r="J68" s="63">
        <v>78.4</v>
      </c>
      <c r="K68" s="64">
        <f t="shared" si="4"/>
        <v>47.04</v>
      </c>
      <c r="L68" s="64">
        <f t="shared" si="5"/>
        <v>81.84</v>
      </c>
      <c r="M68" s="44">
        <v>2</v>
      </c>
      <c r="N68" s="12"/>
      <c r="O68" s="44"/>
      <c r="P68" s="25"/>
      <c r="Q68" s="25"/>
    </row>
    <row r="69" s="1" customFormat="1" ht="27" customHeight="1" spans="1:17">
      <c r="A69" s="42"/>
      <c r="B69" s="48"/>
      <c r="C69" s="48"/>
      <c r="D69" s="44"/>
      <c r="E69" s="44" t="s">
        <v>206</v>
      </c>
      <c r="F69" s="44" t="s">
        <v>28</v>
      </c>
      <c r="G69" s="44" t="s">
        <v>207</v>
      </c>
      <c r="H69" s="64">
        <v>83</v>
      </c>
      <c r="I69" s="64">
        <f t="shared" si="3"/>
        <v>33.2</v>
      </c>
      <c r="J69" s="63">
        <v>78.6</v>
      </c>
      <c r="K69" s="64">
        <f t="shared" si="4"/>
        <v>47.16</v>
      </c>
      <c r="L69" s="64">
        <f t="shared" si="5"/>
        <v>80.36</v>
      </c>
      <c r="M69" s="44">
        <v>3</v>
      </c>
      <c r="N69" s="12"/>
      <c r="O69" s="44"/>
      <c r="P69" s="25"/>
      <c r="Q69" s="25"/>
    </row>
    <row r="70" ht="27" customHeight="1" spans="1:17">
      <c r="A70" s="42"/>
      <c r="B70" s="11" t="s">
        <v>200</v>
      </c>
      <c r="C70" s="11" t="s">
        <v>208</v>
      </c>
      <c r="D70" s="12">
        <v>1</v>
      </c>
      <c r="E70" s="12" t="s">
        <v>209</v>
      </c>
      <c r="F70" s="12" t="s">
        <v>22</v>
      </c>
      <c r="G70" s="12" t="s">
        <v>210</v>
      </c>
      <c r="H70" s="65">
        <v>86.5</v>
      </c>
      <c r="I70" s="65">
        <f t="shared" si="3"/>
        <v>34.6</v>
      </c>
      <c r="J70" s="60">
        <v>90.6</v>
      </c>
      <c r="K70" s="65">
        <f t="shared" si="4"/>
        <v>54.36</v>
      </c>
      <c r="L70" s="65">
        <f t="shared" si="5"/>
        <v>88.96</v>
      </c>
      <c r="M70" s="12">
        <v>1</v>
      </c>
      <c r="N70" s="12"/>
      <c r="O70" s="12" t="s">
        <v>24</v>
      </c>
      <c r="P70" s="54" t="s">
        <v>64</v>
      </c>
      <c r="Q70" s="54" t="s">
        <v>26</v>
      </c>
    </row>
    <row r="71" ht="27" customHeight="1" spans="1:17">
      <c r="A71" s="42"/>
      <c r="B71" s="42"/>
      <c r="C71" s="42"/>
      <c r="D71" s="12"/>
      <c r="E71" s="12" t="s">
        <v>211</v>
      </c>
      <c r="F71" s="12" t="s">
        <v>28</v>
      </c>
      <c r="G71" s="12" t="s">
        <v>212</v>
      </c>
      <c r="H71" s="65">
        <v>85.5</v>
      </c>
      <c r="I71" s="65">
        <f t="shared" si="3"/>
        <v>34.2</v>
      </c>
      <c r="J71" s="60">
        <v>77.4</v>
      </c>
      <c r="K71" s="65">
        <f t="shared" si="4"/>
        <v>46.44</v>
      </c>
      <c r="L71" s="65">
        <f t="shared" si="5"/>
        <v>80.64</v>
      </c>
      <c r="M71" s="12">
        <v>2</v>
      </c>
      <c r="N71" s="12"/>
      <c r="O71" s="12"/>
      <c r="P71" s="34"/>
      <c r="Q71" s="34"/>
    </row>
    <row r="72" ht="27" customHeight="1" spans="1:17">
      <c r="A72" s="15"/>
      <c r="B72" s="15"/>
      <c r="C72" s="15"/>
      <c r="D72" s="12"/>
      <c r="E72" s="12" t="s">
        <v>213</v>
      </c>
      <c r="F72" s="12" t="s">
        <v>28</v>
      </c>
      <c r="G72" s="12" t="s">
        <v>214</v>
      </c>
      <c r="H72" s="65">
        <v>87.5</v>
      </c>
      <c r="I72" s="65">
        <f t="shared" si="3"/>
        <v>35</v>
      </c>
      <c r="J72" s="60">
        <v>73.2</v>
      </c>
      <c r="K72" s="65">
        <f t="shared" si="4"/>
        <v>43.92</v>
      </c>
      <c r="L72" s="65">
        <f t="shared" si="5"/>
        <v>78.92</v>
      </c>
      <c r="M72" s="12">
        <v>3</v>
      </c>
      <c r="N72" s="12"/>
      <c r="O72" s="12"/>
      <c r="P72" s="34"/>
      <c r="Q72" s="34"/>
    </row>
    <row r="73" s="1" customFormat="1" ht="27" customHeight="1" spans="1:17">
      <c r="A73" s="33" t="s">
        <v>215</v>
      </c>
      <c r="B73" s="24" t="s">
        <v>216</v>
      </c>
      <c r="C73" s="24" t="s">
        <v>217</v>
      </c>
      <c r="D73" s="25">
        <v>1</v>
      </c>
      <c r="E73" s="26" t="s">
        <v>218</v>
      </c>
      <c r="F73" s="26" t="s">
        <v>28</v>
      </c>
      <c r="G73" s="27" t="s">
        <v>219</v>
      </c>
      <c r="H73" s="25">
        <v>75</v>
      </c>
      <c r="I73" s="55">
        <f t="shared" si="3"/>
        <v>30</v>
      </c>
      <c r="J73" s="63">
        <v>83</v>
      </c>
      <c r="K73" s="55">
        <f t="shared" si="4"/>
        <v>49.8</v>
      </c>
      <c r="L73" s="55">
        <f t="shared" si="5"/>
        <v>79.8</v>
      </c>
      <c r="M73" s="25">
        <v>1</v>
      </c>
      <c r="N73" s="34">
        <v>76.54</v>
      </c>
      <c r="O73" s="25" t="s">
        <v>24</v>
      </c>
      <c r="P73" s="56" t="s">
        <v>25</v>
      </c>
      <c r="Q73" s="56" t="s">
        <v>26</v>
      </c>
    </row>
    <row r="74" s="1" customFormat="1" ht="27" customHeight="1" spans="1:17">
      <c r="A74" s="35"/>
      <c r="B74" s="30"/>
      <c r="C74" s="30"/>
      <c r="D74" s="25"/>
      <c r="E74" s="26" t="s">
        <v>220</v>
      </c>
      <c r="F74" s="26" t="s">
        <v>22</v>
      </c>
      <c r="G74" s="27" t="s">
        <v>221</v>
      </c>
      <c r="H74" s="25">
        <v>81</v>
      </c>
      <c r="I74" s="55">
        <f t="shared" si="3"/>
        <v>32.4</v>
      </c>
      <c r="J74" s="63">
        <v>72.99</v>
      </c>
      <c r="K74" s="55">
        <f t="shared" si="4"/>
        <v>43.794</v>
      </c>
      <c r="L74" s="55">
        <f t="shared" si="5"/>
        <v>76.194</v>
      </c>
      <c r="M74" s="25">
        <v>2</v>
      </c>
      <c r="N74" s="34"/>
      <c r="O74" s="25"/>
      <c r="P74" s="25"/>
      <c r="Q74" s="25"/>
    </row>
    <row r="75" s="1" customFormat="1" ht="27" customHeight="1" spans="1:17">
      <c r="A75" s="35"/>
      <c r="B75" s="32"/>
      <c r="C75" s="32"/>
      <c r="D75" s="25"/>
      <c r="E75" s="26" t="s">
        <v>222</v>
      </c>
      <c r="F75" s="26" t="s">
        <v>22</v>
      </c>
      <c r="G75" s="27" t="s">
        <v>223</v>
      </c>
      <c r="H75" s="25">
        <v>72</v>
      </c>
      <c r="I75" s="55">
        <f t="shared" si="3"/>
        <v>28.8</v>
      </c>
      <c r="J75" s="63">
        <v>71</v>
      </c>
      <c r="K75" s="55">
        <f t="shared" si="4"/>
        <v>42.6</v>
      </c>
      <c r="L75" s="55">
        <f t="shared" si="5"/>
        <v>71.4</v>
      </c>
      <c r="M75" s="25">
        <v>3</v>
      </c>
      <c r="N75" s="34"/>
      <c r="O75" s="25"/>
      <c r="P75" s="25"/>
      <c r="Q75" s="25"/>
    </row>
    <row r="76" ht="27" customHeight="1" spans="1:17">
      <c r="A76" s="35"/>
      <c r="B76" s="33" t="s">
        <v>216</v>
      </c>
      <c r="C76" s="33" t="s">
        <v>224</v>
      </c>
      <c r="D76" s="34">
        <v>2</v>
      </c>
      <c r="E76" s="14" t="s">
        <v>225</v>
      </c>
      <c r="F76" s="14" t="s">
        <v>22</v>
      </c>
      <c r="G76" s="13" t="s">
        <v>226</v>
      </c>
      <c r="H76" s="34">
        <v>68</v>
      </c>
      <c r="I76" s="53">
        <f t="shared" si="3"/>
        <v>27.2</v>
      </c>
      <c r="J76" s="60">
        <v>79</v>
      </c>
      <c r="K76" s="53">
        <f t="shared" si="4"/>
        <v>47.4</v>
      </c>
      <c r="L76" s="53">
        <f t="shared" si="5"/>
        <v>74.6</v>
      </c>
      <c r="M76" s="34">
        <v>1</v>
      </c>
      <c r="N76" s="34"/>
      <c r="O76" s="34" t="s">
        <v>24</v>
      </c>
      <c r="P76" s="54" t="s">
        <v>25</v>
      </c>
      <c r="Q76" s="54" t="s">
        <v>26</v>
      </c>
    </row>
    <row r="77" ht="27" customHeight="1" spans="1:17">
      <c r="A77" s="35"/>
      <c r="B77" s="36"/>
      <c r="C77" s="36"/>
      <c r="D77" s="34"/>
      <c r="E77" s="14" t="s">
        <v>227</v>
      </c>
      <c r="F77" s="14" t="s">
        <v>22</v>
      </c>
      <c r="G77" s="13" t="s">
        <v>228</v>
      </c>
      <c r="H77" s="34">
        <v>72</v>
      </c>
      <c r="I77" s="53">
        <f t="shared" si="3"/>
        <v>28.8</v>
      </c>
      <c r="J77" s="60">
        <v>63</v>
      </c>
      <c r="K77" s="53">
        <f t="shared" si="4"/>
        <v>37.8</v>
      </c>
      <c r="L77" s="53">
        <f t="shared" si="5"/>
        <v>66.6</v>
      </c>
      <c r="M77" s="34">
        <v>2</v>
      </c>
      <c r="N77" s="34"/>
      <c r="O77" s="34" t="s">
        <v>30</v>
      </c>
      <c r="P77" s="34"/>
      <c r="Q77" s="34"/>
    </row>
    <row r="78" s="1" customFormat="1" ht="27" customHeight="1" spans="1:17">
      <c r="A78" s="35"/>
      <c r="B78" s="24" t="s">
        <v>229</v>
      </c>
      <c r="C78" s="24" t="s">
        <v>230</v>
      </c>
      <c r="D78" s="25">
        <v>1</v>
      </c>
      <c r="E78" s="26" t="s">
        <v>231</v>
      </c>
      <c r="F78" s="26" t="s">
        <v>28</v>
      </c>
      <c r="G78" s="27" t="s">
        <v>232</v>
      </c>
      <c r="H78" s="25">
        <v>68</v>
      </c>
      <c r="I78" s="55">
        <f t="shared" si="3"/>
        <v>27.2</v>
      </c>
      <c r="J78" s="63">
        <v>86</v>
      </c>
      <c r="K78" s="55">
        <f t="shared" si="4"/>
        <v>51.6</v>
      </c>
      <c r="L78" s="55">
        <f t="shared" si="5"/>
        <v>78.8</v>
      </c>
      <c r="M78" s="25">
        <v>1</v>
      </c>
      <c r="N78" s="34"/>
      <c r="O78" s="25" t="s">
        <v>24</v>
      </c>
      <c r="P78" s="56" t="s">
        <v>25</v>
      </c>
      <c r="Q78" s="56" t="s">
        <v>26</v>
      </c>
    </row>
    <row r="79" s="1" customFormat="1" ht="27" customHeight="1" spans="1:17">
      <c r="A79" s="35"/>
      <c r="B79" s="30"/>
      <c r="C79" s="30"/>
      <c r="D79" s="25"/>
      <c r="E79" s="26" t="s">
        <v>233</v>
      </c>
      <c r="F79" s="26" t="s">
        <v>22</v>
      </c>
      <c r="G79" s="27" t="s">
        <v>234</v>
      </c>
      <c r="H79" s="25">
        <v>68</v>
      </c>
      <c r="I79" s="55">
        <f t="shared" si="3"/>
        <v>27.2</v>
      </c>
      <c r="J79" s="63">
        <v>80.33</v>
      </c>
      <c r="K79" s="55">
        <f t="shared" si="4"/>
        <v>48.198</v>
      </c>
      <c r="L79" s="55">
        <f t="shared" si="5"/>
        <v>75.398</v>
      </c>
      <c r="M79" s="25">
        <v>2</v>
      </c>
      <c r="N79" s="34"/>
      <c r="O79" s="25"/>
      <c r="P79" s="25"/>
      <c r="Q79" s="25"/>
    </row>
    <row r="80" s="1" customFormat="1" ht="27" customHeight="1" spans="1:17">
      <c r="A80" s="36"/>
      <c r="B80" s="32"/>
      <c r="C80" s="32"/>
      <c r="D80" s="25"/>
      <c r="E80" s="26" t="s">
        <v>235</v>
      </c>
      <c r="F80" s="26" t="s">
        <v>28</v>
      </c>
      <c r="G80" s="27" t="s">
        <v>236</v>
      </c>
      <c r="H80" s="25">
        <v>67</v>
      </c>
      <c r="I80" s="55">
        <f t="shared" si="3"/>
        <v>26.8</v>
      </c>
      <c r="J80" s="63">
        <v>76.99</v>
      </c>
      <c r="K80" s="55">
        <f t="shared" si="4"/>
        <v>46.194</v>
      </c>
      <c r="L80" s="55">
        <f t="shared" si="5"/>
        <v>72.994</v>
      </c>
      <c r="M80" s="25">
        <v>3</v>
      </c>
      <c r="N80" s="34"/>
      <c r="O80" s="25"/>
      <c r="P80" s="25"/>
      <c r="Q80" s="25"/>
    </row>
    <row r="81" ht="27" customHeight="1" spans="1:17">
      <c r="A81" s="33" t="s">
        <v>237</v>
      </c>
      <c r="B81" s="34" t="s">
        <v>238</v>
      </c>
      <c r="C81" s="34" t="s">
        <v>239</v>
      </c>
      <c r="D81" s="34">
        <v>2</v>
      </c>
      <c r="E81" s="34" t="s">
        <v>240</v>
      </c>
      <c r="F81" s="34" t="s">
        <v>28</v>
      </c>
      <c r="G81" s="13" t="s">
        <v>241</v>
      </c>
      <c r="H81" s="34">
        <v>60</v>
      </c>
      <c r="I81" s="53">
        <f t="shared" si="3"/>
        <v>24</v>
      </c>
      <c r="J81" s="14">
        <v>83</v>
      </c>
      <c r="K81" s="53">
        <f t="shared" si="4"/>
        <v>49.8</v>
      </c>
      <c r="L81" s="53">
        <f t="shared" si="5"/>
        <v>73.8</v>
      </c>
      <c r="M81" s="34">
        <v>1</v>
      </c>
      <c r="N81" s="34">
        <v>82</v>
      </c>
      <c r="O81" s="34" t="s">
        <v>24</v>
      </c>
      <c r="P81" s="54" t="s">
        <v>25</v>
      </c>
      <c r="Q81" s="54" t="s">
        <v>26</v>
      </c>
    </row>
    <row r="82" s="1" customFormat="1" ht="27" customHeight="1" spans="1:17">
      <c r="A82" s="35"/>
      <c r="B82" s="24" t="s">
        <v>242</v>
      </c>
      <c r="C82" s="24" t="s">
        <v>239</v>
      </c>
      <c r="D82" s="25">
        <v>1</v>
      </c>
      <c r="E82" s="25" t="s">
        <v>243</v>
      </c>
      <c r="F82" s="25" t="s">
        <v>28</v>
      </c>
      <c r="G82" s="27" t="s">
        <v>244</v>
      </c>
      <c r="H82" s="25">
        <v>73</v>
      </c>
      <c r="I82" s="55">
        <f t="shared" ref="I82:I133" si="6">H82*0.4</f>
        <v>29.2</v>
      </c>
      <c r="J82" s="26">
        <v>85</v>
      </c>
      <c r="K82" s="55">
        <f t="shared" si="4"/>
        <v>51</v>
      </c>
      <c r="L82" s="55">
        <f t="shared" si="5"/>
        <v>80.2</v>
      </c>
      <c r="M82" s="25">
        <v>1</v>
      </c>
      <c r="N82" s="34"/>
      <c r="O82" s="25" t="s">
        <v>24</v>
      </c>
      <c r="P82" s="56" t="s">
        <v>25</v>
      </c>
      <c r="Q82" s="56" t="s">
        <v>26</v>
      </c>
    </row>
    <row r="83" s="1" customFormat="1" ht="27" customHeight="1" spans="1:17">
      <c r="A83" s="36"/>
      <c r="B83" s="32"/>
      <c r="C83" s="32"/>
      <c r="D83" s="25"/>
      <c r="E83" s="25" t="s">
        <v>245</v>
      </c>
      <c r="F83" s="25" t="s">
        <v>28</v>
      </c>
      <c r="G83" s="27" t="s">
        <v>246</v>
      </c>
      <c r="H83" s="25">
        <v>74</v>
      </c>
      <c r="I83" s="55">
        <f t="shared" si="6"/>
        <v>29.6</v>
      </c>
      <c r="J83" s="26">
        <v>78</v>
      </c>
      <c r="K83" s="55">
        <f t="shared" si="4"/>
        <v>46.8</v>
      </c>
      <c r="L83" s="55">
        <f t="shared" si="5"/>
        <v>76.4</v>
      </c>
      <c r="M83" s="25">
        <v>2</v>
      </c>
      <c r="N83" s="34"/>
      <c r="O83" s="25"/>
      <c r="P83" s="25"/>
      <c r="Q83" s="25"/>
    </row>
    <row r="84" ht="27" customHeight="1" spans="1:17">
      <c r="A84" s="33" t="s">
        <v>247</v>
      </c>
      <c r="B84" s="33" t="s">
        <v>248</v>
      </c>
      <c r="C84" s="33" t="s">
        <v>249</v>
      </c>
      <c r="D84" s="34">
        <v>1</v>
      </c>
      <c r="E84" s="34" t="s">
        <v>250</v>
      </c>
      <c r="F84" s="34" t="s">
        <v>22</v>
      </c>
      <c r="G84" s="101" t="s">
        <v>251</v>
      </c>
      <c r="H84" s="53">
        <v>73</v>
      </c>
      <c r="I84" s="53">
        <f t="shared" si="6"/>
        <v>29.2</v>
      </c>
      <c r="J84" s="60">
        <v>84.4</v>
      </c>
      <c r="K84" s="53">
        <f t="shared" si="4"/>
        <v>50.64</v>
      </c>
      <c r="L84" s="53">
        <f t="shared" si="5"/>
        <v>79.84</v>
      </c>
      <c r="M84" s="34">
        <v>1</v>
      </c>
      <c r="N84" s="53">
        <f>AVERAGE(J84:J86)</f>
        <v>77.9333333333333</v>
      </c>
      <c r="O84" s="53" t="s">
        <v>24</v>
      </c>
      <c r="P84" s="54" t="s">
        <v>25</v>
      </c>
      <c r="Q84" s="54" t="s">
        <v>26</v>
      </c>
    </row>
    <row r="85" ht="27" customHeight="1" spans="1:17">
      <c r="A85" s="35"/>
      <c r="B85" s="35"/>
      <c r="C85" s="35"/>
      <c r="D85" s="34"/>
      <c r="E85" s="34" t="s">
        <v>252</v>
      </c>
      <c r="F85" s="34" t="s">
        <v>22</v>
      </c>
      <c r="G85" s="101" t="s">
        <v>253</v>
      </c>
      <c r="H85" s="53">
        <v>75.5</v>
      </c>
      <c r="I85" s="53">
        <f t="shared" si="6"/>
        <v>30.2</v>
      </c>
      <c r="J85" s="60">
        <v>76.8</v>
      </c>
      <c r="K85" s="53">
        <f t="shared" si="4"/>
        <v>46.08</v>
      </c>
      <c r="L85" s="53">
        <f t="shared" si="5"/>
        <v>76.28</v>
      </c>
      <c r="M85" s="34">
        <v>2</v>
      </c>
      <c r="N85" s="53"/>
      <c r="O85" s="53"/>
      <c r="P85" s="34"/>
      <c r="Q85" s="34"/>
    </row>
    <row r="86" ht="27" customHeight="1" spans="1:17">
      <c r="A86" s="36"/>
      <c r="B86" s="36"/>
      <c r="C86" s="36"/>
      <c r="D86" s="34"/>
      <c r="E86" s="34" t="s">
        <v>254</v>
      </c>
      <c r="F86" s="34" t="s">
        <v>22</v>
      </c>
      <c r="G86" s="101" t="s">
        <v>255</v>
      </c>
      <c r="H86" s="53">
        <v>71.5</v>
      </c>
      <c r="I86" s="53">
        <f t="shared" si="6"/>
        <v>28.6</v>
      </c>
      <c r="J86" s="60">
        <v>72.6</v>
      </c>
      <c r="K86" s="53">
        <f t="shared" si="4"/>
        <v>43.56</v>
      </c>
      <c r="L86" s="53">
        <f t="shared" si="5"/>
        <v>72.16</v>
      </c>
      <c r="M86" s="34">
        <v>3</v>
      </c>
      <c r="N86" s="53"/>
      <c r="O86" s="53"/>
      <c r="P86" s="34"/>
      <c r="Q86" s="34"/>
    </row>
    <row r="87" s="2" customFormat="1" ht="27" customHeight="1" spans="1:17">
      <c r="A87" s="33" t="s">
        <v>256</v>
      </c>
      <c r="B87" s="24" t="s">
        <v>257</v>
      </c>
      <c r="C87" s="24" t="s">
        <v>258</v>
      </c>
      <c r="D87" s="66">
        <v>1</v>
      </c>
      <c r="E87" s="25" t="s">
        <v>259</v>
      </c>
      <c r="F87" s="25" t="s">
        <v>22</v>
      </c>
      <c r="G87" s="25" t="s">
        <v>260</v>
      </c>
      <c r="H87" s="25">
        <v>63</v>
      </c>
      <c r="I87" s="25">
        <f t="shared" si="6"/>
        <v>25.2</v>
      </c>
      <c r="J87" s="63">
        <v>81</v>
      </c>
      <c r="K87" s="25">
        <f t="shared" ref="K87:K100" si="7">J87*60%</f>
        <v>48.6</v>
      </c>
      <c r="L87" s="25">
        <f t="shared" ref="L87:L133" si="8">K87+I87</f>
        <v>73.8</v>
      </c>
      <c r="M87" s="25">
        <v>1</v>
      </c>
      <c r="N87" s="33">
        <v>74.88</v>
      </c>
      <c r="O87" s="25" t="s">
        <v>24</v>
      </c>
      <c r="P87" s="56" t="s">
        <v>64</v>
      </c>
      <c r="Q87" s="56" t="s">
        <v>26</v>
      </c>
    </row>
    <row r="88" s="2" customFormat="1" ht="27" customHeight="1" spans="1:17">
      <c r="A88" s="35"/>
      <c r="B88" s="32"/>
      <c r="C88" s="32"/>
      <c r="D88" s="67"/>
      <c r="E88" s="25" t="s">
        <v>261</v>
      </c>
      <c r="F88" s="25" t="s">
        <v>28</v>
      </c>
      <c r="G88" s="25" t="s">
        <v>262</v>
      </c>
      <c r="H88" s="25">
        <v>72</v>
      </c>
      <c r="I88" s="25">
        <f t="shared" si="6"/>
        <v>28.8</v>
      </c>
      <c r="J88" s="63">
        <v>74.6666666666667</v>
      </c>
      <c r="K88" s="25">
        <f t="shared" si="7"/>
        <v>44.8</v>
      </c>
      <c r="L88" s="25">
        <f t="shared" si="8"/>
        <v>73.6</v>
      </c>
      <c r="M88" s="25">
        <v>2</v>
      </c>
      <c r="N88" s="35"/>
      <c r="O88" s="25"/>
      <c r="P88" s="72"/>
      <c r="Q88" s="72"/>
    </row>
    <row r="89" s="3" customFormat="1" ht="27" customHeight="1" spans="1:17">
      <c r="A89" s="35"/>
      <c r="B89" s="34" t="s">
        <v>263</v>
      </c>
      <c r="C89" s="34" t="s">
        <v>258</v>
      </c>
      <c r="D89" s="41">
        <v>1</v>
      </c>
      <c r="E89" s="34" t="s">
        <v>264</v>
      </c>
      <c r="F89" s="34" t="s">
        <v>22</v>
      </c>
      <c r="G89" s="34" t="s">
        <v>265</v>
      </c>
      <c r="H89" s="34">
        <v>89</v>
      </c>
      <c r="I89" s="34">
        <f t="shared" si="6"/>
        <v>35.6</v>
      </c>
      <c r="J89" s="60">
        <v>80.6666666666667</v>
      </c>
      <c r="K89" s="34">
        <f t="shared" si="7"/>
        <v>48.4</v>
      </c>
      <c r="L89" s="34">
        <f t="shared" si="8"/>
        <v>84</v>
      </c>
      <c r="M89" s="34">
        <v>1</v>
      </c>
      <c r="N89" s="35"/>
      <c r="O89" s="34" t="s">
        <v>24</v>
      </c>
      <c r="P89" s="54" t="s">
        <v>64</v>
      </c>
      <c r="Q89" s="54" t="s">
        <v>26</v>
      </c>
    </row>
    <row r="90" s="2" customFormat="1" ht="27" customHeight="1" spans="1:17">
      <c r="A90" s="35"/>
      <c r="B90" s="24" t="s">
        <v>266</v>
      </c>
      <c r="C90" s="24" t="s">
        <v>258</v>
      </c>
      <c r="D90" s="66">
        <v>1</v>
      </c>
      <c r="E90" s="25" t="s">
        <v>267</v>
      </c>
      <c r="F90" s="25" t="s">
        <v>22</v>
      </c>
      <c r="G90" s="25" t="s">
        <v>268</v>
      </c>
      <c r="H90" s="25">
        <v>77</v>
      </c>
      <c r="I90" s="25">
        <f t="shared" si="6"/>
        <v>30.8</v>
      </c>
      <c r="J90" s="63">
        <v>75</v>
      </c>
      <c r="K90" s="25">
        <f t="shared" si="7"/>
        <v>45</v>
      </c>
      <c r="L90" s="25">
        <f t="shared" si="8"/>
        <v>75.8</v>
      </c>
      <c r="M90" s="25">
        <v>1</v>
      </c>
      <c r="N90" s="35"/>
      <c r="O90" s="25" t="s">
        <v>24</v>
      </c>
      <c r="P90" s="56" t="s">
        <v>64</v>
      </c>
      <c r="Q90" s="56" t="s">
        <v>26</v>
      </c>
    </row>
    <row r="91" s="2" customFormat="1" ht="27" customHeight="1" spans="1:17">
      <c r="A91" s="35"/>
      <c r="B91" s="32"/>
      <c r="C91" s="32"/>
      <c r="D91" s="67"/>
      <c r="E91" s="25" t="s">
        <v>269</v>
      </c>
      <c r="F91" s="25" t="s">
        <v>22</v>
      </c>
      <c r="G91" s="25" t="s">
        <v>270</v>
      </c>
      <c r="H91" s="25">
        <v>68</v>
      </c>
      <c r="I91" s="25">
        <f t="shared" si="6"/>
        <v>27.2</v>
      </c>
      <c r="J91" s="63">
        <v>70.3333333333333</v>
      </c>
      <c r="K91" s="25">
        <f t="shared" si="7"/>
        <v>42.2</v>
      </c>
      <c r="L91" s="25">
        <f t="shared" si="8"/>
        <v>69.4</v>
      </c>
      <c r="M91" s="25">
        <v>2</v>
      </c>
      <c r="N91" s="35"/>
      <c r="O91" s="25"/>
      <c r="P91" s="72"/>
      <c r="Q91" s="72"/>
    </row>
    <row r="92" s="3" customFormat="1" ht="27" customHeight="1" spans="1:17">
      <c r="A92" s="35"/>
      <c r="B92" s="33" t="s">
        <v>271</v>
      </c>
      <c r="C92" s="33" t="s">
        <v>258</v>
      </c>
      <c r="D92" s="68">
        <v>1</v>
      </c>
      <c r="E92" s="34" t="s">
        <v>272</v>
      </c>
      <c r="F92" s="34" t="s">
        <v>22</v>
      </c>
      <c r="G92" s="34" t="s">
        <v>273</v>
      </c>
      <c r="H92" s="34">
        <v>83</v>
      </c>
      <c r="I92" s="34">
        <f t="shared" si="6"/>
        <v>33.2</v>
      </c>
      <c r="J92" s="60">
        <v>79.6666666666667</v>
      </c>
      <c r="K92" s="34">
        <f t="shared" si="7"/>
        <v>47.8</v>
      </c>
      <c r="L92" s="34">
        <f t="shared" si="8"/>
        <v>81</v>
      </c>
      <c r="M92" s="34">
        <v>1</v>
      </c>
      <c r="N92" s="35"/>
      <c r="O92" s="34" t="s">
        <v>24</v>
      </c>
      <c r="P92" s="54" t="s">
        <v>64</v>
      </c>
      <c r="Q92" s="54" t="s">
        <v>26</v>
      </c>
    </row>
    <row r="93" s="3" customFormat="1" ht="27" customHeight="1" spans="1:17">
      <c r="A93" s="35"/>
      <c r="B93" s="35"/>
      <c r="C93" s="35"/>
      <c r="D93" s="69"/>
      <c r="E93" s="34" t="s">
        <v>274</v>
      </c>
      <c r="F93" s="34" t="s">
        <v>22</v>
      </c>
      <c r="G93" s="34" t="s">
        <v>275</v>
      </c>
      <c r="H93" s="34">
        <v>92</v>
      </c>
      <c r="I93" s="34">
        <f t="shared" si="6"/>
        <v>36.8</v>
      </c>
      <c r="J93" s="60">
        <v>73</v>
      </c>
      <c r="K93" s="34">
        <f t="shared" si="7"/>
        <v>43.8</v>
      </c>
      <c r="L93" s="34">
        <f t="shared" si="8"/>
        <v>80.6</v>
      </c>
      <c r="M93" s="34">
        <v>2</v>
      </c>
      <c r="N93" s="35"/>
      <c r="O93" s="34"/>
      <c r="P93" s="73"/>
      <c r="Q93" s="73"/>
    </row>
    <row r="94" s="3" customFormat="1" ht="27" customHeight="1" spans="1:17">
      <c r="A94" s="35"/>
      <c r="B94" s="36"/>
      <c r="C94" s="36"/>
      <c r="D94" s="70"/>
      <c r="E94" s="34" t="s">
        <v>276</v>
      </c>
      <c r="F94" s="34" t="s">
        <v>28</v>
      </c>
      <c r="G94" s="34" t="s">
        <v>277</v>
      </c>
      <c r="H94" s="34">
        <v>77</v>
      </c>
      <c r="I94" s="34">
        <f t="shared" si="6"/>
        <v>30.8</v>
      </c>
      <c r="J94" s="60">
        <v>76.6666666666667</v>
      </c>
      <c r="K94" s="34">
        <f t="shared" si="7"/>
        <v>46</v>
      </c>
      <c r="L94" s="34">
        <f t="shared" si="8"/>
        <v>76.8</v>
      </c>
      <c r="M94" s="34">
        <v>3</v>
      </c>
      <c r="N94" s="35"/>
      <c r="O94" s="34"/>
      <c r="P94" s="73"/>
      <c r="Q94" s="73"/>
    </row>
    <row r="95" s="2" customFormat="1" ht="27" customHeight="1" spans="1:17">
      <c r="A95" s="35"/>
      <c r="B95" s="24" t="s">
        <v>278</v>
      </c>
      <c r="C95" s="24" t="s">
        <v>258</v>
      </c>
      <c r="D95" s="66">
        <v>1</v>
      </c>
      <c r="E95" s="25" t="s">
        <v>279</v>
      </c>
      <c r="F95" s="25" t="s">
        <v>28</v>
      </c>
      <c r="G95" s="25" t="s">
        <v>280</v>
      </c>
      <c r="H95" s="25">
        <v>91</v>
      </c>
      <c r="I95" s="25">
        <f t="shared" si="6"/>
        <v>36.4</v>
      </c>
      <c r="J95" s="63">
        <v>73.3333333333333</v>
      </c>
      <c r="K95" s="25">
        <f t="shared" si="7"/>
        <v>44</v>
      </c>
      <c r="L95" s="25">
        <f t="shared" si="8"/>
        <v>80.4</v>
      </c>
      <c r="M95" s="25">
        <v>1</v>
      </c>
      <c r="N95" s="35"/>
      <c r="O95" s="25" t="s">
        <v>24</v>
      </c>
      <c r="P95" s="56" t="s">
        <v>64</v>
      </c>
      <c r="Q95" s="56" t="s">
        <v>26</v>
      </c>
    </row>
    <row r="96" s="2" customFormat="1" ht="27" customHeight="1" spans="1:17">
      <c r="A96" s="35"/>
      <c r="B96" s="30"/>
      <c r="C96" s="30"/>
      <c r="D96" s="71"/>
      <c r="E96" s="25" t="s">
        <v>281</v>
      </c>
      <c r="F96" s="25" t="s">
        <v>28</v>
      </c>
      <c r="G96" s="25" t="s">
        <v>282</v>
      </c>
      <c r="H96" s="25">
        <v>80</v>
      </c>
      <c r="I96" s="25">
        <f t="shared" si="6"/>
        <v>32</v>
      </c>
      <c r="J96" s="63">
        <v>76.6666666666667</v>
      </c>
      <c r="K96" s="25">
        <f t="shared" si="7"/>
        <v>46</v>
      </c>
      <c r="L96" s="25">
        <f t="shared" si="8"/>
        <v>78</v>
      </c>
      <c r="M96" s="25">
        <v>2</v>
      </c>
      <c r="N96" s="35"/>
      <c r="O96" s="25"/>
      <c r="P96" s="72"/>
      <c r="Q96" s="72"/>
    </row>
    <row r="97" s="2" customFormat="1" ht="27" customHeight="1" spans="1:17">
      <c r="A97" s="35"/>
      <c r="B97" s="32"/>
      <c r="C97" s="32"/>
      <c r="D97" s="67"/>
      <c r="E97" s="25" t="s">
        <v>283</v>
      </c>
      <c r="F97" s="25" t="s">
        <v>28</v>
      </c>
      <c r="G97" s="25" t="s">
        <v>284</v>
      </c>
      <c r="H97" s="25">
        <v>79</v>
      </c>
      <c r="I97" s="25">
        <f t="shared" si="6"/>
        <v>31.6</v>
      </c>
      <c r="J97" s="63">
        <v>69.6666666666667</v>
      </c>
      <c r="K97" s="25">
        <f t="shared" si="7"/>
        <v>41.8</v>
      </c>
      <c r="L97" s="25">
        <f t="shared" si="8"/>
        <v>73.4</v>
      </c>
      <c r="M97" s="25">
        <v>3</v>
      </c>
      <c r="N97" s="35"/>
      <c r="O97" s="25"/>
      <c r="P97" s="72"/>
      <c r="Q97" s="72"/>
    </row>
    <row r="98" s="3" customFormat="1" ht="27" customHeight="1" spans="1:17">
      <c r="A98" s="35"/>
      <c r="B98" s="33" t="s">
        <v>285</v>
      </c>
      <c r="C98" s="33" t="s">
        <v>258</v>
      </c>
      <c r="D98" s="68">
        <v>2</v>
      </c>
      <c r="E98" s="34" t="s">
        <v>286</v>
      </c>
      <c r="F98" s="34" t="s">
        <v>28</v>
      </c>
      <c r="G98" s="34" t="s">
        <v>287</v>
      </c>
      <c r="H98" s="34">
        <v>62</v>
      </c>
      <c r="I98" s="34">
        <f t="shared" si="6"/>
        <v>24.8</v>
      </c>
      <c r="J98" s="60">
        <v>82</v>
      </c>
      <c r="K98" s="34">
        <f t="shared" si="7"/>
        <v>49.2</v>
      </c>
      <c r="L98" s="34">
        <f t="shared" si="8"/>
        <v>74</v>
      </c>
      <c r="M98" s="34">
        <v>1</v>
      </c>
      <c r="N98" s="35"/>
      <c r="O98" s="34" t="s">
        <v>24</v>
      </c>
      <c r="P98" s="54" t="s">
        <v>64</v>
      </c>
      <c r="Q98" s="54" t="s">
        <v>26</v>
      </c>
    </row>
    <row r="99" s="3" customFormat="1" ht="27" customHeight="1" spans="1:17">
      <c r="A99" s="35"/>
      <c r="B99" s="35"/>
      <c r="C99" s="35"/>
      <c r="D99" s="69"/>
      <c r="E99" s="34" t="s">
        <v>288</v>
      </c>
      <c r="F99" s="34" t="s">
        <v>28</v>
      </c>
      <c r="G99" s="34" t="s">
        <v>289</v>
      </c>
      <c r="H99" s="34">
        <v>77</v>
      </c>
      <c r="I99" s="34">
        <f t="shared" si="6"/>
        <v>30.8</v>
      </c>
      <c r="J99" s="60">
        <v>70.3333333333333</v>
      </c>
      <c r="K99" s="34">
        <f t="shared" si="7"/>
        <v>42.2</v>
      </c>
      <c r="L99" s="34">
        <f t="shared" si="8"/>
        <v>73</v>
      </c>
      <c r="M99" s="34">
        <v>2</v>
      </c>
      <c r="N99" s="35"/>
      <c r="O99" s="34" t="s">
        <v>30</v>
      </c>
      <c r="P99" s="73"/>
      <c r="Q99" s="73"/>
    </row>
    <row r="100" s="3" customFormat="1" ht="27" customHeight="1" spans="1:17">
      <c r="A100" s="35"/>
      <c r="B100" s="35"/>
      <c r="C100" s="35"/>
      <c r="D100" s="69"/>
      <c r="E100" s="34" t="s">
        <v>290</v>
      </c>
      <c r="F100" s="34" t="s">
        <v>28</v>
      </c>
      <c r="G100" s="34" t="s">
        <v>291</v>
      </c>
      <c r="H100" s="34">
        <v>65</v>
      </c>
      <c r="I100" s="34">
        <f t="shared" si="6"/>
        <v>26</v>
      </c>
      <c r="J100" s="60">
        <v>77</v>
      </c>
      <c r="K100" s="34">
        <f t="shared" si="7"/>
        <v>46.2</v>
      </c>
      <c r="L100" s="34">
        <f t="shared" si="8"/>
        <v>72.2</v>
      </c>
      <c r="M100" s="34">
        <v>3</v>
      </c>
      <c r="N100" s="35"/>
      <c r="O100" s="34" t="s">
        <v>24</v>
      </c>
      <c r="P100" s="54" t="s">
        <v>64</v>
      </c>
      <c r="Q100" s="54" t="s">
        <v>26</v>
      </c>
    </row>
    <row r="101" s="3" customFormat="1" ht="27" customHeight="1" spans="1:17">
      <c r="A101" s="35"/>
      <c r="B101" s="36"/>
      <c r="C101" s="36"/>
      <c r="D101" s="70"/>
      <c r="E101" s="34" t="s">
        <v>292</v>
      </c>
      <c r="F101" s="34" t="s">
        <v>22</v>
      </c>
      <c r="G101" s="34" t="s">
        <v>293</v>
      </c>
      <c r="H101" s="34">
        <v>70</v>
      </c>
      <c r="I101" s="34">
        <f t="shared" si="6"/>
        <v>28</v>
      </c>
      <c r="J101" s="60" t="s">
        <v>46</v>
      </c>
      <c r="K101" s="34">
        <v>0</v>
      </c>
      <c r="L101" s="34">
        <f t="shared" si="8"/>
        <v>28</v>
      </c>
      <c r="M101" s="34">
        <v>4</v>
      </c>
      <c r="N101" s="35"/>
      <c r="O101" s="34" t="s">
        <v>30</v>
      </c>
      <c r="P101" s="73"/>
      <c r="Q101" s="73"/>
    </row>
    <row r="102" s="2" customFormat="1" ht="27" customHeight="1" spans="1:17">
      <c r="A102" s="35"/>
      <c r="B102" s="24" t="s">
        <v>294</v>
      </c>
      <c r="C102" s="24" t="s">
        <v>258</v>
      </c>
      <c r="D102" s="66">
        <v>1</v>
      </c>
      <c r="E102" s="25" t="s">
        <v>295</v>
      </c>
      <c r="F102" s="25" t="s">
        <v>28</v>
      </c>
      <c r="G102" s="25" t="s">
        <v>296</v>
      </c>
      <c r="H102" s="25">
        <v>77</v>
      </c>
      <c r="I102" s="25">
        <f t="shared" si="6"/>
        <v>30.8</v>
      </c>
      <c r="J102" s="63">
        <v>78.3333333333333</v>
      </c>
      <c r="K102" s="25">
        <f t="shared" ref="K102:K106" si="9">J102*60%</f>
        <v>47</v>
      </c>
      <c r="L102" s="25">
        <f t="shared" si="8"/>
        <v>77.8</v>
      </c>
      <c r="M102" s="25">
        <v>1</v>
      </c>
      <c r="N102" s="35"/>
      <c r="O102" s="25" t="s">
        <v>24</v>
      </c>
      <c r="P102" s="56" t="s">
        <v>64</v>
      </c>
      <c r="Q102" s="56" t="s">
        <v>26</v>
      </c>
    </row>
    <row r="103" s="2" customFormat="1" ht="27" customHeight="1" spans="1:17">
      <c r="A103" s="35"/>
      <c r="B103" s="30"/>
      <c r="C103" s="30"/>
      <c r="D103" s="71"/>
      <c r="E103" s="25" t="s">
        <v>297</v>
      </c>
      <c r="F103" s="25" t="s">
        <v>22</v>
      </c>
      <c r="G103" s="25" t="s">
        <v>298</v>
      </c>
      <c r="H103" s="25">
        <v>79</v>
      </c>
      <c r="I103" s="25">
        <f t="shared" si="6"/>
        <v>31.6</v>
      </c>
      <c r="J103" s="63">
        <v>69.3333333333333</v>
      </c>
      <c r="K103" s="25">
        <f t="shared" si="9"/>
        <v>41.6</v>
      </c>
      <c r="L103" s="25">
        <f t="shared" si="8"/>
        <v>73.2</v>
      </c>
      <c r="M103" s="25">
        <v>2</v>
      </c>
      <c r="N103" s="35"/>
      <c r="O103" s="25"/>
      <c r="P103" s="72"/>
      <c r="Q103" s="72"/>
    </row>
    <row r="104" s="2" customFormat="1" ht="27" customHeight="1" spans="1:17">
      <c r="A104" s="35"/>
      <c r="B104" s="32"/>
      <c r="C104" s="32"/>
      <c r="D104" s="67"/>
      <c r="E104" s="25" t="s">
        <v>299</v>
      </c>
      <c r="F104" s="25" t="s">
        <v>22</v>
      </c>
      <c r="G104" s="25" t="s">
        <v>300</v>
      </c>
      <c r="H104" s="25">
        <v>77</v>
      </c>
      <c r="I104" s="25">
        <f t="shared" si="6"/>
        <v>30.8</v>
      </c>
      <c r="J104" s="63">
        <v>70.6666666666667</v>
      </c>
      <c r="K104" s="25">
        <f t="shared" si="9"/>
        <v>42.4</v>
      </c>
      <c r="L104" s="25">
        <f t="shared" si="8"/>
        <v>73.2</v>
      </c>
      <c r="M104" s="25">
        <v>2</v>
      </c>
      <c r="N104" s="35"/>
      <c r="O104" s="25"/>
      <c r="P104" s="72"/>
      <c r="Q104" s="72"/>
    </row>
    <row r="105" s="3" customFormat="1" ht="27" customHeight="1" spans="1:17">
      <c r="A105" s="35"/>
      <c r="B105" s="33" t="s">
        <v>301</v>
      </c>
      <c r="C105" s="33" t="s">
        <v>258</v>
      </c>
      <c r="D105" s="68">
        <v>1</v>
      </c>
      <c r="E105" s="34" t="s">
        <v>302</v>
      </c>
      <c r="F105" s="34" t="s">
        <v>22</v>
      </c>
      <c r="G105" s="34" t="s">
        <v>303</v>
      </c>
      <c r="H105" s="34">
        <v>82</v>
      </c>
      <c r="I105" s="34">
        <f t="shared" si="6"/>
        <v>32.8</v>
      </c>
      <c r="J105" s="60">
        <v>78.3333333333333</v>
      </c>
      <c r="K105" s="34">
        <f t="shared" si="9"/>
        <v>47</v>
      </c>
      <c r="L105" s="34">
        <f t="shared" si="8"/>
        <v>79.8</v>
      </c>
      <c r="M105" s="34">
        <v>1</v>
      </c>
      <c r="N105" s="35"/>
      <c r="O105" s="34" t="s">
        <v>24</v>
      </c>
      <c r="P105" s="54" t="s">
        <v>64</v>
      </c>
      <c r="Q105" s="54" t="s">
        <v>26</v>
      </c>
    </row>
    <row r="106" s="3" customFormat="1" ht="27" customHeight="1" spans="1:17">
      <c r="A106" s="35"/>
      <c r="B106" s="35"/>
      <c r="C106" s="35"/>
      <c r="D106" s="69"/>
      <c r="E106" s="34" t="s">
        <v>304</v>
      </c>
      <c r="F106" s="34" t="s">
        <v>22</v>
      </c>
      <c r="G106" s="34" t="s">
        <v>305</v>
      </c>
      <c r="H106" s="34">
        <v>73</v>
      </c>
      <c r="I106" s="34">
        <f t="shared" si="6"/>
        <v>29.2</v>
      </c>
      <c r="J106" s="60">
        <v>66</v>
      </c>
      <c r="K106" s="34">
        <f t="shared" si="9"/>
        <v>39.6</v>
      </c>
      <c r="L106" s="34">
        <f t="shared" si="8"/>
        <v>68.8</v>
      </c>
      <c r="M106" s="34">
        <v>2</v>
      </c>
      <c r="N106" s="35"/>
      <c r="O106" s="34"/>
      <c r="P106" s="73"/>
      <c r="Q106" s="73"/>
    </row>
    <row r="107" s="3" customFormat="1" ht="27" customHeight="1" spans="1:17">
      <c r="A107" s="35"/>
      <c r="B107" s="36"/>
      <c r="C107" s="36"/>
      <c r="D107" s="70"/>
      <c r="E107" s="34" t="s">
        <v>306</v>
      </c>
      <c r="F107" s="34" t="s">
        <v>28</v>
      </c>
      <c r="G107" s="34" t="s">
        <v>307</v>
      </c>
      <c r="H107" s="34">
        <v>74</v>
      </c>
      <c r="I107" s="34">
        <f t="shared" si="6"/>
        <v>29.6</v>
      </c>
      <c r="J107" s="60" t="s">
        <v>46</v>
      </c>
      <c r="K107" s="34">
        <v>0</v>
      </c>
      <c r="L107" s="34">
        <f t="shared" si="8"/>
        <v>29.6</v>
      </c>
      <c r="M107" s="34">
        <v>3</v>
      </c>
      <c r="N107" s="36"/>
      <c r="O107" s="34"/>
      <c r="P107" s="73"/>
      <c r="Q107" s="73"/>
    </row>
    <row r="108" s="2" customFormat="1" ht="27" customHeight="1" spans="1:17">
      <c r="A108" s="35"/>
      <c r="B108" s="24" t="s">
        <v>301</v>
      </c>
      <c r="C108" s="24" t="s">
        <v>308</v>
      </c>
      <c r="D108" s="66">
        <v>2</v>
      </c>
      <c r="E108" s="25" t="s">
        <v>309</v>
      </c>
      <c r="F108" s="25" t="s">
        <v>28</v>
      </c>
      <c r="G108" s="25" t="s">
        <v>310</v>
      </c>
      <c r="H108" s="25">
        <v>66</v>
      </c>
      <c r="I108" s="25">
        <f t="shared" si="6"/>
        <v>26.4</v>
      </c>
      <c r="J108" s="63">
        <v>89</v>
      </c>
      <c r="K108" s="25">
        <f t="shared" ref="K108:K124" si="10">J108*60%</f>
        <v>53.4</v>
      </c>
      <c r="L108" s="25">
        <f t="shared" si="8"/>
        <v>79.8</v>
      </c>
      <c r="M108" s="25">
        <v>1</v>
      </c>
      <c r="N108" s="33">
        <v>77.95</v>
      </c>
      <c r="O108" s="25" t="s">
        <v>24</v>
      </c>
      <c r="P108" s="56" t="s">
        <v>64</v>
      </c>
      <c r="Q108" s="56" t="s">
        <v>26</v>
      </c>
    </row>
    <row r="109" s="2" customFormat="1" ht="27" customHeight="1" spans="1:17">
      <c r="A109" s="35"/>
      <c r="B109" s="32"/>
      <c r="C109" s="32"/>
      <c r="D109" s="67"/>
      <c r="E109" s="25" t="s">
        <v>311</v>
      </c>
      <c r="F109" s="25" t="s">
        <v>28</v>
      </c>
      <c r="G109" s="25" t="s">
        <v>312</v>
      </c>
      <c r="H109" s="25">
        <v>60</v>
      </c>
      <c r="I109" s="25">
        <f t="shared" si="6"/>
        <v>24</v>
      </c>
      <c r="J109" s="63">
        <v>73</v>
      </c>
      <c r="K109" s="25">
        <f t="shared" si="10"/>
        <v>43.8</v>
      </c>
      <c r="L109" s="25">
        <f t="shared" si="8"/>
        <v>67.8</v>
      </c>
      <c r="M109" s="25">
        <v>2</v>
      </c>
      <c r="N109" s="35"/>
      <c r="O109" s="25" t="s">
        <v>30</v>
      </c>
      <c r="P109" s="72"/>
      <c r="Q109" s="72"/>
    </row>
    <row r="110" s="3" customFormat="1" ht="27" customHeight="1" spans="1:17">
      <c r="A110" s="35"/>
      <c r="B110" s="33" t="s">
        <v>313</v>
      </c>
      <c r="C110" s="33" t="s">
        <v>258</v>
      </c>
      <c r="D110" s="68">
        <v>1</v>
      </c>
      <c r="E110" s="34" t="s">
        <v>314</v>
      </c>
      <c r="F110" s="34" t="s">
        <v>28</v>
      </c>
      <c r="G110" s="34" t="s">
        <v>315</v>
      </c>
      <c r="H110" s="34">
        <v>79</v>
      </c>
      <c r="I110" s="34">
        <f t="shared" si="6"/>
        <v>31.6</v>
      </c>
      <c r="J110" s="60">
        <v>78.6666666666667</v>
      </c>
      <c r="K110" s="34">
        <f t="shared" si="10"/>
        <v>47.2</v>
      </c>
      <c r="L110" s="34">
        <f t="shared" si="8"/>
        <v>78.8</v>
      </c>
      <c r="M110" s="34">
        <v>1</v>
      </c>
      <c r="N110" s="35"/>
      <c r="O110" s="34" t="s">
        <v>24</v>
      </c>
      <c r="P110" s="54" t="s">
        <v>64</v>
      </c>
      <c r="Q110" s="54" t="s">
        <v>26</v>
      </c>
    </row>
    <row r="111" s="3" customFormat="1" ht="27" customHeight="1" spans="1:17">
      <c r="A111" s="35"/>
      <c r="B111" s="35"/>
      <c r="C111" s="35"/>
      <c r="D111" s="69"/>
      <c r="E111" s="34" t="s">
        <v>316</v>
      </c>
      <c r="F111" s="34" t="s">
        <v>22</v>
      </c>
      <c r="G111" s="34" t="s">
        <v>317</v>
      </c>
      <c r="H111" s="34">
        <v>69</v>
      </c>
      <c r="I111" s="34">
        <f t="shared" si="6"/>
        <v>27.6</v>
      </c>
      <c r="J111" s="60">
        <v>81.3333333333333</v>
      </c>
      <c r="K111" s="34">
        <f t="shared" si="10"/>
        <v>48.8</v>
      </c>
      <c r="L111" s="34">
        <f t="shared" si="8"/>
        <v>76.4</v>
      </c>
      <c r="M111" s="34">
        <v>2</v>
      </c>
      <c r="N111" s="35"/>
      <c r="O111" s="34"/>
      <c r="P111" s="73"/>
      <c r="Q111" s="73"/>
    </row>
    <row r="112" s="3" customFormat="1" ht="27" customHeight="1" spans="1:17">
      <c r="A112" s="35"/>
      <c r="B112" s="36"/>
      <c r="C112" s="36"/>
      <c r="D112" s="70"/>
      <c r="E112" s="34" t="s">
        <v>318</v>
      </c>
      <c r="F112" s="34" t="s">
        <v>22</v>
      </c>
      <c r="G112" s="34" t="s">
        <v>319</v>
      </c>
      <c r="H112" s="34">
        <v>71</v>
      </c>
      <c r="I112" s="34">
        <f t="shared" si="6"/>
        <v>28.4</v>
      </c>
      <c r="J112" s="60">
        <v>68</v>
      </c>
      <c r="K112" s="34">
        <f t="shared" si="10"/>
        <v>40.8</v>
      </c>
      <c r="L112" s="34">
        <f t="shared" si="8"/>
        <v>69.2</v>
      </c>
      <c r="M112" s="34">
        <v>3</v>
      </c>
      <c r="N112" s="35"/>
      <c r="O112" s="34"/>
      <c r="P112" s="73"/>
      <c r="Q112" s="73"/>
    </row>
    <row r="113" s="2" customFormat="1" ht="27" customHeight="1" spans="1:17">
      <c r="A113" s="35"/>
      <c r="B113" s="24" t="s">
        <v>320</v>
      </c>
      <c r="C113" s="24" t="s">
        <v>258</v>
      </c>
      <c r="D113" s="66">
        <v>1</v>
      </c>
      <c r="E113" s="25" t="s">
        <v>321</v>
      </c>
      <c r="F113" s="25" t="s">
        <v>22</v>
      </c>
      <c r="G113" s="25" t="s">
        <v>322</v>
      </c>
      <c r="H113" s="25">
        <v>75</v>
      </c>
      <c r="I113" s="25">
        <f t="shared" si="6"/>
        <v>30</v>
      </c>
      <c r="J113" s="63">
        <v>87.6666666666667</v>
      </c>
      <c r="K113" s="25">
        <f t="shared" si="10"/>
        <v>52.6</v>
      </c>
      <c r="L113" s="25">
        <f t="shared" si="8"/>
        <v>82.6</v>
      </c>
      <c r="M113" s="25">
        <v>1</v>
      </c>
      <c r="N113" s="35"/>
      <c r="O113" s="25" t="s">
        <v>24</v>
      </c>
      <c r="P113" s="56" t="s">
        <v>64</v>
      </c>
      <c r="Q113" s="56" t="s">
        <v>26</v>
      </c>
    </row>
    <row r="114" s="2" customFormat="1" ht="27" customHeight="1" spans="1:17">
      <c r="A114" s="35"/>
      <c r="B114" s="30"/>
      <c r="C114" s="30"/>
      <c r="D114" s="71"/>
      <c r="E114" s="25" t="s">
        <v>323</v>
      </c>
      <c r="F114" s="25" t="s">
        <v>22</v>
      </c>
      <c r="G114" s="25" t="s">
        <v>324</v>
      </c>
      <c r="H114" s="25">
        <v>76</v>
      </c>
      <c r="I114" s="25">
        <f t="shared" si="6"/>
        <v>30.4</v>
      </c>
      <c r="J114" s="63">
        <v>81.6666666666667</v>
      </c>
      <c r="K114" s="25">
        <f t="shared" si="10"/>
        <v>49</v>
      </c>
      <c r="L114" s="25">
        <f t="shared" si="8"/>
        <v>79.4</v>
      </c>
      <c r="M114" s="25">
        <v>2</v>
      </c>
      <c r="N114" s="35"/>
      <c r="O114" s="25"/>
      <c r="P114" s="72"/>
      <c r="Q114" s="72"/>
    </row>
    <row r="115" s="2" customFormat="1" ht="27" customHeight="1" spans="1:17">
      <c r="A115" s="35"/>
      <c r="B115" s="32"/>
      <c r="C115" s="32"/>
      <c r="D115" s="67"/>
      <c r="E115" s="25" t="s">
        <v>325</v>
      </c>
      <c r="F115" s="25" t="s">
        <v>28</v>
      </c>
      <c r="G115" s="25" t="s">
        <v>326</v>
      </c>
      <c r="H115" s="25">
        <v>76</v>
      </c>
      <c r="I115" s="25">
        <f t="shared" si="6"/>
        <v>30.4</v>
      </c>
      <c r="J115" s="63">
        <v>81.3333333333333</v>
      </c>
      <c r="K115" s="25">
        <f t="shared" si="10"/>
        <v>48.8</v>
      </c>
      <c r="L115" s="25">
        <f t="shared" si="8"/>
        <v>79.2</v>
      </c>
      <c r="M115" s="25">
        <v>3</v>
      </c>
      <c r="N115" s="35"/>
      <c r="O115" s="25"/>
      <c r="P115" s="72"/>
      <c r="Q115" s="72"/>
    </row>
    <row r="116" s="3" customFormat="1" ht="27" customHeight="1" spans="1:17">
      <c r="A116" s="35"/>
      <c r="B116" s="34" t="s">
        <v>320</v>
      </c>
      <c r="C116" s="34" t="s">
        <v>308</v>
      </c>
      <c r="D116" s="41">
        <v>1</v>
      </c>
      <c r="E116" s="34" t="s">
        <v>327</v>
      </c>
      <c r="F116" s="34" t="s">
        <v>28</v>
      </c>
      <c r="G116" s="34" t="s">
        <v>328</v>
      </c>
      <c r="H116" s="34">
        <v>60</v>
      </c>
      <c r="I116" s="34">
        <f t="shared" si="6"/>
        <v>24</v>
      </c>
      <c r="J116" s="60">
        <v>80</v>
      </c>
      <c r="K116" s="34">
        <f t="shared" si="10"/>
        <v>48</v>
      </c>
      <c r="L116" s="34">
        <f t="shared" si="8"/>
        <v>72</v>
      </c>
      <c r="M116" s="34">
        <v>1</v>
      </c>
      <c r="N116" s="35"/>
      <c r="O116" s="34" t="s">
        <v>24</v>
      </c>
      <c r="P116" s="54" t="s">
        <v>64</v>
      </c>
      <c r="Q116" s="54" t="s">
        <v>26</v>
      </c>
    </row>
    <row r="117" s="2" customFormat="1" ht="27" customHeight="1" spans="1:17">
      <c r="A117" s="35"/>
      <c r="B117" s="24" t="s">
        <v>329</v>
      </c>
      <c r="C117" s="24" t="s">
        <v>258</v>
      </c>
      <c r="D117" s="66">
        <v>1</v>
      </c>
      <c r="E117" s="25" t="s">
        <v>330</v>
      </c>
      <c r="F117" s="25" t="s">
        <v>22</v>
      </c>
      <c r="G117" s="25" t="s">
        <v>331</v>
      </c>
      <c r="H117" s="25">
        <v>80</v>
      </c>
      <c r="I117" s="25">
        <f t="shared" si="6"/>
        <v>32</v>
      </c>
      <c r="J117" s="63">
        <v>88.6666666666667</v>
      </c>
      <c r="K117" s="25">
        <f t="shared" si="10"/>
        <v>53.2</v>
      </c>
      <c r="L117" s="25">
        <f t="shared" si="8"/>
        <v>85.2</v>
      </c>
      <c r="M117" s="25">
        <v>1</v>
      </c>
      <c r="N117" s="35"/>
      <c r="O117" s="25" t="s">
        <v>24</v>
      </c>
      <c r="P117" s="56" t="s">
        <v>64</v>
      </c>
      <c r="Q117" s="56" t="s">
        <v>26</v>
      </c>
    </row>
    <row r="118" s="2" customFormat="1" ht="27" customHeight="1" spans="1:17">
      <c r="A118" s="35"/>
      <c r="B118" s="30"/>
      <c r="C118" s="30"/>
      <c r="D118" s="71"/>
      <c r="E118" s="25" t="s">
        <v>332</v>
      </c>
      <c r="F118" s="25" t="s">
        <v>22</v>
      </c>
      <c r="G118" s="25" t="s">
        <v>333</v>
      </c>
      <c r="H118" s="25">
        <v>71</v>
      </c>
      <c r="I118" s="25">
        <f t="shared" si="6"/>
        <v>28.4</v>
      </c>
      <c r="J118" s="63">
        <v>68.6666666666667</v>
      </c>
      <c r="K118" s="25">
        <f t="shared" si="10"/>
        <v>41.2</v>
      </c>
      <c r="L118" s="25">
        <f t="shared" si="8"/>
        <v>69.6</v>
      </c>
      <c r="M118" s="25">
        <v>2</v>
      </c>
      <c r="N118" s="35"/>
      <c r="O118" s="25"/>
      <c r="P118" s="72"/>
      <c r="Q118" s="72"/>
    </row>
    <row r="119" s="2" customFormat="1" ht="27" customHeight="1" spans="1:17">
      <c r="A119" s="35"/>
      <c r="B119" s="32"/>
      <c r="C119" s="32"/>
      <c r="D119" s="67"/>
      <c r="E119" s="25" t="s">
        <v>334</v>
      </c>
      <c r="F119" s="25" t="s">
        <v>28</v>
      </c>
      <c r="G119" s="25" t="s">
        <v>335</v>
      </c>
      <c r="H119" s="25">
        <v>68</v>
      </c>
      <c r="I119" s="25">
        <f t="shared" si="6"/>
        <v>27.2</v>
      </c>
      <c r="J119" s="63">
        <v>64.3333333333333</v>
      </c>
      <c r="K119" s="25">
        <f t="shared" si="10"/>
        <v>38.6</v>
      </c>
      <c r="L119" s="25">
        <f t="shared" si="8"/>
        <v>65.8</v>
      </c>
      <c r="M119" s="25">
        <v>3</v>
      </c>
      <c r="N119" s="35"/>
      <c r="O119" s="25"/>
      <c r="P119" s="72"/>
      <c r="Q119" s="72"/>
    </row>
    <row r="120" s="3" customFormat="1" ht="27" customHeight="1" spans="1:17">
      <c r="A120" s="35"/>
      <c r="B120" s="33" t="s">
        <v>336</v>
      </c>
      <c r="C120" s="33" t="s">
        <v>258</v>
      </c>
      <c r="D120" s="68">
        <v>1</v>
      </c>
      <c r="E120" s="34" t="s">
        <v>337</v>
      </c>
      <c r="F120" s="34" t="s">
        <v>28</v>
      </c>
      <c r="G120" s="34" t="s">
        <v>338</v>
      </c>
      <c r="H120" s="34">
        <v>79</v>
      </c>
      <c r="I120" s="34">
        <f t="shared" si="6"/>
        <v>31.6</v>
      </c>
      <c r="J120" s="60">
        <v>87.3333333333333</v>
      </c>
      <c r="K120" s="34">
        <f t="shared" si="10"/>
        <v>52.4</v>
      </c>
      <c r="L120" s="34">
        <f t="shared" si="8"/>
        <v>84</v>
      </c>
      <c r="M120" s="34">
        <v>1</v>
      </c>
      <c r="N120" s="35"/>
      <c r="O120" s="34" t="s">
        <v>24</v>
      </c>
      <c r="P120" s="54" t="s">
        <v>64</v>
      </c>
      <c r="Q120" s="54" t="s">
        <v>26</v>
      </c>
    </row>
    <row r="121" s="3" customFormat="1" ht="27" customHeight="1" spans="1:17">
      <c r="A121" s="35"/>
      <c r="B121" s="35"/>
      <c r="C121" s="35"/>
      <c r="D121" s="69"/>
      <c r="E121" s="34" t="s">
        <v>339</v>
      </c>
      <c r="F121" s="34" t="s">
        <v>22</v>
      </c>
      <c r="G121" s="34" t="s">
        <v>340</v>
      </c>
      <c r="H121" s="34">
        <v>82</v>
      </c>
      <c r="I121" s="34">
        <f t="shared" si="6"/>
        <v>32.8</v>
      </c>
      <c r="J121" s="60">
        <v>75</v>
      </c>
      <c r="K121" s="34">
        <f t="shared" si="10"/>
        <v>45</v>
      </c>
      <c r="L121" s="34">
        <f t="shared" si="8"/>
        <v>77.8</v>
      </c>
      <c r="M121" s="34">
        <v>2</v>
      </c>
      <c r="N121" s="35"/>
      <c r="O121" s="34"/>
      <c r="P121" s="73"/>
      <c r="Q121" s="73"/>
    </row>
    <row r="122" s="3" customFormat="1" ht="27" customHeight="1" spans="1:17">
      <c r="A122" s="35"/>
      <c r="B122" s="36"/>
      <c r="C122" s="36"/>
      <c r="D122" s="70"/>
      <c r="E122" s="34" t="s">
        <v>341</v>
      </c>
      <c r="F122" s="34" t="s">
        <v>22</v>
      </c>
      <c r="G122" s="34" t="s">
        <v>342</v>
      </c>
      <c r="H122" s="34">
        <v>73</v>
      </c>
      <c r="I122" s="34">
        <f t="shared" si="6"/>
        <v>29.2</v>
      </c>
      <c r="J122" s="60">
        <v>58.6666666666667</v>
      </c>
      <c r="K122" s="34">
        <f t="shared" si="10"/>
        <v>35.2</v>
      </c>
      <c r="L122" s="34">
        <f t="shared" si="8"/>
        <v>64.4</v>
      </c>
      <c r="M122" s="34">
        <v>3</v>
      </c>
      <c r="N122" s="35"/>
      <c r="O122" s="34"/>
      <c r="P122" s="73"/>
      <c r="Q122" s="73"/>
    </row>
    <row r="123" s="2" customFormat="1" ht="27" customHeight="1" spans="1:17">
      <c r="A123" s="35"/>
      <c r="B123" s="24" t="s">
        <v>271</v>
      </c>
      <c r="C123" s="24" t="s">
        <v>343</v>
      </c>
      <c r="D123" s="66">
        <v>1</v>
      </c>
      <c r="E123" s="25" t="s">
        <v>344</v>
      </c>
      <c r="F123" s="25" t="s">
        <v>28</v>
      </c>
      <c r="G123" s="25" t="s">
        <v>345</v>
      </c>
      <c r="H123" s="25">
        <v>84</v>
      </c>
      <c r="I123" s="25">
        <f t="shared" si="6"/>
        <v>33.6</v>
      </c>
      <c r="J123" s="63">
        <v>88</v>
      </c>
      <c r="K123" s="25">
        <f t="shared" si="10"/>
        <v>52.8</v>
      </c>
      <c r="L123" s="25">
        <f t="shared" si="8"/>
        <v>86.4</v>
      </c>
      <c r="M123" s="25">
        <v>1</v>
      </c>
      <c r="N123" s="35"/>
      <c r="O123" s="25" t="s">
        <v>24</v>
      </c>
      <c r="P123" s="56" t="s">
        <v>64</v>
      </c>
      <c r="Q123" s="56" t="s">
        <v>26</v>
      </c>
    </row>
    <row r="124" s="2" customFormat="1" ht="27" customHeight="1" spans="1:17">
      <c r="A124" s="35"/>
      <c r="B124" s="30"/>
      <c r="C124" s="30"/>
      <c r="D124" s="71"/>
      <c r="E124" s="25" t="s">
        <v>346</v>
      </c>
      <c r="F124" s="25" t="s">
        <v>28</v>
      </c>
      <c r="G124" s="25" t="s">
        <v>347</v>
      </c>
      <c r="H124" s="25">
        <v>80</v>
      </c>
      <c r="I124" s="25">
        <f t="shared" si="6"/>
        <v>32</v>
      </c>
      <c r="J124" s="63">
        <v>79.3333333333333</v>
      </c>
      <c r="K124" s="25">
        <f t="shared" si="10"/>
        <v>47.6</v>
      </c>
      <c r="L124" s="25">
        <f t="shared" si="8"/>
        <v>79.6</v>
      </c>
      <c r="M124" s="25">
        <v>2</v>
      </c>
      <c r="N124" s="35"/>
      <c r="O124" s="25"/>
      <c r="P124" s="72"/>
      <c r="Q124" s="72"/>
    </row>
    <row r="125" s="2" customFormat="1" ht="27" customHeight="1" spans="1:17">
      <c r="A125" s="35"/>
      <c r="B125" s="32"/>
      <c r="C125" s="32"/>
      <c r="D125" s="67"/>
      <c r="E125" s="25" t="s">
        <v>348</v>
      </c>
      <c r="F125" s="25" t="s">
        <v>22</v>
      </c>
      <c r="G125" s="25" t="s">
        <v>349</v>
      </c>
      <c r="H125" s="25">
        <v>77</v>
      </c>
      <c r="I125" s="25">
        <f t="shared" si="6"/>
        <v>30.8</v>
      </c>
      <c r="J125" s="63" t="s">
        <v>46</v>
      </c>
      <c r="K125" s="25">
        <v>0</v>
      </c>
      <c r="L125" s="25">
        <f t="shared" si="8"/>
        <v>30.8</v>
      </c>
      <c r="M125" s="25">
        <v>3</v>
      </c>
      <c r="N125" s="35"/>
      <c r="O125" s="25"/>
      <c r="P125" s="72"/>
      <c r="Q125" s="72"/>
    </row>
    <row r="126" s="3" customFormat="1" ht="27" customHeight="1" spans="1:17">
      <c r="A126" s="35"/>
      <c r="B126" s="34" t="s">
        <v>263</v>
      </c>
      <c r="C126" s="34" t="s">
        <v>61</v>
      </c>
      <c r="D126" s="14">
        <v>1</v>
      </c>
      <c r="E126" s="34" t="s">
        <v>350</v>
      </c>
      <c r="F126" s="34" t="s">
        <v>22</v>
      </c>
      <c r="G126" s="34" t="s">
        <v>351</v>
      </c>
      <c r="H126" s="34">
        <v>71</v>
      </c>
      <c r="I126" s="34">
        <f t="shared" si="6"/>
        <v>28.4</v>
      </c>
      <c r="J126" s="60">
        <v>81.3333333333333</v>
      </c>
      <c r="K126" s="34">
        <f t="shared" ref="K126:K133" si="11">J126*60%</f>
        <v>48.8</v>
      </c>
      <c r="L126" s="34">
        <f t="shared" si="8"/>
        <v>77.2</v>
      </c>
      <c r="M126" s="34">
        <v>1</v>
      </c>
      <c r="N126" s="35"/>
      <c r="O126" s="34" t="s">
        <v>24</v>
      </c>
      <c r="P126" s="54" t="s">
        <v>64</v>
      </c>
      <c r="Q126" s="54" t="s">
        <v>26</v>
      </c>
    </row>
    <row r="127" s="2" customFormat="1" ht="27" customHeight="1" spans="1:17">
      <c r="A127" s="35"/>
      <c r="B127" s="25" t="s">
        <v>352</v>
      </c>
      <c r="C127" s="25" t="s">
        <v>61</v>
      </c>
      <c r="D127" s="26">
        <v>1</v>
      </c>
      <c r="E127" s="25" t="s">
        <v>353</v>
      </c>
      <c r="F127" s="25" t="s">
        <v>22</v>
      </c>
      <c r="G127" s="25" t="s">
        <v>354</v>
      </c>
      <c r="H127" s="25">
        <v>62</v>
      </c>
      <c r="I127" s="25">
        <f t="shared" si="6"/>
        <v>24.8</v>
      </c>
      <c r="J127" s="63">
        <v>78</v>
      </c>
      <c r="K127" s="25">
        <f t="shared" si="11"/>
        <v>46.8</v>
      </c>
      <c r="L127" s="25">
        <f t="shared" si="8"/>
        <v>71.6</v>
      </c>
      <c r="M127" s="25">
        <v>1</v>
      </c>
      <c r="N127" s="35"/>
      <c r="O127" s="25" t="s">
        <v>24</v>
      </c>
      <c r="P127" s="56" t="s">
        <v>64</v>
      </c>
      <c r="Q127" s="56" t="s">
        <v>26</v>
      </c>
    </row>
    <row r="128" s="3" customFormat="1" ht="27" customHeight="1" spans="1:17">
      <c r="A128" s="35"/>
      <c r="B128" s="33" t="s">
        <v>355</v>
      </c>
      <c r="C128" s="33" t="s">
        <v>61</v>
      </c>
      <c r="D128" s="23">
        <v>1</v>
      </c>
      <c r="E128" s="34" t="s">
        <v>356</v>
      </c>
      <c r="F128" s="34" t="s">
        <v>28</v>
      </c>
      <c r="G128" s="34" t="s">
        <v>315</v>
      </c>
      <c r="H128" s="34">
        <v>66</v>
      </c>
      <c r="I128" s="34">
        <f t="shared" si="6"/>
        <v>26.4</v>
      </c>
      <c r="J128" s="60">
        <v>76.6666666666667</v>
      </c>
      <c r="K128" s="34">
        <f t="shared" si="11"/>
        <v>46</v>
      </c>
      <c r="L128" s="34">
        <f t="shared" si="8"/>
        <v>72.4</v>
      </c>
      <c r="M128" s="34">
        <v>1</v>
      </c>
      <c r="N128" s="35"/>
      <c r="O128" s="34" t="s">
        <v>24</v>
      </c>
      <c r="P128" s="54" t="s">
        <v>64</v>
      </c>
      <c r="Q128" s="54" t="s">
        <v>26</v>
      </c>
    </row>
    <row r="129" s="3" customFormat="1" ht="27" customHeight="1" spans="1:17">
      <c r="A129" s="35"/>
      <c r="B129" s="35"/>
      <c r="C129" s="35"/>
      <c r="D129" s="29"/>
      <c r="E129" s="34" t="s">
        <v>357</v>
      </c>
      <c r="F129" s="34" t="s">
        <v>22</v>
      </c>
      <c r="G129" s="34" t="s">
        <v>358</v>
      </c>
      <c r="H129" s="34">
        <v>63</v>
      </c>
      <c r="I129" s="34">
        <f t="shared" si="6"/>
        <v>25.2</v>
      </c>
      <c r="J129" s="60">
        <v>77</v>
      </c>
      <c r="K129" s="34">
        <f t="shared" si="11"/>
        <v>46.2</v>
      </c>
      <c r="L129" s="34">
        <f t="shared" si="8"/>
        <v>71.4</v>
      </c>
      <c r="M129" s="34">
        <v>2</v>
      </c>
      <c r="N129" s="35"/>
      <c r="O129" s="34"/>
      <c r="P129" s="73"/>
      <c r="Q129" s="73"/>
    </row>
    <row r="130" s="3" customFormat="1" ht="27" customHeight="1" spans="1:17">
      <c r="A130" s="35"/>
      <c r="B130" s="36"/>
      <c r="C130" s="36"/>
      <c r="D130" s="31"/>
      <c r="E130" s="34" t="s">
        <v>359</v>
      </c>
      <c r="F130" s="34" t="s">
        <v>28</v>
      </c>
      <c r="G130" s="34" t="s">
        <v>360</v>
      </c>
      <c r="H130" s="34">
        <v>70</v>
      </c>
      <c r="I130" s="34">
        <f t="shared" si="6"/>
        <v>28</v>
      </c>
      <c r="J130" s="60">
        <v>70</v>
      </c>
      <c r="K130" s="34">
        <f t="shared" si="11"/>
        <v>42</v>
      </c>
      <c r="L130" s="34">
        <f t="shared" si="8"/>
        <v>70</v>
      </c>
      <c r="M130" s="34">
        <v>3</v>
      </c>
      <c r="N130" s="35"/>
      <c r="O130" s="34"/>
      <c r="P130" s="73"/>
      <c r="Q130" s="73"/>
    </row>
    <row r="131" s="2" customFormat="1" ht="27" customHeight="1" spans="1:17">
      <c r="A131" s="35"/>
      <c r="B131" s="24" t="s">
        <v>361</v>
      </c>
      <c r="C131" s="24" t="s">
        <v>362</v>
      </c>
      <c r="D131" s="66">
        <v>1</v>
      </c>
      <c r="E131" s="25" t="s">
        <v>363</v>
      </c>
      <c r="F131" s="25" t="s">
        <v>28</v>
      </c>
      <c r="G131" s="25" t="s">
        <v>364</v>
      </c>
      <c r="H131" s="25">
        <v>80</v>
      </c>
      <c r="I131" s="25">
        <f t="shared" si="6"/>
        <v>32</v>
      </c>
      <c r="J131" s="63">
        <v>86</v>
      </c>
      <c r="K131" s="25">
        <f t="shared" si="11"/>
        <v>51.6</v>
      </c>
      <c r="L131" s="25">
        <f t="shared" si="8"/>
        <v>83.6</v>
      </c>
      <c r="M131" s="25">
        <v>1</v>
      </c>
      <c r="N131" s="35"/>
      <c r="O131" s="25" t="s">
        <v>24</v>
      </c>
      <c r="P131" s="56" t="s">
        <v>64</v>
      </c>
      <c r="Q131" s="56" t="s">
        <v>26</v>
      </c>
    </row>
    <row r="132" s="2" customFormat="1" ht="27" customHeight="1" spans="1:17">
      <c r="A132" s="35"/>
      <c r="B132" s="30"/>
      <c r="C132" s="30"/>
      <c r="D132" s="71"/>
      <c r="E132" s="25" t="s">
        <v>365</v>
      </c>
      <c r="F132" s="25" t="s">
        <v>22</v>
      </c>
      <c r="G132" s="25" t="s">
        <v>366</v>
      </c>
      <c r="H132" s="25">
        <v>77</v>
      </c>
      <c r="I132" s="25">
        <f t="shared" si="6"/>
        <v>30.8</v>
      </c>
      <c r="J132" s="63">
        <v>79.6666666666667</v>
      </c>
      <c r="K132" s="25">
        <f t="shared" si="11"/>
        <v>47.8</v>
      </c>
      <c r="L132" s="25">
        <f t="shared" si="8"/>
        <v>78.6</v>
      </c>
      <c r="M132" s="25">
        <v>2</v>
      </c>
      <c r="N132" s="35"/>
      <c r="O132" s="25"/>
      <c r="P132" s="72"/>
      <c r="Q132" s="72"/>
    </row>
    <row r="133" s="2" customFormat="1" ht="27" customHeight="1" spans="1:17">
      <c r="A133" s="36"/>
      <c r="B133" s="32"/>
      <c r="C133" s="32"/>
      <c r="D133" s="67"/>
      <c r="E133" s="25" t="s">
        <v>367</v>
      </c>
      <c r="F133" s="25" t="s">
        <v>22</v>
      </c>
      <c r="G133" s="25" t="s">
        <v>368</v>
      </c>
      <c r="H133" s="25">
        <v>69</v>
      </c>
      <c r="I133" s="25">
        <f t="shared" si="6"/>
        <v>27.6</v>
      </c>
      <c r="J133" s="63">
        <v>69.3333333333333</v>
      </c>
      <c r="K133" s="25">
        <f t="shared" si="11"/>
        <v>41.6</v>
      </c>
      <c r="L133" s="25">
        <f t="shared" si="8"/>
        <v>69.2</v>
      </c>
      <c r="M133" s="25">
        <v>3</v>
      </c>
      <c r="N133" s="36"/>
      <c r="O133" s="25"/>
      <c r="P133" s="72"/>
      <c r="Q133" s="72"/>
    </row>
    <row r="134" s="1" customFormat="1" ht="27" customHeight="1" spans="1:17">
      <c r="A134" s="74" t="s">
        <v>369</v>
      </c>
      <c r="B134" s="74" t="s">
        <v>370</v>
      </c>
      <c r="C134" s="74" t="s">
        <v>61</v>
      </c>
      <c r="D134" s="41">
        <v>1</v>
      </c>
      <c r="E134" s="60" t="s">
        <v>371</v>
      </c>
      <c r="F134" s="60" t="s">
        <v>28</v>
      </c>
      <c r="G134" s="60" t="s">
        <v>372</v>
      </c>
      <c r="H134" s="60">
        <v>82</v>
      </c>
      <c r="I134" s="60">
        <f t="shared" ref="I134:I180" si="12">H134*0.4</f>
        <v>32.8</v>
      </c>
      <c r="J134" s="60">
        <v>91.01</v>
      </c>
      <c r="K134" s="60">
        <f t="shared" ref="K134:K180" si="13">J134*0.6</f>
        <v>54.606</v>
      </c>
      <c r="L134" s="60">
        <f t="shared" ref="L134:L180" si="14">I134+K134</f>
        <v>87.406</v>
      </c>
      <c r="M134" s="82">
        <v>1</v>
      </c>
      <c r="N134" s="74">
        <v>69.7</v>
      </c>
      <c r="O134" s="60" t="s">
        <v>24</v>
      </c>
      <c r="P134" s="54" t="s">
        <v>373</v>
      </c>
      <c r="Q134" s="54" t="s">
        <v>26</v>
      </c>
    </row>
    <row r="135" s="1" customFormat="1" ht="27" customHeight="1" spans="1:17">
      <c r="A135" s="75"/>
      <c r="B135" s="75"/>
      <c r="C135" s="75"/>
      <c r="D135" s="41"/>
      <c r="E135" s="60" t="s">
        <v>374</v>
      </c>
      <c r="F135" s="60" t="s">
        <v>28</v>
      </c>
      <c r="G135" s="60" t="s">
        <v>375</v>
      </c>
      <c r="H135" s="60">
        <v>81</v>
      </c>
      <c r="I135" s="60">
        <f t="shared" si="12"/>
        <v>32.4</v>
      </c>
      <c r="J135" s="60">
        <v>59.33</v>
      </c>
      <c r="K135" s="60">
        <f t="shared" si="13"/>
        <v>35.598</v>
      </c>
      <c r="L135" s="60">
        <f t="shared" si="14"/>
        <v>67.998</v>
      </c>
      <c r="M135" s="82">
        <v>2</v>
      </c>
      <c r="N135" s="75"/>
      <c r="O135" s="60"/>
      <c r="P135" s="34"/>
      <c r="Q135" s="34"/>
    </row>
    <row r="136" s="1" customFormat="1" ht="27" customHeight="1" spans="1:17">
      <c r="A136" s="75"/>
      <c r="B136" s="76"/>
      <c r="C136" s="76"/>
      <c r="D136" s="41"/>
      <c r="E136" s="60" t="s">
        <v>376</v>
      </c>
      <c r="F136" s="60" t="s">
        <v>22</v>
      </c>
      <c r="G136" s="60" t="s">
        <v>377</v>
      </c>
      <c r="H136" s="60">
        <v>68</v>
      </c>
      <c r="I136" s="60">
        <f t="shared" si="12"/>
        <v>27.2</v>
      </c>
      <c r="J136" s="60">
        <v>65</v>
      </c>
      <c r="K136" s="60">
        <f t="shared" si="13"/>
        <v>39</v>
      </c>
      <c r="L136" s="60">
        <f t="shared" si="14"/>
        <v>66.2</v>
      </c>
      <c r="M136" s="82">
        <v>3</v>
      </c>
      <c r="N136" s="75"/>
      <c r="O136" s="60"/>
      <c r="P136" s="34"/>
      <c r="Q136" s="34"/>
    </row>
    <row r="137" s="1" customFormat="1" ht="27" customHeight="1" spans="1:17">
      <c r="A137" s="75"/>
      <c r="B137" s="63" t="s">
        <v>378</v>
      </c>
      <c r="C137" s="63" t="s">
        <v>61</v>
      </c>
      <c r="D137" s="46">
        <v>1</v>
      </c>
      <c r="E137" s="63" t="s">
        <v>379</v>
      </c>
      <c r="F137" s="63" t="s">
        <v>28</v>
      </c>
      <c r="G137" s="63" t="s">
        <v>380</v>
      </c>
      <c r="H137" s="63">
        <v>64</v>
      </c>
      <c r="I137" s="63">
        <f t="shared" si="12"/>
        <v>25.6</v>
      </c>
      <c r="J137" s="63">
        <v>82.33</v>
      </c>
      <c r="K137" s="63">
        <f t="shared" si="13"/>
        <v>49.398</v>
      </c>
      <c r="L137" s="63">
        <f t="shared" si="14"/>
        <v>74.998</v>
      </c>
      <c r="M137" s="83">
        <v>1</v>
      </c>
      <c r="N137" s="75"/>
      <c r="O137" s="63" t="s">
        <v>24</v>
      </c>
      <c r="P137" s="56" t="s">
        <v>373</v>
      </c>
      <c r="Q137" s="56" t="s">
        <v>26</v>
      </c>
    </row>
    <row r="138" s="1" customFormat="1" ht="27" customHeight="1" spans="1:17">
      <c r="A138" s="75"/>
      <c r="B138" s="74" t="s">
        <v>381</v>
      </c>
      <c r="C138" s="74" t="s">
        <v>61</v>
      </c>
      <c r="D138" s="41">
        <v>1</v>
      </c>
      <c r="E138" s="60" t="s">
        <v>382</v>
      </c>
      <c r="F138" s="60" t="s">
        <v>28</v>
      </c>
      <c r="G138" s="60" t="s">
        <v>383</v>
      </c>
      <c r="H138" s="60">
        <v>67</v>
      </c>
      <c r="I138" s="60">
        <f t="shared" si="12"/>
        <v>26.8</v>
      </c>
      <c r="J138" s="60">
        <v>67.67</v>
      </c>
      <c r="K138" s="60">
        <f t="shared" si="13"/>
        <v>40.602</v>
      </c>
      <c r="L138" s="60">
        <f t="shared" si="14"/>
        <v>67.402</v>
      </c>
      <c r="M138" s="82">
        <v>1</v>
      </c>
      <c r="N138" s="75"/>
      <c r="O138" s="60" t="s">
        <v>30</v>
      </c>
      <c r="P138" s="34"/>
      <c r="Q138" s="34"/>
    </row>
    <row r="139" s="1" customFormat="1" ht="27" customHeight="1" spans="1:17">
      <c r="A139" s="75"/>
      <c r="B139" s="76"/>
      <c r="C139" s="76"/>
      <c r="D139" s="41"/>
      <c r="E139" s="60" t="s">
        <v>384</v>
      </c>
      <c r="F139" s="60" t="s">
        <v>28</v>
      </c>
      <c r="G139" s="60" t="s">
        <v>385</v>
      </c>
      <c r="H139" s="60">
        <v>67</v>
      </c>
      <c r="I139" s="60">
        <f t="shared" si="12"/>
        <v>26.8</v>
      </c>
      <c r="J139" s="60">
        <v>64.67</v>
      </c>
      <c r="K139" s="60">
        <f t="shared" si="13"/>
        <v>38.802</v>
      </c>
      <c r="L139" s="60">
        <f t="shared" si="14"/>
        <v>65.602</v>
      </c>
      <c r="M139" s="82">
        <v>2</v>
      </c>
      <c r="N139" s="75"/>
      <c r="O139" s="60" t="s">
        <v>30</v>
      </c>
      <c r="P139" s="34"/>
      <c r="Q139" s="34"/>
    </row>
    <row r="140" s="1" customFormat="1" ht="27" customHeight="1" spans="1:17">
      <c r="A140" s="75"/>
      <c r="B140" s="77" t="s">
        <v>386</v>
      </c>
      <c r="C140" s="77" t="s">
        <v>61</v>
      </c>
      <c r="D140" s="46">
        <v>1</v>
      </c>
      <c r="E140" s="63" t="s">
        <v>387</v>
      </c>
      <c r="F140" s="63" t="s">
        <v>28</v>
      </c>
      <c r="G140" s="63" t="s">
        <v>388</v>
      </c>
      <c r="H140" s="63">
        <v>73</v>
      </c>
      <c r="I140" s="63">
        <f t="shared" si="12"/>
        <v>29.2</v>
      </c>
      <c r="J140" s="63">
        <v>65.67</v>
      </c>
      <c r="K140" s="63">
        <f t="shared" si="13"/>
        <v>39.402</v>
      </c>
      <c r="L140" s="63">
        <f t="shared" si="14"/>
        <v>68.602</v>
      </c>
      <c r="M140" s="83">
        <v>1</v>
      </c>
      <c r="N140" s="75"/>
      <c r="O140" s="63" t="s">
        <v>30</v>
      </c>
      <c r="P140" s="25"/>
      <c r="Q140" s="25"/>
    </row>
    <row r="141" s="1" customFormat="1" ht="27" customHeight="1" spans="1:17">
      <c r="A141" s="75"/>
      <c r="B141" s="78"/>
      <c r="C141" s="78"/>
      <c r="D141" s="46"/>
      <c r="E141" s="63" t="s">
        <v>389</v>
      </c>
      <c r="F141" s="63" t="s">
        <v>28</v>
      </c>
      <c r="G141" s="63" t="s">
        <v>390</v>
      </c>
      <c r="H141" s="63">
        <v>81</v>
      </c>
      <c r="I141" s="63">
        <f t="shared" si="12"/>
        <v>32.4</v>
      </c>
      <c r="J141" s="63">
        <v>57.67</v>
      </c>
      <c r="K141" s="63">
        <f t="shared" si="13"/>
        <v>34.602</v>
      </c>
      <c r="L141" s="63">
        <f t="shared" si="14"/>
        <v>67.002</v>
      </c>
      <c r="M141" s="83">
        <v>2</v>
      </c>
      <c r="N141" s="75"/>
      <c r="O141" s="63" t="s">
        <v>30</v>
      </c>
      <c r="P141" s="25"/>
      <c r="Q141" s="25"/>
    </row>
    <row r="142" s="1" customFormat="1" ht="27" customHeight="1" spans="1:17">
      <c r="A142" s="75"/>
      <c r="B142" s="60" t="s">
        <v>391</v>
      </c>
      <c r="C142" s="60" t="s">
        <v>61</v>
      </c>
      <c r="D142" s="41">
        <v>1</v>
      </c>
      <c r="E142" s="60" t="s">
        <v>392</v>
      </c>
      <c r="F142" s="60" t="s">
        <v>28</v>
      </c>
      <c r="G142" s="60" t="s">
        <v>393</v>
      </c>
      <c r="H142" s="60">
        <v>60</v>
      </c>
      <c r="I142" s="60">
        <f t="shared" si="12"/>
        <v>24</v>
      </c>
      <c r="J142" s="60">
        <v>76.67</v>
      </c>
      <c r="K142" s="60">
        <f t="shared" si="13"/>
        <v>46.002</v>
      </c>
      <c r="L142" s="60">
        <f t="shared" si="14"/>
        <v>70.002</v>
      </c>
      <c r="M142" s="82">
        <v>1</v>
      </c>
      <c r="N142" s="75"/>
      <c r="O142" s="60" t="s">
        <v>24</v>
      </c>
      <c r="P142" s="54" t="s">
        <v>373</v>
      </c>
      <c r="Q142" s="54" t="s">
        <v>26</v>
      </c>
    </row>
    <row r="143" s="1" customFormat="1" ht="27" customHeight="1" spans="1:17">
      <c r="A143" s="75"/>
      <c r="B143" s="77" t="s">
        <v>394</v>
      </c>
      <c r="C143" s="77" t="s">
        <v>61</v>
      </c>
      <c r="D143" s="46">
        <v>1</v>
      </c>
      <c r="E143" s="63" t="s">
        <v>395</v>
      </c>
      <c r="F143" s="63" t="s">
        <v>28</v>
      </c>
      <c r="G143" s="63" t="s">
        <v>396</v>
      </c>
      <c r="H143" s="63">
        <v>92</v>
      </c>
      <c r="I143" s="63">
        <f t="shared" si="12"/>
        <v>36.8</v>
      </c>
      <c r="J143" s="63">
        <v>77</v>
      </c>
      <c r="K143" s="63">
        <f t="shared" si="13"/>
        <v>46.2</v>
      </c>
      <c r="L143" s="63">
        <f t="shared" si="14"/>
        <v>83</v>
      </c>
      <c r="M143" s="83">
        <v>1</v>
      </c>
      <c r="N143" s="75"/>
      <c r="O143" s="63" t="s">
        <v>24</v>
      </c>
      <c r="P143" s="56" t="s">
        <v>373</v>
      </c>
      <c r="Q143" s="56" t="s">
        <v>26</v>
      </c>
    </row>
    <row r="144" s="1" customFormat="1" ht="27" customHeight="1" spans="1:17">
      <c r="A144" s="75"/>
      <c r="B144" s="79"/>
      <c r="C144" s="79"/>
      <c r="D144" s="46"/>
      <c r="E144" s="63" t="s">
        <v>397</v>
      </c>
      <c r="F144" s="63" t="s">
        <v>28</v>
      </c>
      <c r="G144" s="63" t="s">
        <v>398</v>
      </c>
      <c r="H144" s="63">
        <v>78</v>
      </c>
      <c r="I144" s="63">
        <f t="shared" si="12"/>
        <v>31.2</v>
      </c>
      <c r="J144" s="63">
        <v>74</v>
      </c>
      <c r="K144" s="63">
        <f t="shared" si="13"/>
        <v>44.4</v>
      </c>
      <c r="L144" s="63">
        <f t="shared" si="14"/>
        <v>75.6</v>
      </c>
      <c r="M144" s="83">
        <v>2</v>
      </c>
      <c r="N144" s="75"/>
      <c r="O144" s="63"/>
      <c r="P144" s="25"/>
      <c r="Q144" s="25"/>
    </row>
    <row r="145" s="1" customFormat="1" ht="27" customHeight="1" spans="1:17">
      <c r="A145" s="75"/>
      <c r="B145" s="78"/>
      <c r="C145" s="78"/>
      <c r="D145" s="46"/>
      <c r="E145" s="63" t="s">
        <v>399</v>
      </c>
      <c r="F145" s="63" t="s">
        <v>28</v>
      </c>
      <c r="G145" s="63" t="s">
        <v>315</v>
      </c>
      <c r="H145" s="63">
        <v>71</v>
      </c>
      <c r="I145" s="63">
        <f t="shared" si="12"/>
        <v>28.4</v>
      </c>
      <c r="J145" s="63">
        <v>61.67</v>
      </c>
      <c r="K145" s="63">
        <f t="shared" si="13"/>
        <v>37.002</v>
      </c>
      <c r="L145" s="63">
        <f t="shared" si="14"/>
        <v>65.402</v>
      </c>
      <c r="M145" s="83">
        <v>3</v>
      </c>
      <c r="N145" s="75"/>
      <c r="O145" s="63"/>
      <c r="P145" s="25"/>
      <c r="Q145" s="25"/>
    </row>
    <row r="146" s="1" customFormat="1" ht="27" customHeight="1" spans="1:17">
      <c r="A146" s="75"/>
      <c r="B146" s="60" t="s">
        <v>400</v>
      </c>
      <c r="C146" s="60" t="s">
        <v>61</v>
      </c>
      <c r="D146" s="41">
        <v>1</v>
      </c>
      <c r="E146" s="60" t="s">
        <v>401</v>
      </c>
      <c r="F146" s="60" t="s">
        <v>28</v>
      </c>
      <c r="G146" s="60" t="s">
        <v>402</v>
      </c>
      <c r="H146" s="60">
        <v>71</v>
      </c>
      <c r="I146" s="60">
        <f t="shared" si="12"/>
        <v>28.4</v>
      </c>
      <c r="J146" s="60">
        <v>67.66</v>
      </c>
      <c r="K146" s="60">
        <f t="shared" si="13"/>
        <v>40.596</v>
      </c>
      <c r="L146" s="60">
        <f t="shared" si="14"/>
        <v>68.996</v>
      </c>
      <c r="M146" s="82">
        <v>1</v>
      </c>
      <c r="N146" s="75"/>
      <c r="O146" s="60" t="s">
        <v>30</v>
      </c>
      <c r="P146" s="34"/>
      <c r="Q146" s="34"/>
    </row>
    <row r="147" s="1" customFormat="1" ht="27" customHeight="1" spans="1:17">
      <c r="A147" s="75"/>
      <c r="B147" s="77" t="s">
        <v>403</v>
      </c>
      <c r="C147" s="77" t="s">
        <v>61</v>
      </c>
      <c r="D147" s="46">
        <v>1</v>
      </c>
      <c r="E147" s="63" t="s">
        <v>404</v>
      </c>
      <c r="F147" s="63" t="s">
        <v>22</v>
      </c>
      <c r="G147" s="63" t="s">
        <v>405</v>
      </c>
      <c r="H147" s="63">
        <v>70</v>
      </c>
      <c r="I147" s="63">
        <f t="shared" si="12"/>
        <v>28</v>
      </c>
      <c r="J147" s="63">
        <v>72.33</v>
      </c>
      <c r="K147" s="63">
        <f t="shared" si="13"/>
        <v>43.398</v>
      </c>
      <c r="L147" s="63">
        <f t="shared" si="14"/>
        <v>71.398</v>
      </c>
      <c r="M147" s="83">
        <v>1</v>
      </c>
      <c r="N147" s="75"/>
      <c r="O147" s="63" t="s">
        <v>24</v>
      </c>
      <c r="P147" s="56" t="s">
        <v>373</v>
      </c>
      <c r="Q147" s="56" t="s">
        <v>26</v>
      </c>
    </row>
    <row r="148" s="1" customFormat="1" ht="27" customHeight="1" spans="1:17">
      <c r="A148" s="75"/>
      <c r="B148" s="78"/>
      <c r="C148" s="78"/>
      <c r="D148" s="46"/>
      <c r="E148" s="63" t="s">
        <v>406</v>
      </c>
      <c r="F148" s="63" t="s">
        <v>28</v>
      </c>
      <c r="G148" s="63" t="s">
        <v>407</v>
      </c>
      <c r="H148" s="63">
        <v>66</v>
      </c>
      <c r="I148" s="63">
        <f t="shared" si="12"/>
        <v>26.4</v>
      </c>
      <c r="J148" s="63">
        <v>67</v>
      </c>
      <c r="K148" s="63">
        <f t="shared" si="13"/>
        <v>40.2</v>
      </c>
      <c r="L148" s="63">
        <f t="shared" si="14"/>
        <v>66.6</v>
      </c>
      <c r="M148" s="83">
        <v>2</v>
      </c>
      <c r="N148" s="75"/>
      <c r="O148" s="63"/>
      <c r="P148" s="25"/>
      <c r="Q148" s="25"/>
    </row>
    <row r="149" s="1" customFormat="1" ht="27" customHeight="1" spans="1:17">
      <c r="A149" s="75"/>
      <c r="B149" s="60" t="s">
        <v>408</v>
      </c>
      <c r="C149" s="60" t="s">
        <v>61</v>
      </c>
      <c r="D149" s="41">
        <v>1</v>
      </c>
      <c r="E149" s="60" t="s">
        <v>409</v>
      </c>
      <c r="F149" s="60" t="s">
        <v>28</v>
      </c>
      <c r="G149" s="60" t="s">
        <v>410</v>
      </c>
      <c r="H149" s="60">
        <v>65</v>
      </c>
      <c r="I149" s="60">
        <f t="shared" si="12"/>
        <v>26</v>
      </c>
      <c r="J149" s="60">
        <v>78</v>
      </c>
      <c r="K149" s="60">
        <f t="shared" si="13"/>
        <v>46.8</v>
      </c>
      <c r="L149" s="60">
        <f t="shared" si="14"/>
        <v>72.8</v>
      </c>
      <c r="M149" s="82">
        <v>1</v>
      </c>
      <c r="N149" s="75"/>
      <c r="O149" s="60" t="s">
        <v>24</v>
      </c>
      <c r="P149" s="54" t="s">
        <v>373</v>
      </c>
      <c r="Q149" s="54" t="s">
        <v>26</v>
      </c>
    </row>
    <row r="150" s="1" customFormat="1" ht="27" customHeight="1" spans="1:17">
      <c r="A150" s="75"/>
      <c r="B150" s="77" t="s">
        <v>411</v>
      </c>
      <c r="C150" s="77" t="s">
        <v>61</v>
      </c>
      <c r="D150" s="46">
        <v>1</v>
      </c>
      <c r="E150" s="63" t="s">
        <v>412</v>
      </c>
      <c r="F150" s="63" t="s">
        <v>22</v>
      </c>
      <c r="G150" s="63" t="s">
        <v>413</v>
      </c>
      <c r="H150" s="63">
        <v>71</v>
      </c>
      <c r="I150" s="63">
        <f t="shared" si="12"/>
        <v>28.4</v>
      </c>
      <c r="J150" s="63">
        <v>67.66</v>
      </c>
      <c r="K150" s="63">
        <f t="shared" si="13"/>
        <v>40.596</v>
      </c>
      <c r="L150" s="63">
        <f t="shared" si="14"/>
        <v>68.996</v>
      </c>
      <c r="M150" s="83">
        <v>1</v>
      </c>
      <c r="N150" s="75"/>
      <c r="O150" s="63" t="s">
        <v>30</v>
      </c>
      <c r="P150" s="25"/>
      <c r="Q150" s="25"/>
    </row>
    <row r="151" s="1" customFormat="1" ht="27" customHeight="1" spans="1:17">
      <c r="A151" s="75"/>
      <c r="B151" s="78"/>
      <c r="C151" s="78"/>
      <c r="D151" s="46"/>
      <c r="E151" s="63" t="s">
        <v>414</v>
      </c>
      <c r="F151" s="63" t="s">
        <v>28</v>
      </c>
      <c r="G151" s="63" t="s">
        <v>415</v>
      </c>
      <c r="H151" s="63">
        <v>60</v>
      </c>
      <c r="I151" s="63">
        <f t="shared" si="12"/>
        <v>24</v>
      </c>
      <c r="J151" s="63">
        <v>59.34</v>
      </c>
      <c r="K151" s="63">
        <f t="shared" si="13"/>
        <v>35.604</v>
      </c>
      <c r="L151" s="63">
        <f t="shared" si="14"/>
        <v>59.604</v>
      </c>
      <c r="M151" s="83">
        <v>2</v>
      </c>
      <c r="N151" s="75"/>
      <c r="O151" s="63" t="s">
        <v>30</v>
      </c>
      <c r="P151" s="25"/>
      <c r="Q151" s="25"/>
    </row>
    <row r="152" s="1" customFormat="1" ht="27" customHeight="1" spans="1:17">
      <c r="A152" s="75"/>
      <c r="B152" s="74" t="s">
        <v>416</v>
      </c>
      <c r="C152" s="74" t="s">
        <v>417</v>
      </c>
      <c r="D152" s="41">
        <v>2</v>
      </c>
      <c r="E152" s="60" t="s">
        <v>418</v>
      </c>
      <c r="F152" s="60" t="s">
        <v>28</v>
      </c>
      <c r="G152" s="60" t="s">
        <v>419</v>
      </c>
      <c r="H152" s="60">
        <v>64</v>
      </c>
      <c r="I152" s="60">
        <f t="shared" si="12"/>
        <v>25.6</v>
      </c>
      <c r="J152" s="60">
        <v>70.99</v>
      </c>
      <c r="K152" s="60">
        <f t="shared" si="13"/>
        <v>42.594</v>
      </c>
      <c r="L152" s="60">
        <f t="shared" si="14"/>
        <v>68.194</v>
      </c>
      <c r="M152" s="82">
        <v>1</v>
      </c>
      <c r="N152" s="75"/>
      <c r="O152" s="60" t="s">
        <v>24</v>
      </c>
      <c r="P152" s="54" t="s">
        <v>373</v>
      </c>
      <c r="Q152" s="54" t="s">
        <v>26</v>
      </c>
    </row>
    <row r="153" s="1" customFormat="1" ht="27" customHeight="1" spans="1:17">
      <c r="A153" s="75"/>
      <c r="B153" s="75"/>
      <c r="C153" s="75"/>
      <c r="D153" s="41"/>
      <c r="E153" s="60" t="s">
        <v>420</v>
      </c>
      <c r="F153" s="60" t="s">
        <v>22</v>
      </c>
      <c r="G153" s="60" t="s">
        <v>421</v>
      </c>
      <c r="H153" s="60">
        <v>60</v>
      </c>
      <c r="I153" s="60">
        <f t="shared" si="12"/>
        <v>24</v>
      </c>
      <c r="J153" s="60">
        <v>71.68</v>
      </c>
      <c r="K153" s="60">
        <f t="shared" si="13"/>
        <v>43.008</v>
      </c>
      <c r="L153" s="60">
        <f t="shared" si="14"/>
        <v>67.008</v>
      </c>
      <c r="M153" s="82">
        <v>2</v>
      </c>
      <c r="N153" s="75"/>
      <c r="O153" s="60" t="s">
        <v>24</v>
      </c>
      <c r="P153" s="54" t="s">
        <v>373</v>
      </c>
      <c r="Q153" s="54" t="s">
        <v>26</v>
      </c>
    </row>
    <row r="154" s="1" customFormat="1" ht="27" customHeight="1" spans="1:17">
      <c r="A154" s="75"/>
      <c r="B154" s="76"/>
      <c r="C154" s="76"/>
      <c r="D154" s="41"/>
      <c r="E154" s="60" t="s">
        <v>422</v>
      </c>
      <c r="F154" s="60" t="s">
        <v>28</v>
      </c>
      <c r="G154" s="60" t="s">
        <v>423</v>
      </c>
      <c r="H154" s="60">
        <v>66</v>
      </c>
      <c r="I154" s="60">
        <f t="shared" si="12"/>
        <v>26.4</v>
      </c>
      <c r="J154" s="60">
        <v>66.33</v>
      </c>
      <c r="K154" s="60">
        <f t="shared" si="13"/>
        <v>39.798</v>
      </c>
      <c r="L154" s="60">
        <f t="shared" si="14"/>
        <v>66.198</v>
      </c>
      <c r="M154" s="82">
        <v>3</v>
      </c>
      <c r="N154" s="75"/>
      <c r="O154" s="60"/>
      <c r="P154" s="34"/>
      <c r="Q154" s="34"/>
    </row>
    <row r="155" s="1" customFormat="1" ht="27" customHeight="1" spans="1:17">
      <c r="A155" s="76"/>
      <c r="B155" s="63" t="s">
        <v>411</v>
      </c>
      <c r="C155" s="63" t="s">
        <v>417</v>
      </c>
      <c r="D155" s="46">
        <v>1</v>
      </c>
      <c r="E155" s="63" t="s">
        <v>424</v>
      </c>
      <c r="F155" s="63" t="s">
        <v>22</v>
      </c>
      <c r="G155" s="63" t="s">
        <v>425</v>
      </c>
      <c r="H155" s="63">
        <v>73</v>
      </c>
      <c r="I155" s="63">
        <f t="shared" si="12"/>
        <v>29.2</v>
      </c>
      <c r="J155" s="63">
        <v>69.67</v>
      </c>
      <c r="K155" s="63">
        <f t="shared" si="13"/>
        <v>41.802</v>
      </c>
      <c r="L155" s="63">
        <f t="shared" si="14"/>
        <v>71.002</v>
      </c>
      <c r="M155" s="83">
        <v>1</v>
      </c>
      <c r="N155" s="76"/>
      <c r="O155" s="63" t="s">
        <v>30</v>
      </c>
      <c r="P155" s="25"/>
      <c r="Q155" s="25"/>
    </row>
    <row r="156" s="1" customFormat="1" ht="27" customHeight="1" spans="1:17">
      <c r="A156" s="33" t="s">
        <v>426</v>
      </c>
      <c r="B156" s="33" t="s">
        <v>427</v>
      </c>
      <c r="C156" s="33" t="s">
        <v>428</v>
      </c>
      <c r="D156" s="34">
        <v>1</v>
      </c>
      <c r="E156" s="34" t="s">
        <v>429</v>
      </c>
      <c r="F156" s="34" t="s">
        <v>28</v>
      </c>
      <c r="G156" s="13" t="s">
        <v>430</v>
      </c>
      <c r="H156" s="34">
        <v>66</v>
      </c>
      <c r="I156" s="53">
        <f t="shared" si="12"/>
        <v>26.4</v>
      </c>
      <c r="J156" s="14">
        <v>81</v>
      </c>
      <c r="K156" s="53">
        <f t="shared" si="13"/>
        <v>48.6</v>
      </c>
      <c r="L156" s="53">
        <f t="shared" si="14"/>
        <v>75</v>
      </c>
      <c r="M156" s="34">
        <v>1</v>
      </c>
      <c r="N156" s="53">
        <v>75.3</v>
      </c>
      <c r="O156" s="34" t="s">
        <v>24</v>
      </c>
      <c r="P156" s="54" t="s">
        <v>373</v>
      </c>
      <c r="Q156" s="54" t="s">
        <v>26</v>
      </c>
    </row>
    <row r="157" s="1" customFormat="1" ht="27" customHeight="1" spans="1:17">
      <c r="A157" s="35"/>
      <c r="B157" s="36"/>
      <c r="C157" s="36"/>
      <c r="D157" s="34"/>
      <c r="E157" s="34" t="s">
        <v>431</v>
      </c>
      <c r="F157" s="34" t="s">
        <v>28</v>
      </c>
      <c r="G157" s="13" t="s">
        <v>432</v>
      </c>
      <c r="H157" s="34">
        <v>68</v>
      </c>
      <c r="I157" s="53">
        <f t="shared" si="12"/>
        <v>27.2</v>
      </c>
      <c r="J157" s="14">
        <v>73.34</v>
      </c>
      <c r="K157" s="53">
        <f t="shared" si="13"/>
        <v>44.004</v>
      </c>
      <c r="L157" s="53">
        <f t="shared" si="14"/>
        <v>71.204</v>
      </c>
      <c r="M157" s="34">
        <v>2</v>
      </c>
      <c r="N157" s="53"/>
      <c r="O157" s="34"/>
      <c r="P157" s="34"/>
      <c r="Q157" s="34"/>
    </row>
    <row r="158" s="1" customFormat="1" ht="27" customHeight="1" spans="1:17">
      <c r="A158" s="35"/>
      <c r="B158" s="24" t="s">
        <v>433</v>
      </c>
      <c r="C158" s="24" t="s">
        <v>190</v>
      </c>
      <c r="D158" s="25">
        <v>1</v>
      </c>
      <c r="E158" s="25" t="s">
        <v>434</v>
      </c>
      <c r="F158" s="25" t="s">
        <v>28</v>
      </c>
      <c r="G158" s="25" t="s">
        <v>435</v>
      </c>
      <c r="H158" s="26">
        <v>86</v>
      </c>
      <c r="I158" s="55">
        <f t="shared" si="12"/>
        <v>34.4</v>
      </c>
      <c r="J158" s="26">
        <v>82.01</v>
      </c>
      <c r="K158" s="55">
        <f t="shared" si="13"/>
        <v>49.206</v>
      </c>
      <c r="L158" s="55">
        <f t="shared" si="14"/>
        <v>83.606</v>
      </c>
      <c r="M158" s="25">
        <v>1</v>
      </c>
      <c r="N158" s="53"/>
      <c r="O158" s="25" t="s">
        <v>24</v>
      </c>
      <c r="P158" s="56" t="s">
        <v>373</v>
      </c>
      <c r="Q158" s="56" t="s">
        <v>26</v>
      </c>
    </row>
    <row r="159" s="1" customFormat="1" ht="27" customHeight="1" spans="1:17">
      <c r="A159" s="35"/>
      <c r="B159" s="30"/>
      <c r="C159" s="30"/>
      <c r="D159" s="25"/>
      <c r="E159" s="25" t="s">
        <v>436</v>
      </c>
      <c r="F159" s="25" t="s">
        <v>28</v>
      </c>
      <c r="G159" s="27" t="s">
        <v>437</v>
      </c>
      <c r="H159" s="25">
        <v>63</v>
      </c>
      <c r="I159" s="55">
        <f t="shared" si="12"/>
        <v>25.2</v>
      </c>
      <c r="J159" s="26">
        <v>71.34</v>
      </c>
      <c r="K159" s="55">
        <f t="shared" si="13"/>
        <v>42.804</v>
      </c>
      <c r="L159" s="55">
        <f t="shared" si="14"/>
        <v>68.004</v>
      </c>
      <c r="M159" s="25">
        <v>2</v>
      </c>
      <c r="N159" s="53"/>
      <c r="O159" s="25"/>
      <c r="P159" s="25"/>
      <c r="Q159" s="25"/>
    </row>
    <row r="160" s="1" customFormat="1" ht="27" customHeight="1" spans="1:17">
      <c r="A160" s="35"/>
      <c r="B160" s="32"/>
      <c r="C160" s="32"/>
      <c r="D160" s="25"/>
      <c r="E160" s="25" t="s">
        <v>438</v>
      </c>
      <c r="F160" s="25" t="s">
        <v>28</v>
      </c>
      <c r="G160" s="27" t="s">
        <v>439</v>
      </c>
      <c r="H160" s="26">
        <v>68</v>
      </c>
      <c r="I160" s="55">
        <f t="shared" si="12"/>
        <v>27.2</v>
      </c>
      <c r="J160" s="26">
        <v>68</v>
      </c>
      <c r="K160" s="55">
        <f t="shared" si="13"/>
        <v>40.8</v>
      </c>
      <c r="L160" s="55">
        <f t="shared" si="14"/>
        <v>68</v>
      </c>
      <c r="M160" s="25">
        <v>2</v>
      </c>
      <c r="N160" s="53"/>
      <c r="O160" s="25"/>
      <c r="P160" s="25"/>
      <c r="Q160" s="25"/>
    </row>
    <row r="161" s="1" customFormat="1" ht="27" customHeight="1" spans="1:17">
      <c r="A161" s="35"/>
      <c r="B161" s="33" t="s">
        <v>433</v>
      </c>
      <c r="C161" s="33" t="s">
        <v>440</v>
      </c>
      <c r="D161" s="34">
        <v>1</v>
      </c>
      <c r="E161" s="34" t="s">
        <v>441</v>
      </c>
      <c r="F161" s="34" t="s">
        <v>28</v>
      </c>
      <c r="G161" s="13" t="s">
        <v>442</v>
      </c>
      <c r="H161" s="14">
        <v>88</v>
      </c>
      <c r="I161" s="53">
        <f t="shared" si="12"/>
        <v>35.2</v>
      </c>
      <c r="J161" s="14">
        <v>87.34</v>
      </c>
      <c r="K161" s="53">
        <f t="shared" si="13"/>
        <v>52.404</v>
      </c>
      <c r="L161" s="53">
        <f t="shared" si="14"/>
        <v>87.604</v>
      </c>
      <c r="M161" s="34">
        <v>1</v>
      </c>
      <c r="N161" s="53"/>
      <c r="O161" s="34" t="s">
        <v>24</v>
      </c>
      <c r="P161" s="54" t="s">
        <v>373</v>
      </c>
      <c r="Q161" s="54" t="s">
        <v>26</v>
      </c>
    </row>
    <row r="162" s="1" customFormat="1" ht="27" customHeight="1" spans="1:17">
      <c r="A162" s="35"/>
      <c r="B162" s="35"/>
      <c r="C162" s="35"/>
      <c r="D162" s="34"/>
      <c r="E162" s="34" t="s">
        <v>443</v>
      </c>
      <c r="F162" s="34" t="s">
        <v>28</v>
      </c>
      <c r="G162" s="13" t="s">
        <v>444</v>
      </c>
      <c r="H162" s="14">
        <v>68</v>
      </c>
      <c r="I162" s="53">
        <f t="shared" si="12"/>
        <v>27.2</v>
      </c>
      <c r="J162" s="14">
        <v>69.66</v>
      </c>
      <c r="K162" s="53">
        <f t="shared" si="13"/>
        <v>41.796</v>
      </c>
      <c r="L162" s="53">
        <f t="shared" si="14"/>
        <v>68.996</v>
      </c>
      <c r="M162" s="34">
        <v>2</v>
      </c>
      <c r="N162" s="53"/>
      <c r="O162" s="34"/>
      <c r="P162" s="34"/>
      <c r="Q162" s="34"/>
    </row>
    <row r="163" s="1" customFormat="1" ht="27" customHeight="1" spans="1:17">
      <c r="A163" s="35"/>
      <c r="B163" s="36"/>
      <c r="C163" s="36"/>
      <c r="D163" s="34"/>
      <c r="E163" s="34" t="s">
        <v>445</v>
      </c>
      <c r="F163" s="34" t="s">
        <v>28</v>
      </c>
      <c r="G163" s="13" t="s">
        <v>446</v>
      </c>
      <c r="H163" s="14">
        <v>67</v>
      </c>
      <c r="I163" s="53">
        <f t="shared" si="12"/>
        <v>26.8</v>
      </c>
      <c r="J163" s="14" t="s">
        <v>46</v>
      </c>
      <c r="K163" s="53">
        <v>0</v>
      </c>
      <c r="L163" s="53">
        <f t="shared" si="14"/>
        <v>26.8</v>
      </c>
      <c r="M163" s="34">
        <v>3</v>
      </c>
      <c r="N163" s="53"/>
      <c r="O163" s="34"/>
      <c r="P163" s="34"/>
      <c r="Q163" s="34"/>
    </row>
    <row r="164" s="1" customFormat="1" ht="27" customHeight="1" spans="1:17">
      <c r="A164" s="35"/>
      <c r="B164" s="25" t="s">
        <v>447</v>
      </c>
      <c r="C164" s="25" t="s">
        <v>448</v>
      </c>
      <c r="D164" s="25">
        <v>1</v>
      </c>
      <c r="E164" s="25" t="s">
        <v>449</v>
      </c>
      <c r="F164" s="25" t="s">
        <v>28</v>
      </c>
      <c r="G164" s="27" t="s">
        <v>450</v>
      </c>
      <c r="H164" s="25">
        <v>73</v>
      </c>
      <c r="I164" s="55">
        <f t="shared" si="12"/>
        <v>29.2</v>
      </c>
      <c r="J164" s="26">
        <v>88.66</v>
      </c>
      <c r="K164" s="55">
        <f t="shared" si="13"/>
        <v>53.196</v>
      </c>
      <c r="L164" s="55">
        <f t="shared" si="14"/>
        <v>82.396</v>
      </c>
      <c r="M164" s="25">
        <v>1</v>
      </c>
      <c r="N164" s="53"/>
      <c r="O164" s="25" t="s">
        <v>24</v>
      </c>
      <c r="P164" s="56" t="s">
        <v>373</v>
      </c>
      <c r="Q164" s="56" t="s">
        <v>26</v>
      </c>
    </row>
    <row r="165" s="1" customFormat="1" ht="27" customHeight="1" spans="1:17">
      <c r="A165" s="35"/>
      <c r="B165" s="33" t="s">
        <v>451</v>
      </c>
      <c r="C165" s="33" t="s">
        <v>452</v>
      </c>
      <c r="D165" s="34">
        <v>1</v>
      </c>
      <c r="E165" s="34" t="s">
        <v>453</v>
      </c>
      <c r="F165" s="34" t="s">
        <v>28</v>
      </c>
      <c r="G165" s="34" t="s">
        <v>454</v>
      </c>
      <c r="H165" s="34">
        <v>79</v>
      </c>
      <c r="I165" s="53">
        <f t="shared" si="12"/>
        <v>31.6</v>
      </c>
      <c r="J165" s="14">
        <v>75.66</v>
      </c>
      <c r="K165" s="53">
        <f t="shared" si="13"/>
        <v>45.396</v>
      </c>
      <c r="L165" s="53">
        <f t="shared" si="14"/>
        <v>76.996</v>
      </c>
      <c r="M165" s="34">
        <v>1</v>
      </c>
      <c r="N165" s="53"/>
      <c r="O165" s="34" t="s">
        <v>24</v>
      </c>
      <c r="P165" s="54" t="s">
        <v>373</v>
      </c>
      <c r="Q165" s="54" t="s">
        <v>26</v>
      </c>
    </row>
    <row r="166" s="1" customFormat="1" ht="27" customHeight="1" spans="1:17">
      <c r="A166" s="35"/>
      <c r="B166" s="35"/>
      <c r="C166" s="35"/>
      <c r="D166" s="34"/>
      <c r="E166" s="34" t="s">
        <v>455</v>
      </c>
      <c r="F166" s="34" t="s">
        <v>22</v>
      </c>
      <c r="G166" s="34" t="s">
        <v>456</v>
      </c>
      <c r="H166" s="34">
        <v>63.5</v>
      </c>
      <c r="I166" s="53">
        <f t="shared" si="12"/>
        <v>25.4</v>
      </c>
      <c r="J166" s="14">
        <v>66</v>
      </c>
      <c r="K166" s="53">
        <f t="shared" si="13"/>
        <v>39.6</v>
      </c>
      <c r="L166" s="53">
        <f t="shared" si="14"/>
        <v>65</v>
      </c>
      <c r="M166" s="34">
        <v>2</v>
      </c>
      <c r="N166" s="53"/>
      <c r="O166" s="34"/>
      <c r="P166" s="34"/>
      <c r="Q166" s="34"/>
    </row>
    <row r="167" s="1" customFormat="1" ht="27" customHeight="1" spans="1:17">
      <c r="A167" s="35"/>
      <c r="B167" s="36"/>
      <c r="C167" s="36"/>
      <c r="D167" s="34"/>
      <c r="E167" s="34" t="s">
        <v>457</v>
      </c>
      <c r="F167" s="34" t="s">
        <v>28</v>
      </c>
      <c r="G167" s="34" t="s">
        <v>458</v>
      </c>
      <c r="H167" s="34">
        <v>61</v>
      </c>
      <c r="I167" s="53">
        <f t="shared" si="12"/>
        <v>24.4</v>
      </c>
      <c r="J167" s="14">
        <v>65.66</v>
      </c>
      <c r="K167" s="53">
        <f t="shared" si="13"/>
        <v>39.396</v>
      </c>
      <c r="L167" s="53">
        <f t="shared" si="14"/>
        <v>63.796</v>
      </c>
      <c r="M167" s="34">
        <v>3</v>
      </c>
      <c r="N167" s="53"/>
      <c r="O167" s="34"/>
      <c r="P167" s="34"/>
      <c r="Q167" s="34"/>
    </row>
    <row r="168" s="1" customFormat="1" ht="27" customHeight="1" spans="1:17">
      <c r="A168" s="35"/>
      <c r="B168" s="24" t="s">
        <v>451</v>
      </c>
      <c r="C168" s="24" t="s">
        <v>459</v>
      </c>
      <c r="D168" s="25">
        <v>1</v>
      </c>
      <c r="E168" s="25" t="s">
        <v>460</v>
      </c>
      <c r="F168" s="25" t="s">
        <v>22</v>
      </c>
      <c r="G168" s="25" t="s">
        <v>461</v>
      </c>
      <c r="H168" s="25">
        <v>77</v>
      </c>
      <c r="I168" s="55">
        <f t="shared" si="12"/>
        <v>30.8</v>
      </c>
      <c r="J168" s="26">
        <v>84.67</v>
      </c>
      <c r="K168" s="55">
        <f t="shared" si="13"/>
        <v>50.802</v>
      </c>
      <c r="L168" s="55">
        <f t="shared" si="14"/>
        <v>81.602</v>
      </c>
      <c r="M168" s="25">
        <v>1</v>
      </c>
      <c r="N168" s="53"/>
      <c r="O168" s="25" t="s">
        <v>24</v>
      </c>
      <c r="P168" s="56" t="s">
        <v>373</v>
      </c>
      <c r="Q168" s="56" t="s">
        <v>26</v>
      </c>
    </row>
    <row r="169" s="1" customFormat="1" ht="27" customHeight="1" spans="1:17">
      <c r="A169" s="35"/>
      <c r="B169" s="30"/>
      <c r="C169" s="30"/>
      <c r="D169" s="25"/>
      <c r="E169" s="25" t="s">
        <v>462</v>
      </c>
      <c r="F169" s="25" t="s">
        <v>22</v>
      </c>
      <c r="G169" s="25" t="s">
        <v>463</v>
      </c>
      <c r="H169" s="25">
        <v>60.5</v>
      </c>
      <c r="I169" s="55">
        <f t="shared" si="12"/>
        <v>24.2</v>
      </c>
      <c r="J169" s="26">
        <v>68.33</v>
      </c>
      <c r="K169" s="55">
        <f t="shared" si="13"/>
        <v>40.998</v>
      </c>
      <c r="L169" s="55">
        <f t="shared" si="14"/>
        <v>65.198</v>
      </c>
      <c r="M169" s="25">
        <v>2</v>
      </c>
      <c r="N169" s="53"/>
      <c r="O169" s="25"/>
      <c r="P169" s="25"/>
      <c r="Q169" s="25"/>
    </row>
    <row r="170" s="1" customFormat="1" ht="27" customHeight="1" spans="1:17">
      <c r="A170" s="35"/>
      <c r="B170" s="32"/>
      <c r="C170" s="32"/>
      <c r="D170" s="25"/>
      <c r="E170" s="25" t="s">
        <v>464</v>
      </c>
      <c r="F170" s="25" t="s">
        <v>22</v>
      </c>
      <c r="G170" s="25" t="s">
        <v>465</v>
      </c>
      <c r="H170" s="25">
        <v>60</v>
      </c>
      <c r="I170" s="55">
        <f t="shared" si="12"/>
        <v>24</v>
      </c>
      <c r="J170" s="26">
        <v>65</v>
      </c>
      <c r="K170" s="55">
        <f t="shared" si="13"/>
        <v>39</v>
      </c>
      <c r="L170" s="55">
        <f t="shared" si="14"/>
        <v>63</v>
      </c>
      <c r="M170" s="25">
        <v>3</v>
      </c>
      <c r="N170" s="53"/>
      <c r="O170" s="25"/>
      <c r="P170" s="25"/>
      <c r="Q170" s="25"/>
    </row>
    <row r="171" s="1" customFormat="1" ht="27" customHeight="1" spans="1:17">
      <c r="A171" s="35"/>
      <c r="B171" s="34" t="s">
        <v>447</v>
      </c>
      <c r="C171" s="34" t="s">
        <v>61</v>
      </c>
      <c r="D171" s="34">
        <v>2</v>
      </c>
      <c r="E171" s="34" t="s">
        <v>466</v>
      </c>
      <c r="F171" s="34" t="s">
        <v>28</v>
      </c>
      <c r="G171" s="34" t="s">
        <v>467</v>
      </c>
      <c r="H171" s="34">
        <v>61</v>
      </c>
      <c r="I171" s="53">
        <f t="shared" si="12"/>
        <v>24.4</v>
      </c>
      <c r="J171" s="14">
        <v>83.66</v>
      </c>
      <c r="K171" s="53">
        <f t="shared" si="13"/>
        <v>50.196</v>
      </c>
      <c r="L171" s="53">
        <f t="shared" si="14"/>
        <v>74.596</v>
      </c>
      <c r="M171" s="34">
        <v>1</v>
      </c>
      <c r="N171" s="53"/>
      <c r="O171" s="34" t="s">
        <v>24</v>
      </c>
      <c r="P171" s="54" t="s">
        <v>373</v>
      </c>
      <c r="Q171" s="54" t="s">
        <v>26</v>
      </c>
    </row>
    <row r="172" s="1" customFormat="1" ht="27" customHeight="1" spans="1:17">
      <c r="A172" s="35"/>
      <c r="B172" s="25" t="s">
        <v>451</v>
      </c>
      <c r="C172" s="25" t="s">
        <v>61</v>
      </c>
      <c r="D172" s="25">
        <v>1</v>
      </c>
      <c r="E172" s="25" t="s">
        <v>468</v>
      </c>
      <c r="F172" s="25" t="s">
        <v>28</v>
      </c>
      <c r="G172" s="25" t="s">
        <v>469</v>
      </c>
      <c r="H172" s="25">
        <v>67</v>
      </c>
      <c r="I172" s="55">
        <f t="shared" si="12"/>
        <v>26.8</v>
      </c>
      <c r="J172" s="26">
        <v>88</v>
      </c>
      <c r="K172" s="55">
        <f t="shared" si="13"/>
        <v>52.8</v>
      </c>
      <c r="L172" s="55">
        <f t="shared" si="14"/>
        <v>79.6</v>
      </c>
      <c r="M172" s="25">
        <v>1</v>
      </c>
      <c r="N172" s="53"/>
      <c r="O172" s="25" t="s">
        <v>24</v>
      </c>
      <c r="P172" s="56" t="s">
        <v>373</v>
      </c>
      <c r="Q172" s="56" t="s">
        <v>26</v>
      </c>
    </row>
    <row r="173" s="1" customFormat="1" ht="27" customHeight="1" spans="1:17">
      <c r="A173" s="35"/>
      <c r="B173" s="33" t="s">
        <v>470</v>
      </c>
      <c r="C173" s="33" t="s">
        <v>61</v>
      </c>
      <c r="D173" s="34">
        <v>1</v>
      </c>
      <c r="E173" s="34" t="s">
        <v>471</v>
      </c>
      <c r="F173" s="34" t="s">
        <v>28</v>
      </c>
      <c r="G173" s="34" t="s">
        <v>472</v>
      </c>
      <c r="H173" s="34">
        <v>91</v>
      </c>
      <c r="I173" s="53">
        <f t="shared" si="12"/>
        <v>36.4</v>
      </c>
      <c r="J173" s="14">
        <v>81</v>
      </c>
      <c r="K173" s="53">
        <f t="shared" si="13"/>
        <v>48.6</v>
      </c>
      <c r="L173" s="53">
        <f t="shared" si="14"/>
        <v>85</v>
      </c>
      <c r="M173" s="34">
        <v>1</v>
      </c>
      <c r="N173" s="53"/>
      <c r="O173" s="34" t="s">
        <v>24</v>
      </c>
      <c r="P173" s="54" t="s">
        <v>373</v>
      </c>
      <c r="Q173" s="54" t="s">
        <v>26</v>
      </c>
    </row>
    <row r="174" s="1" customFormat="1" ht="27" customHeight="1" spans="1:17">
      <c r="A174" s="35"/>
      <c r="B174" s="35"/>
      <c r="C174" s="35"/>
      <c r="D174" s="34"/>
      <c r="E174" s="34" t="s">
        <v>473</v>
      </c>
      <c r="F174" s="34" t="s">
        <v>28</v>
      </c>
      <c r="G174" s="34" t="s">
        <v>474</v>
      </c>
      <c r="H174" s="34">
        <v>74</v>
      </c>
      <c r="I174" s="53">
        <f t="shared" si="12"/>
        <v>29.6</v>
      </c>
      <c r="J174" s="14">
        <v>66.66</v>
      </c>
      <c r="K174" s="53">
        <f t="shared" si="13"/>
        <v>39.996</v>
      </c>
      <c r="L174" s="53">
        <f t="shared" si="14"/>
        <v>69.596</v>
      </c>
      <c r="M174" s="34">
        <v>2</v>
      </c>
      <c r="N174" s="53"/>
      <c r="O174" s="34"/>
      <c r="P174" s="34"/>
      <c r="Q174" s="34"/>
    </row>
    <row r="175" s="1" customFormat="1" ht="27" customHeight="1" spans="1:17">
      <c r="A175" s="36"/>
      <c r="B175" s="36"/>
      <c r="C175" s="36"/>
      <c r="D175" s="34"/>
      <c r="E175" s="34" t="s">
        <v>475</v>
      </c>
      <c r="F175" s="34" t="s">
        <v>28</v>
      </c>
      <c r="G175" s="34" t="s">
        <v>476</v>
      </c>
      <c r="H175" s="34">
        <v>75</v>
      </c>
      <c r="I175" s="53">
        <f t="shared" si="12"/>
        <v>30</v>
      </c>
      <c r="J175" s="14">
        <v>64.68</v>
      </c>
      <c r="K175" s="53">
        <f t="shared" si="13"/>
        <v>38.808</v>
      </c>
      <c r="L175" s="53">
        <f t="shared" si="14"/>
        <v>68.808</v>
      </c>
      <c r="M175" s="34">
        <v>3</v>
      </c>
      <c r="N175" s="53"/>
      <c r="O175" s="34"/>
      <c r="P175" s="34"/>
      <c r="Q175" s="34"/>
    </row>
    <row r="176" s="1" customFormat="1" ht="27" customHeight="1" spans="1:17">
      <c r="A176" s="23" t="s">
        <v>477</v>
      </c>
      <c r="B176" s="37" t="s">
        <v>478</v>
      </c>
      <c r="C176" s="37" t="s">
        <v>479</v>
      </c>
      <c r="D176" s="26">
        <v>1</v>
      </c>
      <c r="E176" s="26" t="s">
        <v>480</v>
      </c>
      <c r="F176" s="26" t="s">
        <v>22</v>
      </c>
      <c r="G176" s="102" t="s">
        <v>481</v>
      </c>
      <c r="H176" s="26">
        <v>94</v>
      </c>
      <c r="I176" s="84">
        <f t="shared" si="12"/>
        <v>37.6</v>
      </c>
      <c r="J176" s="26">
        <v>88.5</v>
      </c>
      <c r="K176" s="63">
        <f t="shared" si="13"/>
        <v>53.1</v>
      </c>
      <c r="L176" s="63">
        <f t="shared" si="14"/>
        <v>90.7</v>
      </c>
      <c r="M176" s="26">
        <v>1</v>
      </c>
      <c r="N176" s="41">
        <v>82.33</v>
      </c>
      <c r="O176" s="46" t="s">
        <v>24</v>
      </c>
      <c r="P176" s="56" t="s">
        <v>25</v>
      </c>
      <c r="Q176" s="56" t="s">
        <v>26</v>
      </c>
    </row>
    <row r="177" s="1" customFormat="1" ht="27" customHeight="1" spans="1:17">
      <c r="A177" s="29"/>
      <c r="B177" s="38"/>
      <c r="C177" s="38"/>
      <c r="D177" s="26"/>
      <c r="E177" s="26" t="s">
        <v>482</v>
      </c>
      <c r="F177" s="26" t="s">
        <v>22</v>
      </c>
      <c r="G177" s="80" t="s">
        <v>483</v>
      </c>
      <c r="H177" s="26">
        <v>90</v>
      </c>
      <c r="I177" s="85">
        <f t="shared" si="12"/>
        <v>36</v>
      </c>
      <c r="J177" s="26">
        <v>81.1</v>
      </c>
      <c r="K177" s="63">
        <f t="shared" si="13"/>
        <v>48.66</v>
      </c>
      <c r="L177" s="63">
        <f t="shared" si="14"/>
        <v>84.66</v>
      </c>
      <c r="M177" s="26">
        <v>2</v>
      </c>
      <c r="N177" s="41"/>
      <c r="O177" s="46"/>
      <c r="P177" s="25"/>
      <c r="Q177" s="25"/>
    </row>
    <row r="178" s="1" customFormat="1" ht="27" customHeight="1" spans="1:17">
      <c r="A178" s="29"/>
      <c r="B178" s="39"/>
      <c r="C178" s="39"/>
      <c r="D178" s="26"/>
      <c r="E178" s="26" t="s">
        <v>484</v>
      </c>
      <c r="F178" s="26" t="s">
        <v>22</v>
      </c>
      <c r="G178" s="80" t="s">
        <v>485</v>
      </c>
      <c r="H178" s="26">
        <v>84</v>
      </c>
      <c r="I178" s="84">
        <f t="shared" si="12"/>
        <v>33.6</v>
      </c>
      <c r="J178" s="26">
        <v>80.1</v>
      </c>
      <c r="K178" s="63">
        <f t="shared" si="13"/>
        <v>48.06</v>
      </c>
      <c r="L178" s="63">
        <f t="shared" si="14"/>
        <v>81.66</v>
      </c>
      <c r="M178" s="26">
        <v>3</v>
      </c>
      <c r="N178" s="41"/>
      <c r="O178" s="46"/>
      <c r="P178" s="25"/>
      <c r="Q178" s="25"/>
    </row>
    <row r="179" s="1" customFormat="1" ht="27" customHeight="1" spans="1:17">
      <c r="A179" s="29"/>
      <c r="B179" s="23" t="s">
        <v>486</v>
      </c>
      <c r="C179" s="23" t="s">
        <v>487</v>
      </c>
      <c r="D179" s="14">
        <v>1</v>
      </c>
      <c r="E179" s="14" t="s">
        <v>488</v>
      </c>
      <c r="F179" s="14" t="s">
        <v>28</v>
      </c>
      <c r="G179" s="81" t="s">
        <v>489</v>
      </c>
      <c r="H179" s="14">
        <v>96</v>
      </c>
      <c r="I179" s="86">
        <f t="shared" si="12"/>
        <v>38.4</v>
      </c>
      <c r="J179" s="14">
        <v>85.7</v>
      </c>
      <c r="K179" s="60">
        <f t="shared" si="13"/>
        <v>51.42</v>
      </c>
      <c r="L179" s="60">
        <f t="shared" si="14"/>
        <v>89.82</v>
      </c>
      <c r="M179" s="14">
        <v>1</v>
      </c>
      <c r="N179" s="41"/>
      <c r="O179" s="41" t="s">
        <v>24</v>
      </c>
      <c r="P179" s="54" t="s">
        <v>25</v>
      </c>
      <c r="Q179" s="54" t="s">
        <v>26</v>
      </c>
    </row>
    <row r="180" s="1" customFormat="1" ht="27" customHeight="1" spans="1:17">
      <c r="A180" s="29"/>
      <c r="B180" s="29"/>
      <c r="C180" s="29"/>
      <c r="D180" s="14"/>
      <c r="E180" s="34" t="s">
        <v>490</v>
      </c>
      <c r="F180" s="34" t="s">
        <v>28</v>
      </c>
      <c r="G180" s="81" t="s">
        <v>491</v>
      </c>
      <c r="H180" s="34">
        <v>91</v>
      </c>
      <c r="I180" s="87">
        <f t="shared" si="12"/>
        <v>36.4</v>
      </c>
      <c r="J180" s="14">
        <v>71.7</v>
      </c>
      <c r="K180" s="53">
        <f t="shared" si="13"/>
        <v>43.02</v>
      </c>
      <c r="L180" s="60">
        <f t="shared" si="14"/>
        <v>79.42</v>
      </c>
      <c r="M180" s="14">
        <v>2</v>
      </c>
      <c r="N180" s="41"/>
      <c r="O180" s="34"/>
      <c r="P180" s="34"/>
      <c r="Q180" s="34"/>
    </row>
    <row r="181" s="1" customFormat="1" ht="27" customHeight="1" spans="1:17">
      <c r="A181" s="29"/>
      <c r="B181" s="31"/>
      <c r="C181" s="31"/>
      <c r="D181" s="14"/>
      <c r="E181" s="34" t="s">
        <v>492</v>
      </c>
      <c r="F181" s="34" t="s">
        <v>28</v>
      </c>
      <c r="G181" s="81" t="s">
        <v>493</v>
      </c>
      <c r="H181" s="34">
        <v>94</v>
      </c>
      <c r="I181" s="87">
        <f t="shared" ref="I181:I222" si="15">H181*0.4</f>
        <v>37.6</v>
      </c>
      <c r="J181" s="14" t="s">
        <v>46</v>
      </c>
      <c r="K181" s="53">
        <v>0</v>
      </c>
      <c r="L181" s="60">
        <f t="shared" ref="L181:L222" si="16">I181+K181</f>
        <v>37.6</v>
      </c>
      <c r="M181" s="14">
        <v>3</v>
      </c>
      <c r="N181" s="41"/>
      <c r="O181" s="34"/>
      <c r="P181" s="34"/>
      <c r="Q181" s="34"/>
    </row>
    <row r="182" s="1" customFormat="1" ht="27" customHeight="1" spans="1:17">
      <c r="A182" s="29"/>
      <c r="B182" s="25" t="s">
        <v>494</v>
      </c>
      <c r="C182" s="25" t="s">
        <v>495</v>
      </c>
      <c r="D182" s="25">
        <v>1</v>
      </c>
      <c r="E182" s="25" t="s">
        <v>496</v>
      </c>
      <c r="F182" s="25" t="s">
        <v>22</v>
      </c>
      <c r="G182" s="80" t="s">
        <v>497</v>
      </c>
      <c r="H182" s="25">
        <v>61</v>
      </c>
      <c r="I182" s="88">
        <f t="shared" si="15"/>
        <v>24.4</v>
      </c>
      <c r="J182" s="26">
        <v>82.8</v>
      </c>
      <c r="K182" s="55">
        <f t="shared" ref="K181:K220" si="17">J182*0.6</f>
        <v>49.68</v>
      </c>
      <c r="L182" s="63">
        <f t="shared" si="16"/>
        <v>74.08</v>
      </c>
      <c r="M182" s="26">
        <v>1</v>
      </c>
      <c r="N182" s="41"/>
      <c r="O182" s="25" t="s">
        <v>24</v>
      </c>
      <c r="P182" s="56" t="s">
        <v>25</v>
      </c>
      <c r="Q182" s="56" t="s">
        <v>26</v>
      </c>
    </row>
    <row r="183" s="1" customFormat="1" ht="27" customHeight="1" spans="1:17">
      <c r="A183" s="29"/>
      <c r="B183" s="33" t="s">
        <v>498</v>
      </c>
      <c r="C183" s="33" t="s">
        <v>499</v>
      </c>
      <c r="D183" s="34">
        <v>1</v>
      </c>
      <c r="E183" s="34" t="s">
        <v>500</v>
      </c>
      <c r="F183" s="34" t="s">
        <v>28</v>
      </c>
      <c r="G183" s="81" t="s">
        <v>501</v>
      </c>
      <c r="H183" s="34">
        <v>75.5</v>
      </c>
      <c r="I183" s="87">
        <f t="shared" si="15"/>
        <v>30.2</v>
      </c>
      <c r="J183" s="14">
        <v>83.9</v>
      </c>
      <c r="K183" s="53">
        <f t="shared" si="17"/>
        <v>50.34</v>
      </c>
      <c r="L183" s="60">
        <f t="shared" si="16"/>
        <v>80.54</v>
      </c>
      <c r="M183" s="14">
        <v>1</v>
      </c>
      <c r="N183" s="41"/>
      <c r="O183" s="34" t="s">
        <v>24</v>
      </c>
      <c r="P183" s="54" t="s">
        <v>25</v>
      </c>
      <c r="Q183" s="54" t="s">
        <v>26</v>
      </c>
    </row>
    <row r="184" s="1" customFormat="1" ht="27" customHeight="1" spans="1:17">
      <c r="A184" s="29"/>
      <c r="B184" s="36"/>
      <c r="C184" s="36"/>
      <c r="D184" s="34"/>
      <c r="E184" s="34" t="s">
        <v>502</v>
      </c>
      <c r="F184" s="34" t="s">
        <v>22</v>
      </c>
      <c r="G184" s="81" t="s">
        <v>503</v>
      </c>
      <c r="H184" s="34">
        <v>68</v>
      </c>
      <c r="I184" s="87">
        <f t="shared" si="15"/>
        <v>27.2</v>
      </c>
      <c r="J184" s="14">
        <v>87.2</v>
      </c>
      <c r="K184" s="53">
        <f t="shared" si="17"/>
        <v>52.32</v>
      </c>
      <c r="L184" s="60">
        <f t="shared" si="16"/>
        <v>79.52</v>
      </c>
      <c r="M184" s="14">
        <v>2</v>
      </c>
      <c r="N184" s="41"/>
      <c r="O184" s="34"/>
      <c r="P184" s="34"/>
      <c r="Q184" s="34"/>
    </row>
    <row r="185" s="1" customFormat="1" ht="27" customHeight="1" spans="1:17">
      <c r="A185" s="29"/>
      <c r="B185" s="24" t="s">
        <v>504</v>
      </c>
      <c r="C185" s="24" t="s">
        <v>61</v>
      </c>
      <c r="D185" s="25">
        <v>2</v>
      </c>
      <c r="E185" s="25" t="s">
        <v>505</v>
      </c>
      <c r="F185" s="25" t="s">
        <v>28</v>
      </c>
      <c r="G185" s="80" t="s">
        <v>506</v>
      </c>
      <c r="H185" s="25">
        <v>88</v>
      </c>
      <c r="I185" s="88">
        <f t="shared" si="15"/>
        <v>35.2</v>
      </c>
      <c r="J185" s="26">
        <v>84.4</v>
      </c>
      <c r="K185" s="55">
        <f t="shared" si="17"/>
        <v>50.64</v>
      </c>
      <c r="L185" s="63">
        <f t="shared" si="16"/>
        <v>85.84</v>
      </c>
      <c r="M185" s="26">
        <v>1</v>
      </c>
      <c r="N185" s="41"/>
      <c r="O185" s="25" t="s">
        <v>24</v>
      </c>
      <c r="P185" s="56" t="s">
        <v>25</v>
      </c>
      <c r="Q185" s="56" t="s">
        <v>26</v>
      </c>
    </row>
    <row r="186" s="1" customFormat="1" ht="27" customHeight="1" spans="1:17">
      <c r="A186" s="29"/>
      <c r="B186" s="30"/>
      <c r="C186" s="30"/>
      <c r="D186" s="25"/>
      <c r="E186" s="25" t="s">
        <v>507</v>
      </c>
      <c r="F186" s="25" t="s">
        <v>22</v>
      </c>
      <c r="G186" s="80" t="s">
        <v>508</v>
      </c>
      <c r="H186" s="25">
        <v>75</v>
      </c>
      <c r="I186" s="89">
        <f t="shared" si="15"/>
        <v>30</v>
      </c>
      <c r="J186" s="26">
        <v>89.8</v>
      </c>
      <c r="K186" s="55">
        <f t="shared" si="17"/>
        <v>53.88</v>
      </c>
      <c r="L186" s="63">
        <f t="shared" si="16"/>
        <v>83.88</v>
      </c>
      <c r="M186" s="26">
        <v>2</v>
      </c>
      <c r="N186" s="41"/>
      <c r="O186" s="25" t="s">
        <v>24</v>
      </c>
      <c r="P186" s="56" t="s">
        <v>25</v>
      </c>
      <c r="Q186" s="56" t="s">
        <v>26</v>
      </c>
    </row>
    <row r="187" s="1" customFormat="1" ht="27" customHeight="1" spans="1:17">
      <c r="A187" s="29"/>
      <c r="B187" s="30"/>
      <c r="C187" s="30"/>
      <c r="D187" s="25"/>
      <c r="E187" s="25" t="s">
        <v>509</v>
      </c>
      <c r="F187" s="25" t="s">
        <v>28</v>
      </c>
      <c r="G187" s="80" t="s">
        <v>510</v>
      </c>
      <c r="H187" s="25">
        <v>64</v>
      </c>
      <c r="I187" s="88">
        <f t="shared" si="15"/>
        <v>25.6</v>
      </c>
      <c r="J187" s="26">
        <v>79.7</v>
      </c>
      <c r="K187" s="55">
        <f t="shared" si="17"/>
        <v>47.82</v>
      </c>
      <c r="L187" s="63">
        <f t="shared" si="16"/>
        <v>73.42</v>
      </c>
      <c r="M187" s="26">
        <v>3</v>
      </c>
      <c r="N187" s="41"/>
      <c r="O187" s="25"/>
      <c r="P187" s="25"/>
      <c r="Q187" s="25"/>
    </row>
    <row r="188" s="1" customFormat="1" ht="27" customHeight="1" spans="1:17">
      <c r="A188" s="31"/>
      <c r="B188" s="32"/>
      <c r="C188" s="32"/>
      <c r="D188" s="25"/>
      <c r="E188" s="25" t="s">
        <v>511</v>
      </c>
      <c r="F188" s="25" t="s">
        <v>28</v>
      </c>
      <c r="G188" s="80" t="s">
        <v>512</v>
      </c>
      <c r="H188" s="25">
        <v>69</v>
      </c>
      <c r="I188" s="88">
        <f t="shared" si="15"/>
        <v>27.6</v>
      </c>
      <c r="J188" s="26">
        <v>73.1</v>
      </c>
      <c r="K188" s="55">
        <f t="shared" si="17"/>
        <v>43.86</v>
      </c>
      <c r="L188" s="63">
        <f t="shared" si="16"/>
        <v>71.46</v>
      </c>
      <c r="M188" s="26">
        <v>4</v>
      </c>
      <c r="N188" s="41"/>
      <c r="O188" s="25"/>
      <c r="P188" s="25"/>
      <c r="Q188" s="25"/>
    </row>
    <row r="189" s="1" customFormat="1" ht="27" customHeight="1" spans="1:17">
      <c r="A189" s="33" t="s">
        <v>513</v>
      </c>
      <c r="B189" s="33" t="s">
        <v>514</v>
      </c>
      <c r="C189" s="33" t="s">
        <v>515</v>
      </c>
      <c r="D189" s="34">
        <v>2</v>
      </c>
      <c r="E189" s="14" t="s">
        <v>516</v>
      </c>
      <c r="F189" s="14" t="s">
        <v>22</v>
      </c>
      <c r="G189" s="13" t="s">
        <v>517</v>
      </c>
      <c r="H189" s="60">
        <v>75</v>
      </c>
      <c r="I189" s="90">
        <f t="shared" si="15"/>
        <v>30</v>
      </c>
      <c r="J189" s="60">
        <v>91.34</v>
      </c>
      <c r="K189" s="53">
        <f t="shared" si="17"/>
        <v>54.804</v>
      </c>
      <c r="L189" s="53">
        <f t="shared" si="16"/>
        <v>84.804</v>
      </c>
      <c r="M189" s="34">
        <v>1</v>
      </c>
      <c r="N189" s="34">
        <v>78.71</v>
      </c>
      <c r="O189" s="34" t="s">
        <v>24</v>
      </c>
      <c r="P189" s="54" t="s">
        <v>25</v>
      </c>
      <c r="Q189" s="54" t="s">
        <v>26</v>
      </c>
    </row>
    <row r="190" s="1" customFormat="1" ht="27" customHeight="1" spans="1:17">
      <c r="A190" s="35"/>
      <c r="B190" s="35"/>
      <c r="C190" s="35"/>
      <c r="D190" s="34"/>
      <c r="E190" s="14" t="s">
        <v>518</v>
      </c>
      <c r="F190" s="14" t="s">
        <v>28</v>
      </c>
      <c r="G190" s="13" t="s">
        <v>519</v>
      </c>
      <c r="H190" s="60">
        <v>68</v>
      </c>
      <c r="I190" s="90">
        <f t="shared" si="15"/>
        <v>27.2</v>
      </c>
      <c r="J190" s="60">
        <v>85.33</v>
      </c>
      <c r="K190" s="53">
        <f t="shared" si="17"/>
        <v>51.198</v>
      </c>
      <c r="L190" s="53">
        <f t="shared" si="16"/>
        <v>78.398</v>
      </c>
      <c r="M190" s="34">
        <v>2</v>
      </c>
      <c r="N190" s="34"/>
      <c r="O190" s="34" t="s">
        <v>24</v>
      </c>
      <c r="P190" s="54" t="s">
        <v>25</v>
      </c>
      <c r="Q190" s="54" t="s">
        <v>26</v>
      </c>
    </row>
    <row r="191" s="1" customFormat="1" ht="27" customHeight="1" spans="1:17">
      <c r="A191" s="35"/>
      <c r="B191" s="35"/>
      <c r="C191" s="35"/>
      <c r="D191" s="34"/>
      <c r="E191" s="14" t="s">
        <v>520</v>
      </c>
      <c r="F191" s="14" t="s">
        <v>22</v>
      </c>
      <c r="G191" s="13" t="s">
        <v>521</v>
      </c>
      <c r="H191" s="60">
        <v>66</v>
      </c>
      <c r="I191" s="90">
        <f t="shared" si="15"/>
        <v>26.4</v>
      </c>
      <c r="J191" s="60">
        <v>74.34</v>
      </c>
      <c r="K191" s="53">
        <f t="shared" si="17"/>
        <v>44.604</v>
      </c>
      <c r="L191" s="53">
        <f t="shared" si="16"/>
        <v>71.004</v>
      </c>
      <c r="M191" s="34">
        <v>3</v>
      </c>
      <c r="N191" s="34"/>
      <c r="O191" s="34"/>
      <c r="P191" s="34"/>
      <c r="Q191" s="34"/>
    </row>
    <row r="192" s="1" customFormat="1" ht="27" customHeight="1" spans="1:17">
      <c r="A192" s="35"/>
      <c r="B192" s="35"/>
      <c r="C192" s="35"/>
      <c r="D192" s="34"/>
      <c r="E192" s="14" t="s">
        <v>507</v>
      </c>
      <c r="F192" s="14" t="s">
        <v>22</v>
      </c>
      <c r="G192" s="13" t="s">
        <v>522</v>
      </c>
      <c r="H192" s="60">
        <v>65</v>
      </c>
      <c r="I192" s="90">
        <f t="shared" si="15"/>
        <v>26</v>
      </c>
      <c r="J192" s="60">
        <v>70.34</v>
      </c>
      <c r="K192" s="53">
        <f t="shared" si="17"/>
        <v>42.204</v>
      </c>
      <c r="L192" s="53">
        <f t="shared" si="16"/>
        <v>68.204</v>
      </c>
      <c r="M192" s="34">
        <v>4</v>
      </c>
      <c r="N192" s="34"/>
      <c r="O192" s="34"/>
      <c r="P192" s="34"/>
      <c r="Q192" s="34"/>
    </row>
    <row r="193" s="1" customFormat="1" ht="27" customHeight="1" spans="1:17">
      <c r="A193" s="35"/>
      <c r="B193" s="35"/>
      <c r="C193" s="35"/>
      <c r="D193" s="34"/>
      <c r="E193" s="14" t="s">
        <v>523</v>
      </c>
      <c r="F193" s="14" t="s">
        <v>22</v>
      </c>
      <c r="G193" s="13" t="s">
        <v>524</v>
      </c>
      <c r="H193" s="60">
        <v>67</v>
      </c>
      <c r="I193" s="90">
        <f t="shared" si="15"/>
        <v>26.8</v>
      </c>
      <c r="J193" s="60">
        <v>68.32</v>
      </c>
      <c r="K193" s="53">
        <f t="shared" si="17"/>
        <v>40.992</v>
      </c>
      <c r="L193" s="53">
        <f t="shared" si="16"/>
        <v>67.792</v>
      </c>
      <c r="M193" s="34">
        <v>5</v>
      </c>
      <c r="N193" s="34"/>
      <c r="O193" s="34"/>
      <c r="P193" s="34"/>
      <c r="Q193" s="34"/>
    </row>
    <row r="194" s="1" customFormat="1" ht="27" customHeight="1" spans="1:17">
      <c r="A194" s="35"/>
      <c r="B194" s="36"/>
      <c r="C194" s="36"/>
      <c r="D194" s="34"/>
      <c r="E194" s="14" t="s">
        <v>525</v>
      </c>
      <c r="F194" s="14" t="s">
        <v>22</v>
      </c>
      <c r="G194" s="13" t="s">
        <v>526</v>
      </c>
      <c r="H194" s="60">
        <v>64</v>
      </c>
      <c r="I194" s="90">
        <f t="shared" si="15"/>
        <v>25.6</v>
      </c>
      <c r="J194" s="60">
        <v>68</v>
      </c>
      <c r="K194" s="53">
        <f t="shared" si="17"/>
        <v>40.8</v>
      </c>
      <c r="L194" s="53">
        <f t="shared" si="16"/>
        <v>66.4</v>
      </c>
      <c r="M194" s="34">
        <v>6</v>
      </c>
      <c r="N194" s="34"/>
      <c r="O194" s="34"/>
      <c r="P194" s="34"/>
      <c r="Q194" s="34"/>
    </row>
    <row r="195" s="1" customFormat="1" ht="27" customHeight="1" spans="1:17">
      <c r="A195" s="35"/>
      <c r="B195" s="24" t="s">
        <v>514</v>
      </c>
      <c r="C195" s="24" t="s">
        <v>527</v>
      </c>
      <c r="D195" s="25">
        <v>1</v>
      </c>
      <c r="E195" s="26" t="s">
        <v>528</v>
      </c>
      <c r="F195" s="26" t="s">
        <v>28</v>
      </c>
      <c r="G195" s="27" t="s">
        <v>529</v>
      </c>
      <c r="H195" s="63">
        <v>69</v>
      </c>
      <c r="I195" s="98">
        <f t="shared" si="15"/>
        <v>27.6</v>
      </c>
      <c r="J195" s="63">
        <v>90.34</v>
      </c>
      <c r="K195" s="55">
        <f t="shared" si="17"/>
        <v>54.204</v>
      </c>
      <c r="L195" s="55">
        <f t="shared" si="16"/>
        <v>81.804</v>
      </c>
      <c r="M195" s="25">
        <v>1</v>
      </c>
      <c r="N195" s="34"/>
      <c r="O195" s="25" t="s">
        <v>24</v>
      </c>
      <c r="P195" s="56" t="s">
        <v>25</v>
      </c>
      <c r="Q195" s="56" t="s">
        <v>26</v>
      </c>
    </row>
    <row r="196" s="1" customFormat="1" ht="27" customHeight="1" spans="1:17">
      <c r="A196" s="36"/>
      <c r="B196" s="32"/>
      <c r="C196" s="32"/>
      <c r="D196" s="25"/>
      <c r="E196" s="26" t="s">
        <v>530</v>
      </c>
      <c r="F196" s="26" t="s">
        <v>22</v>
      </c>
      <c r="G196" s="27" t="s">
        <v>531</v>
      </c>
      <c r="H196" s="63">
        <v>68</v>
      </c>
      <c r="I196" s="98">
        <f t="shared" si="15"/>
        <v>27.2</v>
      </c>
      <c r="J196" s="63">
        <v>81.67</v>
      </c>
      <c r="K196" s="55">
        <f t="shared" si="17"/>
        <v>49.002</v>
      </c>
      <c r="L196" s="55">
        <f t="shared" si="16"/>
        <v>76.202</v>
      </c>
      <c r="M196" s="25">
        <v>2</v>
      </c>
      <c r="N196" s="34"/>
      <c r="O196" s="25"/>
      <c r="P196" s="25"/>
      <c r="Q196" s="25"/>
    </row>
    <row r="197" s="1" customFormat="1" ht="27" customHeight="1" spans="1:17">
      <c r="A197" s="91" t="s">
        <v>532</v>
      </c>
      <c r="B197" s="91" t="s">
        <v>533</v>
      </c>
      <c r="C197" s="23" t="s">
        <v>534</v>
      </c>
      <c r="D197" s="14">
        <v>1</v>
      </c>
      <c r="E197" s="12" t="s">
        <v>535</v>
      </c>
      <c r="F197" s="12" t="s">
        <v>22</v>
      </c>
      <c r="G197" s="12" t="s">
        <v>536</v>
      </c>
      <c r="H197" s="65">
        <v>79</v>
      </c>
      <c r="I197" s="65">
        <f t="shared" si="15"/>
        <v>31.6</v>
      </c>
      <c r="J197" s="60">
        <v>92.2</v>
      </c>
      <c r="K197" s="53">
        <f t="shared" si="17"/>
        <v>55.32</v>
      </c>
      <c r="L197" s="53">
        <f t="shared" si="16"/>
        <v>86.92</v>
      </c>
      <c r="M197" s="41">
        <v>1</v>
      </c>
      <c r="N197" s="34">
        <v>78.96</v>
      </c>
      <c r="O197" s="34" t="s">
        <v>24</v>
      </c>
      <c r="P197" s="54" t="s">
        <v>373</v>
      </c>
      <c r="Q197" s="54" t="s">
        <v>26</v>
      </c>
    </row>
    <row r="198" s="1" customFormat="1" ht="27" customHeight="1" spans="1:17">
      <c r="A198" s="92"/>
      <c r="B198" s="92"/>
      <c r="C198" s="29"/>
      <c r="D198" s="14"/>
      <c r="E198" s="12" t="s">
        <v>537</v>
      </c>
      <c r="F198" s="12" t="s">
        <v>28</v>
      </c>
      <c r="G198" s="12" t="s">
        <v>538</v>
      </c>
      <c r="H198" s="65">
        <v>71</v>
      </c>
      <c r="I198" s="65">
        <f t="shared" si="15"/>
        <v>28.4</v>
      </c>
      <c r="J198" s="60">
        <v>80</v>
      </c>
      <c r="K198" s="53">
        <f t="shared" si="17"/>
        <v>48</v>
      </c>
      <c r="L198" s="53">
        <f t="shared" si="16"/>
        <v>76.4</v>
      </c>
      <c r="M198" s="41">
        <v>2</v>
      </c>
      <c r="N198" s="34"/>
      <c r="O198" s="34"/>
      <c r="P198" s="34"/>
      <c r="Q198" s="34"/>
    </row>
    <row r="199" s="1" customFormat="1" ht="27" customHeight="1" spans="1:17">
      <c r="A199" s="92"/>
      <c r="B199" s="92"/>
      <c r="C199" s="29"/>
      <c r="D199" s="14"/>
      <c r="E199" s="12" t="s">
        <v>539</v>
      </c>
      <c r="F199" s="12" t="s">
        <v>28</v>
      </c>
      <c r="G199" s="12" t="s">
        <v>540</v>
      </c>
      <c r="H199" s="65">
        <v>65</v>
      </c>
      <c r="I199" s="65">
        <f t="shared" si="15"/>
        <v>26</v>
      </c>
      <c r="J199" s="60">
        <v>72.6</v>
      </c>
      <c r="K199" s="53">
        <f t="shared" si="17"/>
        <v>43.56</v>
      </c>
      <c r="L199" s="53">
        <f t="shared" si="16"/>
        <v>69.56</v>
      </c>
      <c r="M199" s="41">
        <v>3</v>
      </c>
      <c r="N199" s="34"/>
      <c r="O199" s="34"/>
      <c r="P199" s="34"/>
      <c r="Q199" s="34"/>
    </row>
    <row r="200" s="1" customFormat="1" ht="27" customHeight="1" spans="1:17">
      <c r="A200" s="92"/>
      <c r="B200" s="93"/>
      <c r="C200" s="31"/>
      <c r="D200" s="14"/>
      <c r="E200" s="12" t="s">
        <v>541</v>
      </c>
      <c r="F200" s="12" t="s">
        <v>22</v>
      </c>
      <c r="G200" s="12" t="s">
        <v>542</v>
      </c>
      <c r="H200" s="65">
        <v>65</v>
      </c>
      <c r="I200" s="65">
        <f t="shared" si="15"/>
        <v>26</v>
      </c>
      <c r="J200" s="60">
        <v>72</v>
      </c>
      <c r="K200" s="53">
        <f t="shared" si="17"/>
        <v>43.2</v>
      </c>
      <c r="L200" s="53">
        <f t="shared" si="16"/>
        <v>69.2</v>
      </c>
      <c r="M200" s="41">
        <v>4</v>
      </c>
      <c r="N200" s="34"/>
      <c r="O200" s="34"/>
      <c r="P200" s="34"/>
      <c r="Q200" s="34"/>
    </row>
    <row r="201" s="1" customFormat="1" ht="27" customHeight="1" spans="1:17">
      <c r="A201" s="92"/>
      <c r="B201" s="94" t="s">
        <v>543</v>
      </c>
      <c r="C201" s="94" t="s">
        <v>544</v>
      </c>
      <c r="D201" s="94">
        <v>1</v>
      </c>
      <c r="E201" s="44" t="s">
        <v>545</v>
      </c>
      <c r="F201" s="44" t="s">
        <v>28</v>
      </c>
      <c r="G201" s="44" t="s">
        <v>546</v>
      </c>
      <c r="H201" s="64">
        <v>82</v>
      </c>
      <c r="I201" s="64">
        <f t="shared" si="15"/>
        <v>32.8</v>
      </c>
      <c r="J201" s="63">
        <v>91.4</v>
      </c>
      <c r="K201" s="55">
        <f t="shared" si="17"/>
        <v>54.84</v>
      </c>
      <c r="L201" s="55">
        <f t="shared" si="16"/>
        <v>87.64</v>
      </c>
      <c r="M201" s="46">
        <v>1</v>
      </c>
      <c r="N201" s="34"/>
      <c r="O201" s="25" t="s">
        <v>24</v>
      </c>
      <c r="P201" s="56" t="s">
        <v>373</v>
      </c>
      <c r="Q201" s="56" t="s">
        <v>26</v>
      </c>
    </row>
    <row r="202" s="1" customFormat="1" ht="27" customHeight="1" spans="1:17">
      <c r="A202" s="92"/>
      <c r="B202" s="95"/>
      <c r="C202" s="95"/>
      <c r="D202" s="95"/>
      <c r="E202" s="44" t="s">
        <v>547</v>
      </c>
      <c r="F202" s="44" t="s">
        <v>22</v>
      </c>
      <c r="G202" s="44" t="s">
        <v>548</v>
      </c>
      <c r="H202" s="64">
        <v>68</v>
      </c>
      <c r="I202" s="64">
        <f t="shared" si="15"/>
        <v>27.2</v>
      </c>
      <c r="J202" s="63">
        <v>56.2</v>
      </c>
      <c r="K202" s="55">
        <f t="shared" si="17"/>
        <v>33.72</v>
      </c>
      <c r="L202" s="55">
        <f t="shared" si="16"/>
        <v>60.92</v>
      </c>
      <c r="M202" s="46">
        <v>2</v>
      </c>
      <c r="N202" s="34"/>
      <c r="O202" s="25"/>
      <c r="P202" s="25"/>
      <c r="Q202" s="25"/>
    </row>
    <row r="203" s="1" customFormat="1" ht="27" customHeight="1" spans="1:17">
      <c r="A203" s="92"/>
      <c r="B203" s="95"/>
      <c r="C203" s="95"/>
      <c r="D203" s="95"/>
      <c r="E203" s="44" t="s">
        <v>549</v>
      </c>
      <c r="F203" s="44" t="s">
        <v>28</v>
      </c>
      <c r="G203" s="44" t="s">
        <v>550</v>
      </c>
      <c r="H203" s="64">
        <v>68</v>
      </c>
      <c r="I203" s="64">
        <f t="shared" si="15"/>
        <v>27.2</v>
      </c>
      <c r="J203" s="63" t="s">
        <v>46</v>
      </c>
      <c r="K203" s="55">
        <v>0</v>
      </c>
      <c r="L203" s="55">
        <f t="shared" si="16"/>
        <v>27.2</v>
      </c>
      <c r="M203" s="46">
        <v>3</v>
      </c>
      <c r="N203" s="34"/>
      <c r="O203" s="25"/>
      <c r="P203" s="25"/>
      <c r="Q203" s="25"/>
    </row>
    <row r="204" s="1" customFormat="1" ht="27" customHeight="1" spans="1:17">
      <c r="A204" s="92"/>
      <c r="B204" s="96"/>
      <c r="C204" s="96"/>
      <c r="D204" s="95"/>
      <c r="E204" s="44" t="s">
        <v>551</v>
      </c>
      <c r="F204" s="44" t="s">
        <v>28</v>
      </c>
      <c r="G204" s="44" t="s">
        <v>552</v>
      </c>
      <c r="H204" s="44">
        <v>76</v>
      </c>
      <c r="I204" s="64">
        <f t="shared" si="15"/>
        <v>30.4</v>
      </c>
      <c r="J204" s="63" t="s">
        <v>46</v>
      </c>
      <c r="K204" s="55">
        <v>0</v>
      </c>
      <c r="L204" s="55">
        <f t="shared" si="16"/>
        <v>30.4</v>
      </c>
      <c r="M204" s="46">
        <v>4</v>
      </c>
      <c r="N204" s="34"/>
      <c r="O204" s="25"/>
      <c r="P204" s="25"/>
      <c r="Q204" s="25"/>
    </row>
    <row r="205" s="1" customFormat="1" ht="27" customHeight="1" spans="1:17">
      <c r="A205" s="92"/>
      <c r="B205" s="91" t="s">
        <v>553</v>
      </c>
      <c r="C205" s="91" t="s">
        <v>554</v>
      </c>
      <c r="D205" s="91">
        <v>1</v>
      </c>
      <c r="E205" s="12" t="s">
        <v>555</v>
      </c>
      <c r="F205" s="12" t="s">
        <v>28</v>
      </c>
      <c r="G205" s="12" t="s">
        <v>556</v>
      </c>
      <c r="H205" s="65">
        <v>76</v>
      </c>
      <c r="I205" s="65">
        <f t="shared" si="15"/>
        <v>30.4</v>
      </c>
      <c r="J205" s="60">
        <v>94.4</v>
      </c>
      <c r="K205" s="53">
        <f t="shared" ref="K205:K212" si="18">J205*0.6</f>
        <v>56.64</v>
      </c>
      <c r="L205" s="53">
        <f t="shared" si="16"/>
        <v>87.04</v>
      </c>
      <c r="M205" s="41">
        <v>1</v>
      </c>
      <c r="N205" s="34"/>
      <c r="O205" s="34" t="s">
        <v>24</v>
      </c>
      <c r="P205" s="54" t="s">
        <v>373</v>
      </c>
      <c r="Q205" s="54" t="s">
        <v>26</v>
      </c>
    </row>
    <row r="206" s="1" customFormat="1" ht="27" customHeight="1" spans="1:17">
      <c r="A206" s="92"/>
      <c r="B206" s="92"/>
      <c r="C206" s="92"/>
      <c r="D206" s="92"/>
      <c r="E206" s="12" t="s">
        <v>557</v>
      </c>
      <c r="F206" s="12" t="s">
        <v>28</v>
      </c>
      <c r="G206" s="12" t="s">
        <v>558</v>
      </c>
      <c r="H206" s="65">
        <v>65</v>
      </c>
      <c r="I206" s="65">
        <f t="shared" si="15"/>
        <v>26</v>
      </c>
      <c r="J206" s="60">
        <v>76.8</v>
      </c>
      <c r="K206" s="53">
        <f t="shared" si="18"/>
        <v>46.08</v>
      </c>
      <c r="L206" s="53">
        <f t="shared" si="16"/>
        <v>72.08</v>
      </c>
      <c r="M206" s="41">
        <v>2</v>
      </c>
      <c r="N206" s="34"/>
      <c r="O206" s="34"/>
      <c r="P206" s="34"/>
      <c r="Q206" s="34"/>
    </row>
    <row r="207" s="1" customFormat="1" ht="27" customHeight="1" spans="1:17">
      <c r="A207" s="92"/>
      <c r="B207" s="92"/>
      <c r="C207" s="92"/>
      <c r="D207" s="92"/>
      <c r="E207" s="12" t="s">
        <v>559</v>
      </c>
      <c r="F207" s="12" t="s">
        <v>22</v>
      </c>
      <c r="G207" s="12" t="s">
        <v>560</v>
      </c>
      <c r="H207" s="65">
        <v>66</v>
      </c>
      <c r="I207" s="65">
        <f t="shared" si="15"/>
        <v>26.4</v>
      </c>
      <c r="J207" s="60">
        <v>68.2</v>
      </c>
      <c r="K207" s="53">
        <f t="shared" si="18"/>
        <v>40.92</v>
      </c>
      <c r="L207" s="53">
        <f t="shared" si="16"/>
        <v>67.32</v>
      </c>
      <c r="M207" s="41">
        <v>3</v>
      </c>
      <c r="N207" s="34"/>
      <c r="O207" s="34"/>
      <c r="P207" s="34"/>
      <c r="Q207" s="34"/>
    </row>
    <row r="208" s="1" customFormat="1" ht="27" customHeight="1" spans="1:17">
      <c r="A208" s="92"/>
      <c r="B208" s="94" t="s">
        <v>553</v>
      </c>
      <c r="C208" s="94" t="s">
        <v>561</v>
      </c>
      <c r="D208" s="94">
        <v>1</v>
      </c>
      <c r="E208" s="44" t="s">
        <v>562</v>
      </c>
      <c r="F208" s="44" t="s">
        <v>22</v>
      </c>
      <c r="G208" s="44" t="s">
        <v>563</v>
      </c>
      <c r="H208" s="64">
        <v>78</v>
      </c>
      <c r="I208" s="64">
        <f t="shared" si="15"/>
        <v>31.2</v>
      </c>
      <c r="J208" s="63">
        <v>86.8</v>
      </c>
      <c r="K208" s="55">
        <f t="shared" si="18"/>
        <v>52.08</v>
      </c>
      <c r="L208" s="55">
        <f t="shared" si="16"/>
        <v>83.28</v>
      </c>
      <c r="M208" s="46">
        <v>1</v>
      </c>
      <c r="N208" s="34"/>
      <c r="O208" s="25" t="s">
        <v>24</v>
      </c>
      <c r="P208" s="56" t="s">
        <v>373</v>
      </c>
      <c r="Q208" s="56" t="s">
        <v>26</v>
      </c>
    </row>
    <row r="209" s="1" customFormat="1" ht="27" customHeight="1" spans="1:17">
      <c r="A209" s="92"/>
      <c r="B209" s="96"/>
      <c r="C209" s="96"/>
      <c r="D209" s="96"/>
      <c r="E209" s="44" t="s">
        <v>564</v>
      </c>
      <c r="F209" s="44" t="s">
        <v>28</v>
      </c>
      <c r="G209" s="44" t="s">
        <v>565</v>
      </c>
      <c r="H209" s="64">
        <v>69</v>
      </c>
      <c r="I209" s="64">
        <f t="shared" si="15"/>
        <v>27.6</v>
      </c>
      <c r="J209" s="63">
        <v>74</v>
      </c>
      <c r="K209" s="55">
        <f t="shared" si="18"/>
        <v>44.4</v>
      </c>
      <c r="L209" s="55">
        <f t="shared" si="16"/>
        <v>72</v>
      </c>
      <c r="M209" s="46">
        <v>2</v>
      </c>
      <c r="N209" s="34"/>
      <c r="O209" s="25"/>
      <c r="P209" s="25"/>
      <c r="Q209" s="25"/>
    </row>
    <row r="210" s="1" customFormat="1" ht="27" customHeight="1" spans="1:17">
      <c r="A210" s="92"/>
      <c r="B210" s="91" t="s">
        <v>566</v>
      </c>
      <c r="C210" s="91" t="s">
        <v>567</v>
      </c>
      <c r="D210" s="91">
        <v>1</v>
      </c>
      <c r="E210" s="12" t="s">
        <v>568</v>
      </c>
      <c r="F210" s="12" t="s">
        <v>28</v>
      </c>
      <c r="G210" s="12" t="s">
        <v>569</v>
      </c>
      <c r="H210" s="65">
        <v>80</v>
      </c>
      <c r="I210" s="65">
        <f t="shared" si="15"/>
        <v>32</v>
      </c>
      <c r="J210" s="60">
        <v>93.8</v>
      </c>
      <c r="K210" s="53">
        <f t="shared" si="18"/>
        <v>56.28</v>
      </c>
      <c r="L210" s="53">
        <f t="shared" si="16"/>
        <v>88.28</v>
      </c>
      <c r="M210" s="41">
        <v>1</v>
      </c>
      <c r="N210" s="34"/>
      <c r="O210" s="34" t="s">
        <v>24</v>
      </c>
      <c r="P210" s="54" t="s">
        <v>373</v>
      </c>
      <c r="Q210" s="54" t="s">
        <v>26</v>
      </c>
    </row>
    <row r="211" s="1" customFormat="1" ht="27" customHeight="1" spans="1:17">
      <c r="A211" s="92"/>
      <c r="B211" s="92"/>
      <c r="C211" s="92"/>
      <c r="D211" s="92"/>
      <c r="E211" s="12" t="s">
        <v>570</v>
      </c>
      <c r="F211" s="12" t="s">
        <v>28</v>
      </c>
      <c r="G211" s="12" t="s">
        <v>571</v>
      </c>
      <c r="H211" s="65">
        <v>69</v>
      </c>
      <c r="I211" s="65">
        <f t="shared" si="15"/>
        <v>27.6</v>
      </c>
      <c r="J211" s="60">
        <v>83.4</v>
      </c>
      <c r="K211" s="53">
        <f t="shared" si="18"/>
        <v>50.04</v>
      </c>
      <c r="L211" s="53">
        <f t="shared" si="16"/>
        <v>77.64</v>
      </c>
      <c r="M211" s="41">
        <v>2</v>
      </c>
      <c r="N211" s="34"/>
      <c r="O211" s="34"/>
      <c r="P211" s="34"/>
      <c r="Q211" s="34"/>
    </row>
    <row r="212" s="1" customFormat="1" ht="27" customHeight="1" spans="1:17">
      <c r="A212" s="92"/>
      <c r="B212" s="92"/>
      <c r="C212" s="92"/>
      <c r="D212" s="92"/>
      <c r="E212" s="12" t="s">
        <v>572</v>
      </c>
      <c r="F212" s="12" t="s">
        <v>28</v>
      </c>
      <c r="G212" s="12" t="s">
        <v>573</v>
      </c>
      <c r="H212" s="65">
        <v>69</v>
      </c>
      <c r="I212" s="65">
        <f t="shared" si="15"/>
        <v>27.6</v>
      </c>
      <c r="J212" s="60">
        <v>79.6</v>
      </c>
      <c r="K212" s="53">
        <f t="shared" si="18"/>
        <v>47.76</v>
      </c>
      <c r="L212" s="53">
        <f t="shared" si="16"/>
        <v>75.36</v>
      </c>
      <c r="M212" s="41">
        <v>3</v>
      </c>
      <c r="N212" s="34"/>
      <c r="O212" s="34"/>
      <c r="P212" s="34"/>
      <c r="Q212" s="34"/>
    </row>
    <row r="213" s="1" customFormat="1" ht="27" customHeight="1" spans="1:17">
      <c r="A213" s="92"/>
      <c r="B213" s="92"/>
      <c r="C213" s="92"/>
      <c r="D213" s="92"/>
      <c r="E213" s="12" t="s">
        <v>574</v>
      </c>
      <c r="F213" s="12" t="s">
        <v>28</v>
      </c>
      <c r="G213" s="12" t="s">
        <v>575</v>
      </c>
      <c r="H213" s="12">
        <v>74</v>
      </c>
      <c r="I213" s="65">
        <f t="shared" si="15"/>
        <v>29.6</v>
      </c>
      <c r="J213" s="60" t="s">
        <v>46</v>
      </c>
      <c r="K213" s="53">
        <v>0</v>
      </c>
      <c r="L213" s="53">
        <f t="shared" si="16"/>
        <v>29.6</v>
      </c>
      <c r="M213" s="41">
        <v>4</v>
      </c>
      <c r="N213" s="34"/>
      <c r="O213" s="34"/>
      <c r="P213" s="34"/>
      <c r="Q213" s="34"/>
    </row>
    <row r="214" s="1" customFormat="1" ht="27" customHeight="1" spans="1:17">
      <c r="A214" s="92"/>
      <c r="B214" s="94" t="s">
        <v>576</v>
      </c>
      <c r="C214" s="94" t="s">
        <v>577</v>
      </c>
      <c r="D214" s="97">
        <v>1</v>
      </c>
      <c r="E214" s="44" t="s">
        <v>578</v>
      </c>
      <c r="F214" s="44" t="s">
        <v>22</v>
      </c>
      <c r="G214" s="44" t="s">
        <v>579</v>
      </c>
      <c r="H214" s="64">
        <v>78</v>
      </c>
      <c r="I214" s="64">
        <f t="shared" si="15"/>
        <v>31.2</v>
      </c>
      <c r="J214" s="63">
        <v>90.6</v>
      </c>
      <c r="K214" s="55">
        <f t="shared" ref="K214:K222" si="19">J214*0.6</f>
        <v>54.36</v>
      </c>
      <c r="L214" s="55">
        <f t="shared" si="16"/>
        <v>85.56</v>
      </c>
      <c r="M214" s="46">
        <v>1</v>
      </c>
      <c r="N214" s="34"/>
      <c r="O214" s="25" t="s">
        <v>24</v>
      </c>
      <c r="P214" s="56" t="s">
        <v>373</v>
      </c>
      <c r="Q214" s="56" t="s">
        <v>26</v>
      </c>
    </row>
    <row r="215" s="1" customFormat="1" ht="27" customHeight="1" spans="1:17">
      <c r="A215" s="92"/>
      <c r="B215" s="95"/>
      <c r="C215" s="95"/>
      <c r="D215" s="97"/>
      <c r="E215" s="44" t="s">
        <v>580</v>
      </c>
      <c r="F215" s="44" t="s">
        <v>22</v>
      </c>
      <c r="G215" s="44" t="s">
        <v>581</v>
      </c>
      <c r="H215" s="64">
        <v>72</v>
      </c>
      <c r="I215" s="64">
        <f t="shared" si="15"/>
        <v>28.8</v>
      </c>
      <c r="J215" s="63">
        <v>71.8</v>
      </c>
      <c r="K215" s="55">
        <f t="shared" si="19"/>
        <v>43.08</v>
      </c>
      <c r="L215" s="55">
        <f t="shared" si="16"/>
        <v>71.88</v>
      </c>
      <c r="M215" s="46">
        <v>2</v>
      </c>
      <c r="N215" s="34"/>
      <c r="O215" s="25"/>
      <c r="P215" s="25"/>
      <c r="Q215" s="25"/>
    </row>
    <row r="216" s="1" customFormat="1" ht="27" customHeight="1" spans="1:17">
      <c r="A216" s="92"/>
      <c r="B216" s="96"/>
      <c r="C216" s="96"/>
      <c r="D216" s="97"/>
      <c r="E216" s="44" t="s">
        <v>582</v>
      </c>
      <c r="F216" s="44" t="s">
        <v>28</v>
      </c>
      <c r="G216" s="44" t="s">
        <v>583</v>
      </c>
      <c r="H216" s="64">
        <v>68</v>
      </c>
      <c r="I216" s="64">
        <f t="shared" si="15"/>
        <v>27.2</v>
      </c>
      <c r="J216" s="63">
        <v>58.6</v>
      </c>
      <c r="K216" s="55">
        <f t="shared" si="19"/>
        <v>35.16</v>
      </c>
      <c r="L216" s="55">
        <f t="shared" si="16"/>
        <v>62.36</v>
      </c>
      <c r="M216" s="46">
        <v>3</v>
      </c>
      <c r="N216" s="34"/>
      <c r="O216" s="25"/>
      <c r="P216" s="25"/>
      <c r="Q216" s="25"/>
    </row>
    <row r="217" s="1" customFormat="1" ht="27" customHeight="1" spans="1:17">
      <c r="A217" s="92"/>
      <c r="B217" s="33" t="s">
        <v>584</v>
      </c>
      <c r="C217" s="33" t="s">
        <v>585</v>
      </c>
      <c r="D217" s="34">
        <v>1</v>
      </c>
      <c r="E217" s="34" t="s">
        <v>586</v>
      </c>
      <c r="F217" s="34" t="s">
        <v>28</v>
      </c>
      <c r="G217" s="34" t="s">
        <v>192</v>
      </c>
      <c r="H217" s="53">
        <v>72.5</v>
      </c>
      <c r="I217" s="53">
        <f t="shared" si="15"/>
        <v>29</v>
      </c>
      <c r="J217" s="14">
        <v>89.33</v>
      </c>
      <c r="K217" s="53">
        <f t="shared" si="19"/>
        <v>53.598</v>
      </c>
      <c r="L217" s="53">
        <f t="shared" si="16"/>
        <v>82.598</v>
      </c>
      <c r="M217" s="34">
        <v>1</v>
      </c>
      <c r="N217" s="34">
        <v>79.23</v>
      </c>
      <c r="O217" s="34" t="s">
        <v>24</v>
      </c>
      <c r="P217" s="54" t="s">
        <v>373</v>
      </c>
      <c r="Q217" s="54" t="s">
        <v>26</v>
      </c>
    </row>
    <row r="218" s="1" customFormat="1" ht="27" customHeight="1" spans="1:17">
      <c r="A218" s="92"/>
      <c r="B218" s="35"/>
      <c r="C218" s="35"/>
      <c r="D218" s="34"/>
      <c r="E218" s="34" t="s">
        <v>587</v>
      </c>
      <c r="F218" s="34" t="s">
        <v>22</v>
      </c>
      <c r="G218" s="34" t="s">
        <v>588</v>
      </c>
      <c r="H218" s="53">
        <v>66</v>
      </c>
      <c r="I218" s="53">
        <f t="shared" si="15"/>
        <v>26.4</v>
      </c>
      <c r="J218" s="14">
        <v>82.01</v>
      </c>
      <c r="K218" s="53">
        <f t="shared" si="19"/>
        <v>49.206</v>
      </c>
      <c r="L218" s="53">
        <f t="shared" si="16"/>
        <v>75.606</v>
      </c>
      <c r="M218" s="34">
        <v>2</v>
      </c>
      <c r="N218" s="34"/>
      <c r="O218" s="34"/>
      <c r="P218" s="34"/>
      <c r="Q218" s="34"/>
    </row>
    <row r="219" s="1" customFormat="1" ht="27" customHeight="1" spans="1:17">
      <c r="A219" s="92"/>
      <c r="B219" s="36"/>
      <c r="C219" s="36"/>
      <c r="D219" s="34"/>
      <c r="E219" s="34" t="s">
        <v>589</v>
      </c>
      <c r="F219" s="34" t="s">
        <v>28</v>
      </c>
      <c r="G219" s="34" t="s">
        <v>590</v>
      </c>
      <c r="H219" s="53">
        <v>69.5</v>
      </c>
      <c r="I219" s="53">
        <f t="shared" si="15"/>
        <v>27.8</v>
      </c>
      <c r="J219" s="14">
        <v>75.67</v>
      </c>
      <c r="K219" s="53">
        <f t="shared" si="19"/>
        <v>45.402</v>
      </c>
      <c r="L219" s="53">
        <f t="shared" si="16"/>
        <v>73.202</v>
      </c>
      <c r="M219" s="34">
        <v>3</v>
      </c>
      <c r="N219" s="34"/>
      <c r="O219" s="34"/>
      <c r="P219" s="34"/>
      <c r="Q219" s="34"/>
    </row>
    <row r="220" s="1" customFormat="1" ht="27" customHeight="1" spans="1:17">
      <c r="A220" s="92"/>
      <c r="B220" s="24" t="s">
        <v>584</v>
      </c>
      <c r="C220" s="24" t="s">
        <v>591</v>
      </c>
      <c r="D220" s="25">
        <v>1</v>
      </c>
      <c r="E220" s="25" t="s">
        <v>592</v>
      </c>
      <c r="F220" s="25" t="s">
        <v>22</v>
      </c>
      <c r="G220" s="25" t="s">
        <v>593</v>
      </c>
      <c r="H220" s="55">
        <v>77.5</v>
      </c>
      <c r="I220" s="55">
        <f t="shared" si="15"/>
        <v>31</v>
      </c>
      <c r="J220" s="63">
        <v>82</v>
      </c>
      <c r="K220" s="55">
        <f t="shared" si="19"/>
        <v>49.2</v>
      </c>
      <c r="L220" s="55">
        <f t="shared" si="16"/>
        <v>80.2</v>
      </c>
      <c r="M220" s="25">
        <v>1</v>
      </c>
      <c r="N220" s="34"/>
      <c r="O220" s="25" t="s">
        <v>24</v>
      </c>
      <c r="P220" s="56" t="s">
        <v>373</v>
      </c>
      <c r="Q220" s="56" t="s">
        <v>26</v>
      </c>
    </row>
    <row r="221" s="1" customFormat="1" ht="27" customHeight="1" spans="1:17">
      <c r="A221" s="92"/>
      <c r="B221" s="30"/>
      <c r="C221" s="30"/>
      <c r="D221" s="25"/>
      <c r="E221" s="25" t="s">
        <v>594</v>
      </c>
      <c r="F221" s="25" t="s">
        <v>22</v>
      </c>
      <c r="G221" s="25" t="s">
        <v>595</v>
      </c>
      <c r="H221" s="55">
        <v>73</v>
      </c>
      <c r="I221" s="55">
        <f t="shared" si="15"/>
        <v>29.2</v>
      </c>
      <c r="J221" s="63">
        <v>75.01</v>
      </c>
      <c r="K221" s="55">
        <f t="shared" si="19"/>
        <v>45.006</v>
      </c>
      <c r="L221" s="55">
        <f t="shared" si="16"/>
        <v>74.206</v>
      </c>
      <c r="M221" s="25">
        <v>2</v>
      </c>
      <c r="N221" s="34"/>
      <c r="O221" s="25"/>
      <c r="P221" s="25"/>
      <c r="Q221" s="25"/>
    </row>
    <row r="222" s="1" customFormat="1" ht="27" customHeight="1" spans="1:17">
      <c r="A222" s="93"/>
      <c r="B222" s="32"/>
      <c r="C222" s="32"/>
      <c r="D222" s="25"/>
      <c r="E222" s="25" t="s">
        <v>596</v>
      </c>
      <c r="F222" s="25" t="s">
        <v>28</v>
      </c>
      <c r="G222" s="25" t="s">
        <v>597</v>
      </c>
      <c r="H222" s="55">
        <v>72</v>
      </c>
      <c r="I222" s="55">
        <f t="shared" si="15"/>
        <v>28.8</v>
      </c>
      <c r="J222" s="63">
        <v>71.33</v>
      </c>
      <c r="K222" s="55">
        <f t="shared" si="19"/>
        <v>42.798</v>
      </c>
      <c r="L222" s="55">
        <f t="shared" si="16"/>
        <v>71.598</v>
      </c>
      <c r="M222" s="25">
        <v>3</v>
      </c>
      <c r="N222" s="34"/>
      <c r="O222" s="25"/>
      <c r="P222" s="25"/>
      <c r="Q222" s="25"/>
    </row>
  </sheetData>
  <mergeCells count="254">
    <mergeCell ref="A2:Q2"/>
    <mergeCell ref="H3:I3"/>
    <mergeCell ref="J3:K3"/>
    <mergeCell ref="A3:A4"/>
    <mergeCell ref="A5:A6"/>
    <mergeCell ref="A7:A14"/>
    <mergeCell ref="A15:A17"/>
    <mergeCell ref="A18:A23"/>
    <mergeCell ref="A24:A27"/>
    <mergeCell ref="A28:A41"/>
    <mergeCell ref="A42:A56"/>
    <mergeCell ref="A57:A62"/>
    <mergeCell ref="A63:A66"/>
    <mergeCell ref="A67:A72"/>
    <mergeCell ref="A73:A80"/>
    <mergeCell ref="A81:A83"/>
    <mergeCell ref="A84:A86"/>
    <mergeCell ref="A87:A133"/>
    <mergeCell ref="A134:A155"/>
    <mergeCell ref="A156:A175"/>
    <mergeCell ref="A176:A188"/>
    <mergeCell ref="A189:A196"/>
    <mergeCell ref="A197:A222"/>
    <mergeCell ref="B3:B4"/>
    <mergeCell ref="B5:B6"/>
    <mergeCell ref="B8:B10"/>
    <mergeCell ref="B12:B14"/>
    <mergeCell ref="B15:B17"/>
    <mergeCell ref="B18:B23"/>
    <mergeCell ref="B24:B27"/>
    <mergeCell ref="B28:B41"/>
    <mergeCell ref="B43:B45"/>
    <mergeCell ref="B47:B49"/>
    <mergeCell ref="B51:B52"/>
    <mergeCell ref="B53:B54"/>
    <mergeCell ref="B55:B56"/>
    <mergeCell ref="B57:B59"/>
    <mergeCell ref="B60:B62"/>
    <mergeCell ref="B63:B66"/>
    <mergeCell ref="B67:B69"/>
    <mergeCell ref="B70:B72"/>
    <mergeCell ref="B73:B75"/>
    <mergeCell ref="B76:B77"/>
    <mergeCell ref="B78:B80"/>
    <mergeCell ref="B82:B83"/>
    <mergeCell ref="B84:B86"/>
    <mergeCell ref="B87:B88"/>
    <mergeCell ref="B90:B91"/>
    <mergeCell ref="B92:B94"/>
    <mergeCell ref="B95:B97"/>
    <mergeCell ref="B98:B101"/>
    <mergeCell ref="B102:B104"/>
    <mergeCell ref="B105:B107"/>
    <mergeCell ref="B108:B109"/>
    <mergeCell ref="B110:B112"/>
    <mergeCell ref="B113:B115"/>
    <mergeCell ref="B117:B119"/>
    <mergeCell ref="B120:B122"/>
    <mergeCell ref="B123:B125"/>
    <mergeCell ref="B128:B130"/>
    <mergeCell ref="B131:B133"/>
    <mergeCell ref="B134:B136"/>
    <mergeCell ref="B138:B139"/>
    <mergeCell ref="B140:B141"/>
    <mergeCell ref="B143:B145"/>
    <mergeCell ref="B147:B148"/>
    <mergeCell ref="B150:B151"/>
    <mergeCell ref="B152:B154"/>
    <mergeCell ref="B156:B157"/>
    <mergeCell ref="B158:B160"/>
    <mergeCell ref="B161:B163"/>
    <mergeCell ref="B165:B167"/>
    <mergeCell ref="B168:B170"/>
    <mergeCell ref="B173:B175"/>
    <mergeCell ref="B176:B178"/>
    <mergeCell ref="B179:B181"/>
    <mergeCell ref="B183:B184"/>
    <mergeCell ref="B185:B188"/>
    <mergeCell ref="B189:B194"/>
    <mergeCell ref="B195:B196"/>
    <mergeCell ref="B197:B200"/>
    <mergeCell ref="B201:B204"/>
    <mergeCell ref="B205:B207"/>
    <mergeCell ref="B208:B209"/>
    <mergeCell ref="B210:B213"/>
    <mergeCell ref="B214:B216"/>
    <mergeCell ref="B217:B219"/>
    <mergeCell ref="B220:B222"/>
    <mergeCell ref="C3:C4"/>
    <mergeCell ref="C5:C6"/>
    <mergeCell ref="C8:C10"/>
    <mergeCell ref="C12:C14"/>
    <mergeCell ref="C15:C17"/>
    <mergeCell ref="C18:C23"/>
    <mergeCell ref="C24:C27"/>
    <mergeCell ref="C30:C32"/>
    <mergeCell ref="C35:C37"/>
    <mergeCell ref="C38:C40"/>
    <mergeCell ref="C43:C45"/>
    <mergeCell ref="C47:C49"/>
    <mergeCell ref="C51:C52"/>
    <mergeCell ref="C53:C54"/>
    <mergeCell ref="C55:C56"/>
    <mergeCell ref="C57:C59"/>
    <mergeCell ref="C60:C62"/>
    <mergeCell ref="C63:C66"/>
    <mergeCell ref="C67:C69"/>
    <mergeCell ref="C70:C72"/>
    <mergeCell ref="C73:C75"/>
    <mergeCell ref="C76:C77"/>
    <mergeCell ref="C78:C80"/>
    <mergeCell ref="C82:C83"/>
    <mergeCell ref="C84:C86"/>
    <mergeCell ref="C87:C88"/>
    <mergeCell ref="C90:C91"/>
    <mergeCell ref="C92:C94"/>
    <mergeCell ref="C95:C97"/>
    <mergeCell ref="C98:C101"/>
    <mergeCell ref="C102:C104"/>
    <mergeCell ref="C105:C107"/>
    <mergeCell ref="C108:C109"/>
    <mergeCell ref="C110:C112"/>
    <mergeCell ref="C113:C115"/>
    <mergeCell ref="C117:C119"/>
    <mergeCell ref="C120:C122"/>
    <mergeCell ref="C123:C125"/>
    <mergeCell ref="C128:C130"/>
    <mergeCell ref="C131:C133"/>
    <mergeCell ref="C134:C136"/>
    <mergeCell ref="C138:C139"/>
    <mergeCell ref="C140:C141"/>
    <mergeCell ref="C143:C145"/>
    <mergeCell ref="C147:C148"/>
    <mergeCell ref="C150:C151"/>
    <mergeCell ref="C152:C154"/>
    <mergeCell ref="C156:C157"/>
    <mergeCell ref="C158:C160"/>
    <mergeCell ref="C161:C163"/>
    <mergeCell ref="C165:C167"/>
    <mergeCell ref="C168:C170"/>
    <mergeCell ref="C173:C175"/>
    <mergeCell ref="C176:C178"/>
    <mergeCell ref="C179:C181"/>
    <mergeCell ref="C183:C184"/>
    <mergeCell ref="C185:C188"/>
    <mergeCell ref="C189:C194"/>
    <mergeCell ref="C195:C196"/>
    <mergeCell ref="C197:C200"/>
    <mergeCell ref="C201:C204"/>
    <mergeCell ref="C205:C207"/>
    <mergeCell ref="C208:C209"/>
    <mergeCell ref="C210:C213"/>
    <mergeCell ref="C214:C216"/>
    <mergeCell ref="C217:C219"/>
    <mergeCell ref="C220:C222"/>
    <mergeCell ref="D3:D4"/>
    <mergeCell ref="D5:D6"/>
    <mergeCell ref="D8:D10"/>
    <mergeCell ref="D12:D14"/>
    <mergeCell ref="D15:D17"/>
    <mergeCell ref="D18:D23"/>
    <mergeCell ref="D24:D27"/>
    <mergeCell ref="D30:D32"/>
    <mergeCell ref="D35:D37"/>
    <mergeCell ref="D38:D40"/>
    <mergeCell ref="D43:D45"/>
    <mergeCell ref="D47:D49"/>
    <mergeCell ref="D51:D52"/>
    <mergeCell ref="D53:D54"/>
    <mergeCell ref="D55:D56"/>
    <mergeCell ref="D57:D59"/>
    <mergeCell ref="D60:D62"/>
    <mergeCell ref="D63:D66"/>
    <mergeCell ref="D67:D69"/>
    <mergeCell ref="D70:D72"/>
    <mergeCell ref="D73:D75"/>
    <mergeCell ref="D76:D77"/>
    <mergeCell ref="D78:D80"/>
    <mergeCell ref="D82:D83"/>
    <mergeCell ref="D84:D86"/>
    <mergeCell ref="D87:D88"/>
    <mergeCell ref="D90:D91"/>
    <mergeCell ref="D92:D94"/>
    <mergeCell ref="D95:D97"/>
    <mergeCell ref="D98:D101"/>
    <mergeCell ref="D102:D104"/>
    <mergeCell ref="D105:D107"/>
    <mergeCell ref="D108:D109"/>
    <mergeCell ref="D110:D112"/>
    <mergeCell ref="D113:D115"/>
    <mergeCell ref="D117:D119"/>
    <mergeCell ref="D120:D122"/>
    <mergeCell ref="D123:D125"/>
    <mergeCell ref="D128:D130"/>
    <mergeCell ref="D131:D133"/>
    <mergeCell ref="D134:D136"/>
    <mergeCell ref="D138:D139"/>
    <mergeCell ref="D140:D141"/>
    <mergeCell ref="D143:D145"/>
    <mergeCell ref="D147:D148"/>
    <mergeCell ref="D150:D151"/>
    <mergeCell ref="D152:D154"/>
    <mergeCell ref="D156:D157"/>
    <mergeCell ref="D158:D160"/>
    <mergeCell ref="D161:D163"/>
    <mergeCell ref="D165:D167"/>
    <mergeCell ref="D168:D170"/>
    <mergeCell ref="D173:D175"/>
    <mergeCell ref="D176:D178"/>
    <mergeCell ref="D179:D181"/>
    <mergeCell ref="D183:D184"/>
    <mergeCell ref="D185:D188"/>
    <mergeCell ref="D189:D194"/>
    <mergeCell ref="D195:D196"/>
    <mergeCell ref="D197:D200"/>
    <mergeCell ref="D201:D204"/>
    <mergeCell ref="D205:D207"/>
    <mergeCell ref="D208:D209"/>
    <mergeCell ref="D210:D213"/>
    <mergeCell ref="D214:D216"/>
    <mergeCell ref="D217:D219"/>
    <mergeCell ref="D220:D222"/>
    <mergeCell ref="E3:E4"/>
    <mergeCell ref="F3:F4"/>
    <mergeCell ref="G3:G4"/>
    <mergeCell ref="L3:L4"/>
    <mergeCell ref="M3:M4"/>
    <mergeCell ref="N3:N4"/>
    <mergeCell ref="N5:N6"/>
    <mergeCell ref="N7:N14"/>
    <mergeCell ref="N15:N17"/>
    <mergeCell ref="N18:N23"/>
    <mergeCell ref="N24:N27"/>
    <mergeCell ref="N30:N32"/>
    <mergeCell ref="N35:N37"/>
    <mergeCell ref="N38:N40"/>
    <mergeCell ref="N42:N56"/>
    <mergeCell ref="N57:N62"/>
    <mergeCell ref="N63:N66"/>
    <mergeCell ref="N67:N72"/>
    <mergeCell ref="N73:N80"/>
    <mergeCell ref="N81:N83"/>
    <mergeCell ref="N84:N86"/>
    <mergeCell ref="N87:N107"/>
    <mergeCell ref="N108:N133"/>
    <mergeCell ref="N134:N155"/>
    <mergeCell ref="N156:N175"/>
    <mergeCell ref="N176:N188"/>
    <mergeCell ref="N189:N196"/>
    <mergeCell ref="N197:N216"/>
    <mergeCell ref="N217:N222"/>
    <mergeCell ref="O3:O4"/>
    <mergeCell ref="P3:P4"/>
    <mergeCell ref="Q3:Q4"/>
  </mergeCells>
  <pageMargins left="0.354166666666667" right="0.236111111111111" top="0.354166666666667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专技（含通用专技岗位）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咻咻</cp:lastModifiedBy>
  <dcterms:created xsi:type="dcterms:W3CDTF">2020-10-23T06:34:00Z</dcterms:created>
  <dcterms:modified xsi:type="dcterms:W3CDTF">2020-10-26T08:31:56Z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