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" sheetId="2" r:id="rId1"/>
    <sheet name="Sheet3" sheetId="3" r:id="rId2"/>
  </sheets>
  <definedNames>
    <definedName name="_xlnm._FilterDatabase" localSheetId="0" hidden="1">面试成绩!$A$3:$R$25</definedName>
    <definedName name="_xlnm.Print_Titles" localSheetId="0">面试成绩!$2:$3</definedName>
  </definedNames>
  <calcPr calcId="144525"/>
</workbook>
</file>

<file path=xl/sharedStrings.xml><?xml version="1.0" encoding="utf-8"?>
<sst xmlns="http://schemas.openxmlformats.org/spreadsheetml/2006/main" count="216" uniqueCount="100">
  <si>
    <t>武汉海事法院2020年度招聘雇员制书记员拟聘用人员公示名单</t>
  </si>
  <si>
    <t>姓  名</t>
  </si>
  <si>
    <t>性别</t>
  </si>
  <si>
    <t>招考单位名称</t>
  </si>
  <si>
    <t>报考职位</t>
  </si>
  <si>
    <t>招聘计划</t>
  </si>
  <si>
    <t>准考证号</t>
  </si>
  <si>
    <t>笔试</t>
  </si>
  <si>
    <t>职业技能测试</t>
  </si>
  <si>
    <t>面试
成绩</t>
  </si>
  <si>
    <t>面试折算分数</t>
  </si>
  <si>
    <t>综合
成绩</t>
  </si>
  <si>
    <t>综合成绩排名</t>
  </si>
  <si>
    <t>学历</t>
  </si>
  <si>
    <t>毕业学校</t>
  </si>
  <si>
    <t>备注</t>
  </si>
  <si>
    <t>成绩</t>
  </si>
  <si>
    <t>折算分数</t>
  </si>
  <si>
    <t>分数</t>
  </si>
  <si>
    <t>折算
分数</t>
  </si>
  <si>
    <t>周琳</t>
  </si>
  <si>
    <t>女</t>
  </si>
  <si>
    <t>武汉海事法院</t>
  </si>
  <si>
    <t>雇员制书记员岗1</t>
  </si>
  <si>
    <t>12</t>
  </si>
  <si>
    <t>69</t>
  </si>
  <si>
    <t>94</t>
  </si>
  <si>
    <t>大学专科</t>
  </si>
  <si>
    <t>华中师范大学武汉传媒学院</t>
  </si>
  <si>
    <t>卓文洁</t>
  </si>
  <si>
    <t>79</t>
  </si>
  <si>
    <t>研究生（硕士）</t>
  </si>
  <si>
    <t>大连外国语大学</t>
  </si>
  <si>
    <t>曾祥敏</t>
  </si>
  <si>
    <t>66</t>
  </si>
  <si>
    <t>87</t>
  </si>
  <si>
    <t>大学本科</t>
  </si>
  <si>
    <t>湖北工程学院</t>
  </si>
  <si>
    <t>王含冰</t>
  </si>
  <si>
    <t>53</t>
  </si>
  <si>
    <t>107</t>
  </si>
  <si>
    <t>汉口学院</t>
  </si>
  <si>
    <t>吴语嫣</t>
  </si>
  <si>
    <t>62</t>
  </si>
  <si>
    <t>曲阜师范大学</t>
  </si>
  <si>
    <t>刘丽瑶</t>
  </si>
  <si>
    <t>61</t>
  </si>
  <si>
    <t>93</t>
  </si>
  <si>
    <t>泉州华光职业学院</t>
  </si>
  <si>
    <t>邓思颖</t>
  </si>
  <si>
    <t>73</t>
  </si>
  <si>
    <t>中南财经政法大学</t>
  </si>
  <si>
    <t>王倩</t>
  </si>
  <si>
    <t>67</t>
  </si>
  <si>
    <t>85</t>
  </si>
  <si>
    <t>重庆文理学院</t>
  </si>
  <si>
    <t>罗美馨</t>
  </si>
  <si>
    <t>68</t>
  </si>
  <si>
    <t>武汉东湖学院</t>
  </si>
  <si>
    <t>张晨曦</t>
  </si>
  <si>
    <t>天津工业大学</t>
  </si>
  <si>
    <t>李佳</t>
  </si>
  <si>
    <t>60</t>
  </si>
  <si>
    <t>72</t>
  </si>
  <si>
    <t>北京信息科技大学</t>
  </si>
  <si>
    <t>王哲夫</t>
  </si>
  <si>
    <t>男</t>
  </si>
  <si>
    <t>沙市职业大学</t>
  </si>
  <si>
    <t>张琪</t>
  </si>
  <si>
    <t>雇员制书记员岗2</t>
  </si>
  <si>
    <t>7</t>
  </si>
  <si>
    <t>75</t>
  </si>
  <si>
    <t>98</t>
  </si>
  <si>
    <t>文华学院</t>
  </si>
  <si>
    <t>彭金萍</t>
  </si>
  <si>
    <t>84</t>
  </si>
  <si>
    <t>江汉大学文理学院</t>
  </si>
  <si>
    <t>熊璐笛</t>
  </si>
  <si>
    <t>65</t>
  </si>
  <si>
    <t>湖北文理学院</t>
  </si>
  <si>
    <t>荣蓉</t>
  </si>
  <si>
    <t>63</t>
  </si>
  <si>
    <t>82</t>
  </si>
  <si>
    <t>湖北大学知行学院</t>
  </si>
  <si>
    <t>黄梦回</t>
  </si>
  <si>
    <t>武汉轻工大学</t>
  </si>
  <si>
    <t>王姣</t>
  </si>
  <si>
    <t>83</t>
  </si>
  <si>
    <t>江西财经大学现代经济管理学院</t>
  </si>
  <si>
    <t>任少年</t>
  </si>
  <si>
    <t>中南财经政法大学武汉学院</t>
  </si>
  <si>
    <t>汤宇枭</t>
  </si>
  <si>
    <t>雇员制书记员岗3</t>
  </si>
  <si>
    <t>64</t>
  </si>
  <si>
    <t>华中科技大学文华学院</t>
  </si>
  <si>
    <t>沈欣</t>
  </si>
  <si>
    <t>81</t>
  </si>
  <si>
    <t>江汉大学</t>
  </si>
  <si>
    <t>汪皓</t>
  </si>
  <si>
    <t>中南民族大学工商学院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</si>
</sst>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3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仿宋"/>
      <charset val="134"/>
    </font>
    <font>
      <sz val="20"/>
      <color theme="1"/>
      <name val="方正小标宋简体"/>
      <charset val="134"/>
    </font>
    <font>
      <sz val="10"/>
      <name val="黑体"/>
      <charset val="134"/>
    </font>
    <font>
      <sz val="10"/>
      <color indexed="8"/>
      <name val="黑体"/>
      <charset val="134"/>
    </font>
    <font>
      <b/>
      <sz val="11"/>
      <color indexed="8"/>
      <name val="仿宋"/>
      <charset val="134"/>
    </font>
    <font>
      <sz val="11"/>
      <color indexed="8"/>
      <name val="仿宋"/>
      <charset val="134"/>
    </font>
    <font>
      <sz val="10"/>
      <color theme="1"/>
      <name val="黑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0"/>
      <name val="Arial"/>
      <charset val="134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6" borderId="11" applyNumberFormat="0" applyFont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30" fillId="3" borderId="15" applyNumberFormat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28" fillId="0" borderId="0"/>
  </cellStyleXfs>
  <cellXfs count="36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176" fontId="0" fillId="2" borderId="0" xfId="0" applyNumberForma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49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wrapText="1"/>
    </xf>
    <xf numFmtId="176" fontId="4" fillId="2" borderId="2" xfId="49" applyNumberFormat="1" applyFont="1" applyFill="1" applyBorder="1" applyAlignment="1">
      <alignment horizontal="center" vertical="center" wrapText="1"/>
    </xf>
    <xf numFmtId="0" fontId="4" fillId="0" borderId="3" xfId="49" applyFont="1" applyBorder="1" applyAlignment="1">
      <alignment horizontal="center" vertical="center" wrapText="1"/>
    </xf>
    <xf numFmtId="0" fontId="4" fillId="0" borderId="4" xfId="49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 wrapText="1"/>
    </xf>
    <xf numFmtId="176" fontId="4" fillId="2" borderId="5" xfId="49" applyNumberFormat="1" applyFont="1" applyFill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 wrapText="1"/>
    </xf>
    <xf numFmtId="0" fontId="6" fillId="0" borderId="6" xfId="49" applyFont="1" applyBorder="1" applyAlignment="1">
      <alignment horizontal="center" vertical="center"/>
    </xf>
    <xf numFmtId="0" fontId="7" fillId="0" borderId="6" xfId="49" applyFont="1" applyBorder="1" applyAlignment="1">
      <alignment horizontal="center" vertical="center" shrinkToFit="1"/>
    </xf>
    <xf numFmtId="0" fontId="7" fillId="0" borderId="6" xfId="49" applyFont="1" applyBorder="1" applyAlignment="1">
      <alignment horizontal="center" vertical="center" wrapText="1" shrinkToFit="1"/>
    </xf>
    <xf numFmtId="176" fontId="7" fillId="2" borderId="6" xfId="49" applyNumberFormat="1" applyFont="1" applyFill="1" applyBorder="1" applyAlignment="1">
      <alignment horizontal="center" vertical="center"/>
    </xf>
    <xf numFmtId="0" fontId="7" fillId="0" borderId="6" xfId="49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5" fillId="2" borderId="5" xfId="49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/>
    </xf>
    <xf numFmtId="0" fontId="9" fillId="2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5" fillId="0" borderId="2" xfId="49" applyFont="1" applyBorder="1" applyAlignment="1">
      <alignment horizontal="center" vertical="center" shrinkToFit="1"/>
    </xf>
    <xf numFmtId="0" fontId="5" fillId="0" borderId="5" xfId="49" applyFont="1" applyBorder="1" applyAlignment="1">
      <alignment horizontal="center" vertical="center" shrinkToFit="1"/>
    </xf>
    <xf numFmtId="0" fontId="9" fillId="0" borderId="6" xfId="0" applyNumberFormat="1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tabSelected="1" zoomScale="130" zoomScaleNormal="130" workbookViewId="0">
      <selection activeCell="A1" sqref="A1:R1"/>
    </sheetView>
  </sheetViews>
  <sheetFormatPr defaultColWidth="8.88333333333333" defaultRowHeight="13.5"/>
  <cols>
    <col min="1" max="1" width="10.1083333333333" style="2" customWidth="1"/>
    <col min="2" max="2" width="3.775" style="2" customWidth="1"/>
    <col min="3" max="3" width="17.8833333333333" style="2" customWidth="1"/>
    <col min="4" max="4" width="14.775" style="2" customWidth="1"/>
    <col min="5" max="5" width="4.66666666666667" style="3" customWidth="1"/>
    <col min="6" max="6" width="14.1083333333333" style="4" customWidth="1"/>
    <col min="7" max="7" width="5.21666666666667" style="2" customWidth="1"/>
    <col min="8" max="8" width="5.88333333333333" style="5" customWidth="1"/>
    <col min="9" max="9" width="5.10833333333333" style="5" customWidth="1"/>
    <col min="10" max="10" width="6.10833333333333" style="5" customWidth="1"/>
    <col min="11" max="11" width="6.775" style="5" customWidth="1"/>
    <col min="12" max="12" width="7.10833333333333" style="3" customWidth="1"/>
    <col min="13" max="13" width="6.66666666666667" style="3" customWidth="1"/>
    <col min="14" max="14" width="6.88333333333333" style="3" customWidth="1"/>
    <col min="15" max="15" width="6.66666666666667" style="3" customWidth="1"/>
    <col min="16" max="16" width="16.4416666666667" style="2" customWidth="1"/>
    <col min="17" max="17" width="29.1083333333333" style="2" customWidth="1"/>
    <col min="18" max="18" width="25.4416666666667" style="6" customWidth="1"/>
    <col min="19" max="16384" width="8.88333333333333" style="2"/>
  </cols>
  <sheetData>
    <row r="1" ht="50.1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ht="20.1" customHeight="1" spans="1:18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/>
      <c r="I2" s="23" t="s">
        <v>8</v>
      </c>
      <c r="J2" s="24"/>
      <c r="K2" s="25"/>
      <c r="L2" s="26" t="s">
        <v>9</v>
      </c>
      <c r="M2" s="26" t="s">
        <v>10</v>
      </c>
      <c r="N2" s="9" t="s">
        <v>11</v>
      </c>
      <c r="O2" s="9" t="s">
        <v>12</v>
      </c>
      <c r="P2" s="9" t="s">
        <v>13</v>
      </c>
      <c r="Q2" s="9" t="s">
        <v>14</v>
      </c>
      <c r="R2" s="33" t="s">
        <v>15</v>
      </c>
    </row>
    <row r="3" s="1" customFormat="1" ht="28.2" customHeight="1" spans="1:18">
      <c r="A3" s="13"/>
      <c r="B3" s="14"/>
      <c r="C3" s="14"/>
      <c r="D3" s="14"/>
      <c r="E3" s="14"/>
      <c r="F3" s="15"/>
      <c r="G3" s="16" t="s">
        <v>16</v>
      </c>
      <c r="H3" s="17" t="s">
        <v>17</v>
      </c>
      <c r="I3" s="27" t="s">
        <v>16</v>
      </c>
      <c r="J3" s="27" t="s">
        <v>18</v>
      </c>
      <c r="K3" s="27" t="s">
        <v>19</v>
      </c>
      <c r="L3" s="28"/>
      <c r="M3" s="28"/>
      <c r="N3" s="14"/>
      <c r="O3" s="14"/>
      <c r="P3" s="14"/>
      <c r="Q3" s="14"/>
      <c r="R3" s="34"/>
    </row>
    <row r="4" ht="22.2" customHeight="1" spans="1:18">
      <c r="A4" s="18" t="s">
        <v>20</v>
      </c>
      <c r="B4" s="19" t="s">
        <v>21</v>
      </c>
      <c r="C4" s="19" t="s">
        <v>22</v>
      </c>
      <c r="D4" s="19" t="s">
        <v>23</v>
      </c>
      <c r="E4" s="20" t="s">
        <v>24</v>
      </c>
      <c r="F4" s="21">
        <v>214230012209</v>
      </c>
      <c r="G4" s="22" t="s">
        <v>25</v>
      </c>
      <c r="H4" s="19">
        <f t="shared" ref="H4:H25" si="0">G4*0.3</f>
        <v>20.7</v>
      </c>
      <c r="I4" s="29" t="s">
        <v>26</v>
      </c>
      <c r="J4" s="29">
        <f t="shared" ref="J4:J15" si="1">(I4-60)*0.4+60</f>
        <v>73.6</v>
      </c>
      <c r="K4" s="29">
        <f t="shared" ref="K4:K15" si="2">J4*0.4</f>
        <v>29.44</v>
      </c>
      <c r="L4" s="30">
        <v>80.2</v>
      </c>
      <c r="M4" s="30">
        <f t="shared" ref="M4:M25" si="3">L4*0.3</f>
        <v>24.06</v>
      </c>
      <c r="N4" s="31">
        <f>H4+K4+M4</f>
        <v>74.2</v>
      </c>
      <c r="O4" s="32">
        <v>1</v>
      </c>
      <c r="P4" s="19" t="s">
        <v>27</v>
      </c>
      <c r="Q4" s="19" t="s">
        <v>28</v>
      </c>
      <c r="R4" s="35"/>
    </row>
    <row r="5" ht="22.2" customHeight="1" spans="1:18">
      <c r="A5" s="18" t="s">
        <v>29</v>
      </c>
      <c r="B5" s="19" t="s">
        <v>21</v>
      </c>
      <c r="C5" s="19" t="s">
        <v>22</v>
      </c>
      <c r="D5" s="19" t="s">
        <v>23</v>
      </c>
      <c r="E5" s="20" t="s">
        <v>24</v>
      </c>
      <c r="F5" s="21">
        <v>214230011311</v>
      </c>
      <c r="G5" s="22" t="s">
        <v>25</v>
      </c>
      <c r="H5" s="19">
        <f t="shared" si="0"/>
        <v>20.7</v>
      </c>
      <c r="I5" s="29" t="s">
        <v>30</v>
      </c>
      <c r="J5" s="29">
        <f t="shared" si="1"/>
        <v>67.6</v>
      </c>
      <c r="K5" s="29">
        <f t="shared" si="2"/>
        <v>27.04</v>
      </c>
      <c r="L5" s="30">
        <v>82.4</v>
      </c>
      <c r="M5" s="30">
        <f t="shared" si="3"/>
        <v>24.72</v>
      </c>
      <c r="N5" s="31">
        <f t="shared" ref="N5:N25" si="4">H5+K5+M5</f>
        <v>72.46</v>
      </c>
      <c r="O5" s="32">
        <v>2</v>
      </c>
      <c r="P5" s="19" t="s">
        <v>31</v>
      </c>
      <c r="Q5" s="19" t="s">
        <v>32</v>
      </c>
      <c r="R5" s="35"/>
    </row>
    <row r="6" ht="22.2" customHeight="1" spans="1:18">
      <c r="A6" s="18" t="s">
        <v>33</v>
      </c>
      <c r="B6" s="19" t="s">
        <v>21</v>
      </c>
      <c r="C6" s="19" t="s">
        <v>22</v>
      </c>
      <c r="D6" s="19" t="s">
        <v>23</v>
      </c>
      <c r="E6" s="20" t="s">
        <v>24</v>
      </c>
      <c r="F6" s="21">
        <v>214230012001</v>
      </c>
      <c r="G6" s="22" t="s">
        <v>34</v>
      </c>
      <c r="H6" s="19">
        <f t="shared" si="0"/>
        <v>19.8</v>
      </c>
      <c r="I6" s="29" t="s">
        <v>35</v>
      </c>
      <c r="J6" s="29">
        <f t="shared" si="1"/>
        <v>70.8</v>
      </c>
      <c r="K6" s="29">
        <f t="shared" si="2"/>
        <v>28.32</v>
      </c>
      <c r="L6" s="30">
        <v>80.6</v>
      </c>
      <c r="M6" s="30">
        <f t="shared" si="3"/>
        <v>24.18</v>
      </c>
      <c r="N6" s="31">
        <f t="shared" si="4"/>
        <v>72.3</v>
      </c>
      <c r="O6" s="32">
        <v>3</v>
      </c>
      <c r="P6" s="19" t="s">
        <v>36</v>
      </c>
      <c r="Q6" s="19" t="s">
        <v>37</v>
      </c>
      <c r="R6" s="35"/>
    </row>
    <row r="7" ht="22.2" customHeight="1" spans="1:18">
      <c r="A7" s="18" t="s">
        <v>38</v>
      </c>
      <c r="B7" s="19" t="s">
        <v>21</v>
      </c>
      <c r="C7" s="19" t="s">
        <v>22</v>
      </c>
      <c r="D7" s="19" t="s">
        <v>23</v>
      </c>
      <c r="E7" s="20" t="s">
        <v>24</v>
      </c>
      <c r="F7" s="21">
        <v>214230011728</v>
      </c>
      <c r="G7" s="22" t="s">
        <v>39</v>
      </c>
      <c r="H7" s="19">
        <f t="shared" si="0"/>
        <v>15.9</v>
      </c>
      <c r="I7" s="29" t="s">
        <v>40</v>
      </c>
      <c r="J7" s="29">
        <f t="shared" si="1"/>
        <v>78.8</v>
      </c>
      <c r="K7" s="29">
        <f t="shared" si="2"/>
        <v>31.52</v>
      </c>
      <c r="L7" s="30">
        <v>82.6</v>
      </c>
      <c r="M7" s="30">
        <f t="shared" si="3"/>
        <v>24.78</v>
      </c>
      <c r="N7" s="31">
        <f t="shared" si="4"/>
        <v>72.2</v>
      </c>
      <c r="O7" s="32">
        <v>4</v>
      </c>
      <c r="P7" s="19" t="s">
        <v>36</v>
      </c>
      <c r="Q7" s="19" t="s">
        <v>41</v>
      </c>
      <c r="R7" s="35"/>
    </row>
    <row r="8" ht="22.2" customHeight="1" spans="1:18">
      <c r="A8" s="18" t="s">
        <v>42</v>
      </c>
      <c r="B8" s="19" t="s">
        <v>21</v>
      </c>
      <c r="C8" s="19" t="s">
        <v>22</v>
      </c>
      <c r="D8" s="19" t="s">
        <v>23</v>
      </c>
      <c r="E8" s="20" t="s">
        <v>24</v>
      </c>
      <c r="F8" s="21">
        <v>214230010517</v>
      </c>
      <c r="G8" s="22" t="s">
        <v>43</v>
      </c>
      <c r="H8" s="19">
        <f t="shared" si="0"/>
        <v>18.6</v>
      </c>
      <c r="I8" s="29" t="s">
        <v>26</v>
      </c>
      <c r="J8" s="29">
        <f t="shared" si="1"/>
        <v>73.6</v>
      </c>
      <c r="K8" s="29">
        <f t="shared" si="2"/>
        <v>29.44</v>
      </c>
      <c r="L8" s="30">
        <v>80</v>
      </c>
      <c r="M8" s="30">
        <f t="shared" si="3"/>
        <v>24</v>
      </c>
      <c r="N8" s="31">
        <f t="shared" si="4"/>
        <v>72.04</v>
      </c>
      <c r="O8" s="32">
        <v>5</v>
      </c>
      <c r="P8" s="19" t="s">
        <v>36</v>
      </c>
      <c r="Q8" s="19" t="s">
        <v>44</v>
      </c>
      <c r="R8" s="35"/>
    </row>
    <row r="9" ht="22.2" customHeight="1" spans="1:18">
      <c r="A9" s="18" t="s">
        <v>45</v>
      </c>
      <c r="B9" s="19" t="s">
        <v>21</v>
      </c>
      <c r="C9" s="19" t="s">
        <v>22</v>
      </c>
      <c r="D9" s="19" t="s">
        <v>23</v>
      </c>
      <c r="E9" s="20" t="s">
        <v>24</v>
      </c>
      <c r="F9" s="21">
        <v>214230010902</v>
      </c>
      <c r="G9" s="22" t="s">
        <v>46</v>
      </c>
      <c r="H9" s="19">
        <f t="shared" si="0"/>
        <v>18.3</v>
      </c>
      <c r="I9" s="29" t="s">
        <v>47</v>
      </c>
      <c r="J9" s="29">
        <f t="shared" si="1"/>
        <v>73.2</v>
      </c>
      <c r="K9" s="29">
        <f t="shared" si="2"/>
        <v>29.28</v>
      </c>
      <c r="L9" s="30">
        <v>80.8</v>
      </c>
      <c r="M9" s="30">
        <f t="shared" si="3"/>
        <v>24.24</v>
      </c>
      <c r="N9" s="31">
        <f t="shared" si="4"/>
        <v>71.82</v>
      </c>
      <c r="O9" s="32">
        <v>6</v>
      </c>
      <c r="P9" s="19" t="s">
        <v>27</v>
      </c>
      <c r="Q9" s="19" t="s">
        <v>48</v>
      </c>
      <c r="R9" s="35"/>
    </row>
    <row r="10" ht="22.2" customHeight="1" spans="1:18">
      <c r="A10" s="18" t="s">
        <v>49</v>
      </c>
      <c r="B10" s="19" t="s">
        <v>21</v>
      </c>
      <c r="C10" s="19" t="s">
        <v>22</v>
      </c>
      <c r="D10" s="19" t="s">
        <v>23</v>
      </c>
      <c r="E10" s="20" t="s">
        <v>24</v>
      </c>
      <c r="F10" s="21">
        <v>214230012103</v>
      </c>
      <c r="G10" s="22" t="s">
        <v>50</v>
      </c>
      <c r="H10" s="19">
        <f t="shared" si="0"/>
        <v>21.9</v>
      </c>
      <c r="I10" s="29" t="s">
        <v>34</v>
      </c>
      <c r="J10" s="29">
        <f t="shared" si="1"/>
        <v>62.4</v>
      </c>
      <c r="K10" s="29">
        <f t="shared" si="2"/>
        <v>24.96</v>
      </c>
      <c r="L10" s="30">
        <v>83</v>
      </c>
      <c r="M10" s="30">
        <f t="shared" si="3"/>
        <v>24.9</v>
      </c>
      <c r="N10" s="31">
        <f t="shared" si="4"/>
        <v>71.76</v>
      </c>
      <c r="O10" s="32">
        <v>7</v>
      </c>
      <c r="P10" s="19" t="s">
        <v>31</v>
      </c>
      <c r="Q10" s="19" t="s">
        <v>51</v>
      </c>
      <c r="R10" s="35"/>
    </row>
    <row r="11" ht="22.2" customHeight="1" spans="1:18">
      <c r="A11" s="18" t="s">
        <v>52</v>
      </c>
      <c r="B11" s="19" t="s">
        <v>21</v>
      </c>
      <c r="C11" s="19" t="s">
        <v>22</v>
      </c>
      <c r="D11" s="19" t="s">
        <v>23</v>
      </c>
      <c r="E11" s="20" t="s">
        <v>24</v>
      </c>
      <c r="F11" s="21">
        <v>214230011004</v>
      </c>
      <c r="G11" s="22" t="s">
        <v>53</v>
      </c>
      <c r="H11" s="19">
        <f t="shared" si="0"/>
        <v>20.1</v>
      </c>
      <c r="I11" s="29" t="s">
        <v>54</v>
      </c>
      <c r="J11" s="29">
        <f t="shared" si="1"/>
        <v>70</v>
      </c>
      <c r="K11" s="29">
        <f t="shared" si="2"/>
        <v>28</v>
      </c>
      <c r="L11" s="30">
        <v>73.8</v>
      </c>
      <c r="M11" s="30">
        <f t="shared" si="3"/>
        <v>22.14</v>
      </c>
      <c r="N11" s="31">
        <f t="shared" si="4"/>
        <v>70.24</v>
      </c>
      <c r="O11" s="32">
        <v>8</v>
      </c>
      <c r="P11" s="19" t="s">
        <v>36</v>
      </c>
      <c r="Q11" s="19" t="s">
        <v>55</v>
      </c>
      <c r="R11" s="35"/>
    </row>
    <row r="12" ht="22.2" customHeight="1" spans="1:18">
      <c r="A12" s="18" t="s">
        <v>56</v>
      </c>
      <c r="B12" s="19" t="s">
        <v>21</v>
      </c>
      <c r="C12" s="19" t="s">
        <v>22</v>
      </c>
      <c r="D12" s="19" t="s">
        <v>23</v>
      </c>
      <c r="E12" s="20" t="s">
        <v>24</v>
      </c>
      <c r="F12" s="21">
        <v>214230010306</v>
      </c>
      <c r="G12" s="22" t="s">
        <v>53</v>
      </c>
      <c r="H12" s="19">
        <f t="shared" si="0"/>
        <v>20.1</v>
      </c>
      <c r="I12" s="29" t="s">
        <v>57</v>
      </c>
      <c r="J12" s="29">
        <f t="shared" si="1"/>
        <v>63.2</v>
      </c>
      <c r="K12" s="29">
        <f t="shared" si="2"/>
        <v>25.28</v>
      </c>
      <c r="L12" s="30">
        <v>81</v>
      </c>
      <c r="M12" s="30">
        <f t="shared" si="3"/>
        <v>24.3</v>
      </c>
      <c r="N12" s="31">
        <f t="shared" si="4"/>
        <v>69.68</v>
      </c>
      <c r="O12" s="32">
        <v>9</v>
      </c>
      <c r="P12" s="19" t="s">
        <v>36</v>
      </c>
      <c r="Q12" s="19" t="s">
        <v>58</v>
      </c>
      <c r="R12" s="35"/>
    </row>
    <row r="13" ht="22.2" customHeight="1" spans="1:18">
      <c r="A13" s="18" t="s">
        <v>59</v>
      </c>
      <c r="B13" s="19" t="s">
        <v>21</v>
      </c>
      <c r="C13" s="19" t="s">
        <v>22</v>
      </c>
      <c r="D13" s="19" t="s">
        <v>23</v>
      </c>
      <c r="E13" s="20" t="s">
        <v>24</v>
      </c>
      <c r="F13" s="21">
        <v>214230010714</v>
      </c>
      <c r="G13" s="22" t="s">
        <v>43</v>
      </c>
      <c r="H13" s="19">
        <f t="shared" si="0"/>
        <v>18.6</v>
      </c>
      <c r="I13" s="29" t="s">
        <v>50</v>
      </c>
      <c r="J13" s="29">
        <f t="shared" si="1"/>
        <v>65.2</v>
      </c>
      <c r="K13" s="29">
        <f t="shared" si="2"/>
        <v>26.08</v>
      </c>
      <c r="L13" s="30">
        <v>82.4</v>
      </c>
      <c r="M13" s="30">
        <f t="shared" si="3"/>
        <v>24.72</v>
      </c>
      <c r="N13" s="31">
        <f t="shared" si="4"/>
        <v>69.4</v>
      </c>
      <c r="O13" s="32">
        <v>10</v>
      </c>
      <c r="P13" s="19" t="s">
        <v>36</v>
      </c>
      <c r="Q13" s="19" t="s">
        <v>60</v>
      </c>
      <c r="R13" s="35"/>
    </row>
    <row r="14" ht="22.2" customHeight="1" spans="1:18">
      <c r="A14" s="18" t="s">
        <v>61</v>
      </c>
      <c r="B14" s="19" t="s">
        <v>21</v>
      </c>
      <c r="C14" s="19" t="s">
        <v>22</v>
      </c>
      <c r="D14" s="19" t="s">
        <v>23</v>
      </c>
      <c r="E14" s="20" t="s">
        <v>24</v>
      </c>
      <c r="F14" s="21">
        <v>214230011403</v>
      </c>
      <c r="G14" s="22" t="s">
        <v>62</v>
      </c>
      <c r="H14" s="19">
        <f t="shared" si="0"/>
        <v>18</v>
      </c>
      <c r="I14" s="29" t="s">
        <v>63</v>
      </c>
      <c r="J14" s="29">
        <f t="shared" si="1"/>
        <v>64.8</v>
      </c>
      <c r="K14" s="29">
        <f t="shared" si="2"/>
        <v>25.92</v>
      </c>
      <c r="L14" s="30">
        <v>84.6</v>
      </c>
      <c r="M14" s="30">
        <f t="shared" si="3"/>
        <v>25.38</v>
      </c>
      <c r="N14" s="31">
        <f t="shared" si="4"/>
        <v>69.3</v>
      </c>
      <c r="O14" s="32">
        <v>11</v>
      </c>
      <c r="P14" s="19" t="s">
        <v>36</v>
      </c>
      <c r="Q14" s="19" t="s">
        <v>64</v>
      </c>
      <c r="R14" s="35"/>
    </row>
    <row r="15" ht="22.2" customHeight="1" spans="1:18">
      <c r="A15" s="18" t="s">
        <v>65</v>
      </c>
      <c r="B15" s="19" t="s">
        <v>66</v>
      </c>
      <c r="C15" s="19" t="s">
        <v>22</v>
      </c>
      <c r="D15" s="19" t="s">
        <v>23</v>
      </c>
      <c r="E15" s="20" t="s">
        <v>24</v>
      </c>
      <c r="F15" s="21">
        <v>214230010627</v>
      </c>
      <c r="G15" s="22" t="s">
        <v>43</v>
      </c>
      <c r="H15" s="19">
        <f t="shared" si="0"/>
        <v>18.6</v>
      </c>
      <c r="I15" s="29" t="s">
        <v>63</v>
      </c>
      <c r="J15" s="29">
        <f t="shared" si="1"/>
        <v>64.8</v>
      </c>
      <c r="K15" s="29">
        <f t="shared" si="2"/>
        <v>25.92</v>
      </c>
      <c r="L15" s="30">
        <v>80</v>
      </c>
      <c r="M15" s="30">
        <f t="shared" si="3"/>
        <v>24</v>
      </c>
      <c r="N15" s="31">
        <f t="shared" si="4"/>
        <v>68.52</v>
      </c>
      <c r="O15" s="32">
        <v>12</v>
      </c>
      <c r="P15" s="19" t="s">
        <v>27</v>
      </c>
      <c r="Q15" s="19" t="s">
        <v>67</v>
      </c>
      <c r="R15" s="35"/>
    </row>
    <row r="16" ht="22.2" customHeight="1" spans="1:18">
      <c r="A16" s="18" t="s">
        <v>68</v>
      </c>
      <c r="B16" s="19" t="s">
        <v>21</v>
      </c>
      <c r="C16" s="19" t="s">
        <v>22</v>
      </c>
      <c r="D16" s="19" t="s">
        <v>69</v>
      </c>
      <c r="E16" s="20" t="s">
        <v>70</v>
      </c>
      <c r="F16" s="21">
        <v>214230010409</v>
      </c>
      <c r="G16" s="22" t="s">
        <v>71</v>
      </c>
      <c r="H16" s="19">
        <f t="shared" si="0"/>
        <v>22.5</v>
      </c>
      <c r="I16" s="29" t="s">
        <v>72</v>
      </c>
      <c r="J16" s="29">
        <f t="shared" ref="J16:J22" si="5">(I16-60)*0.4+60</f>
        <v>75.2</v>
      </c>
      <c r="K16" s="29">
        <f t="shared" ref="K16:K22" si="6">J16*0.4</f>
        <v>30.08</v>
      </c>
      <c r="L16" s="30">
        <v>81.6</v>
      </c>
      <c r="M16" s="30">
        <f t="shared" si="3"/>
        <v>24.48</v>
      </c>
      <c r="N16" s="31">
        <f t="shared" si="4"/>
        <v>77.06</v>
      </c>
      <c r="O16" s="32">
        <v>1</v>
      </c>
      <c r="P16" s="19" t="s">
        <v>36</v>
      </c>
      <c r="Q16" s="19" t="s">
        <v>73</v>
      </c>
      <c r="R16" s="35"/>
    </row>
    <row r="17" ht="22.2" customHeight="1" spans="1:18">
      <c r="A17" s="18" t="s">
        <v>74</v>
      </c>
      <c r="B17" s="19" t="s">
        <v>21</v>
      </c>
      <c r="C17" s="19" t="s">
        <v>22</v>
      </c>
      <c r="D17" s="19" t="s">
        <v>69</v>
      </c>
      <c r="E17" s="20" t="s">
        <v>70</v>
      </c>
      <c r="F17" s="21">
        <v>214230012416</v>
      </c>
      <c r="G17" s="22" t="s">
        <v>25</v>
      </c>
      <c r="H17" s="19">
        <f t="shared" si="0"/>
        <v>20.7</v>
      </c>
      <c r="I17" s="29" t="s">
        <v>75</v>
      </c>
      <c r="J17" s="29">
        <f t="shared" si="5"/>
        <v>69.6</v>
      </c>
      <c r="K17" s="29">
        <f t="shared" si="6"/>
        <v>27.84</v>
      </c>
      <c r="L17" s="30">
        <v>83.8</v>
      </c>
      <c r="M17" s="30">
        <f t="shared" si="3"/>
        <v>25.14</v>
      </c>
      <c r="N17" s="31">
        <f t="shared" si="4"/>
        <v>73.68</v>
      </c>
      <c r="O17" s="32">
        <v>2</v>
      </c>
      <c r="P17" s="19" t="s">
        <v>36</v>
      </c>
      <c r="Q17" s="19" t="s">
        <v>76</v>
      </c>
      <c r="R17" s="35"/>
    </row>
    <row r="18" ht="22.2" customHeight="1" spans="1:18">
      <c r="A18" s="18" t="s">
        <v>77</v>
      </c>
      <c r="B18" s="19" t="s">
        <v>21</v>
      </c>
      <c r="C18" s="19" t="s">
        <v>22</v>
      </c>
      <c r="D18" s="19" t="s">
        <v>69</v>
      </c>
      <c r="E18" s="20" t="s">
        <v>70</v>
      </c>
      <c r="F18" s="21">
        <v>214230010604</v>
      </c>
      <c r="G18" s="22" t="s">
        <v>78</v>
      </c>
      <c r="H18" s="19">
        <f t="shared" si="0"/>
        <v>19.5</v>
      </c>
      <c r="I18" s="29" t="s">
        <v>54</v>
      </c>
      <c r="J18" s="29">
        <f t="shared" si="5"/>
        <v>70</v>
      </c>
      <c r="K18" s="29">
        <f t="shared" si="6"/>
        <v>28</v>
      </c>
      <c r="L18" s="30">
        <v>83.2</v>
      </c>
      <c r="M18" s="30">
        <f t="shared" si="3"/>
        <v>24.96</v>
      </c>
      <c r="N18" s="31">
        <f t="shared" si="4"/>
        <v>72.46</v>
      </c>
      <c r="O18" s="32">
        <v>3</v>
      </c>
      <c r="P18" s="19" t="s">
        <v>36</v>
      </c>
      <c r="Q18" s="19" t="s">
        <v>79</v>
      </c>
      <c r="R18" s="35"/>
    </row>
    <row r="19" ht="22.2" customHeight="1" spans="1:18">
      <c r="A19" s="18" t="s">
        <v>80</v>
      </c>
      <c r="B19" s="19" t="s">
        <v>21</v>
      </c>
      <c r="C19" s="19" t="s">
        <v>22</v>
      </c>
      <c r="D19" s="19" t="s">
        <v>69</v>
      </c>
      <c r="E19" s="20" t="s">
        <v>70</v>
      </c>
      <c r="F19" s="21">
        <v>214230011602</v>
      </c>
      <c r="G19" s="22" t="s">
        <v>81</v>
      </c>
      <c r="H19" s="19">
        <f t="shared" si="0"/>
        <v>18.9</v>
      </c>
      <c r="I19" s="29" t="s">
        <v>82</v>
      </c>
      <c r="J19" s="29">
        <f t="shared" si="5"/>
        <v>68.8</v>
      </c>
      <c r="K19" s="29">
        <f t="shared" si="6"/>
        <v>27.52</v>
      </c>
      <c r="L19" s="30">
        <v>85</v>
      </c>
      <c r="M19" s="30">
        <f t="shared" si="3"/>
        <v>25.5</v>
      </c>
      <c r="N19" s="31">
        <f t="shared" si="4"/>
        <v>71.92</v>
      </c>
      <c r="O19" s="32">
        <v>4</v>
      </c>
      <c r="P19" s="19" t="s">
        <v>36</v>
      </c>
      <c r="Q19" s="19" t="s">
        <v>83</v>
      </c>
      <c r="R19" s="35"/>
    </row>
    <row r="20" ht="22.2" customHeight="1" spans="1:18">
      <c r="A20" s="18" t="s">
        <v>84</v>
      </c>
      <c r="B20" s="19" t="s">
        <v>21</v>
      </c>
      <c r="C20" s="19" t="s">
        <v>22</v>
      </c>
      <c r="D20" s="19" t="s">
        <v>69</v>
      </c>
      <c r="E20" s="20" t="s">
        <v>70</v>
      </c>
      <c r="F20" s="21">
        <v>214230010624</v>
      </c>
      <c r="G20" s="22" t="s">
        <v>53</v>
      </c>
      <c r="H20" s="19">
        <f t="shared" si="0"/>
        <v>20.1</v>
      </c>
      <c r="I20" s="29" t="s">
        <v>50</v>
      </c>
      <c r="J20" s="29">
        <f t="shared" si="5"/>
        <v>65.2</v>
      </c>
      <c r="K20" s="29">
        <f t="shared" si="6"/>
        <v>26.08</v>
      </c>
      <c r="L20" s="30">
        <v>82.2</v>
      </c>
      <c r="M20" s="30">
        <f t="shared" si="3"/>
        <v>24.66</v>
      </c>
      <c r="N20" s="31">
        <f t="shared" si="4"/>
        <v>70.84</v>
      </c>
      <c r="O20" s="32">
        <v>5</v>
      </c>
      <c r="P20" s="19" t="s">
        <v>36</v>
      </c>
      <c r="Q20" s="19" t="s">
        <v>85</v>
      </c>
      <c r="R20" s="35"/>
    </row>
    <row r="21" ht="22.2" customHeight="1" spans="1:18">
      <c r="A21" s="18" t="s">
        <v>86</v>
      </c>
      <c r="B21" s="19" t="s">
        <v>21</v>
      </c>
      <c r="C21" s="19" t="s">
        <v>22</v>
      </c>
      <c r="D21" s="19" t="s">
        <v>69</v>
      </c>
      <c r="E21" s="20" t="s">
        <v>70</v>
      </c>
      <c r="F21" s="21">
        <v>214230010310</v>
      </c>
      <c r="G21" s="22" t="s">
        <v>46</v>
      </c>
      <c r="H21" s="19">
        <f t="shared" si="0"/>
        <v>18.3</v>
      </c>
      <c r="I21" s="29" t="s">
        <v>87</v>
      </c>
      <c r="J21" s="29">
        <f t="shared" si="5"/>
        <v>69.2</v>
      </c>
      <c r="K21" s="29">
        <f t="shared" si="6"/>
        <v>27.68</v>
      </c>
      <c r="L21" s="30">
        <v>80.2</v>
      </c>
      <c r="M21" s="30">
        <f t="shared" si="3"/>
        <v>24.06</v>
      </c>
      <c r="N21" s="31">
        <f t="shared" si="4"/>
        <v>70.04</v>
      </c>
      <c r="O21" s="32">
        <v>6</v>
      </c>
      <c r="P21" s="19" t="s">
        <v>36</v>
      </c>
      <c r="Q21" s="19" t="s">
        <v>88</v>
      </c>
      <c r="R21" s="35"/>
    </row>
    <row r="22" ht="22.2" customHeight="1" spans="1:18">
      <c r="A22" s="18" t="s">
        <v>89</v>
      </c>
      <c r="B22" s="19" t="s">
        <v>21</v>
      </c>
      <c r="C22" s="19" t="s">
        <v>22</v>
      </c>
      <c r="D22" s="19" t="s">
        <v>69</v>
      </c>
      <c r="E22" s="20" t="s">
        <v>70</v>
      </c>
      <c r="F22" s="21">
        <v>214230012310</v>
      </c>
      <c r="G22" s="22" t="s">
        <v>25</v>
      </c>
      <c r="H22" s="19">
        <f t="shared" si="0"/>
        <v>20.7</v>
      </c>
      <c r="I22" s="29" t="s">
        <v>81</v>
      </c>
      <c r="J22" s="29">
        <f t="shared" si="5"/>
        <v>61.2</v>
      </c>
      <c r="K22" s="29">
        <f t="shared" si="6"/>
        <v>24.48</v>
      </c>
      <c r="L22" s="30">
        <v>82.8</v>
      </c>
      <c r="M22" s="30">
        <f t="shared" si="3"/>
        <v>24.84</v>
      </c>
      <c r="N22" s="31">
        <f t="shared" si="4"/>
        <v>70.02</v>
      </c>
      <c r="O22" s="32">
        <v>7</v>
      </c>
      <c r="P22" s="19" t="s">
        <v>36</v>
      </c>
      <c r="Q22" s="19" t="s">
        <v>90</v>
      </c>
      <c r="R22" s="35"/>
    </row>
    <row r="23" ht="22.2" customHeight="1" spans="1:18">
      <c r="A23" s="18" t="s">
        <v>91</v>
      </c>
      <c r="B23" s="19" t="s">
        <v>21</v>
      </c>
      <c r="C23" s="19" t="s">
        <v>22</v>
      </c>
      <c r="D23" s="19" t="s">
        <v>92</v>
      </c>
      <c r="E23" s="20">
        <v>3</v>
      </c>
      <c r="F23" s="21">
        <v>214230011418</v>
      </c>
      <c r="G23" s="22" t="s">
        <v>93</v>
      </c>
      <c r="H23" s="19">
        <f t="shared" si="0"/>
        <v>19.2</v>
      </c>
      <c r="I23" s="29" t="s">
        <v>35</v>
      </c>
      <c r="J23" s="29">
        <f t="shared" ref="J23:J25" si="7">(I23-60)*0.4+60</f>
        <v>70.8</v>
      </c>
      <c r="K23" s="29">
        <f t="shared" ref="K23:K25" si="8">J23*0.4</f>
        <v>28.32</v>
      </c>
      <c r="L23" s="30">
        <v>77</v>
      </c>
      <c r="M23" s="30">
        <f t="shared" si="3"/>
        <v>23.1</v>
      </c>
      <c r="N23" s="31">
        <f t="shared" si="4"/>
        <v>70.62</v>
      </c>
      <c r="O23" s="32">
        <v>1</v>
      </c>
      <c r="P23" s="19" t="s">
        <v>36</v>
      </c>
      <c r="Q23" s="19" t="s">
        <v>94</v>
      </c>
      <c r="R23" s="35"/>
    </row>
    <row r="24" ht="22.2" customHeight="1" spans="1:18">
      <c r="A24" s="18" t="s">
        <v>95</v>
      </c>
      <c r="B24" s="19" t="s">
        <v>66</v>
      </c>
      <c r="C24" s="19" t="s">
        <v>22</v>
      </c>
      <c r="D24" s="19" t="s">
        <v>92</v>
      </c>
      <c r="E24" s="20">
        <v>3</v>
      </c>
      <c r="F24" s="21">
        <v>214230012211</v>
      </c>
      <c r="G24" s="22" t="s">
        <v>57</v>
      </c>
      <c r="H24" s="19">
        <f t="shared" si="0"/>
        <v>20.4</v>
      </c>
      <c r="I24" s="29" t="s">
        <v>96</v>
      </c>
      <c r="J24" s="29">
        <f t="shared" si="7"/>
        <v>68.4</v>
      </c>
      <c r="K24" s="29">
        <f t="shared" si="8"/>
        <v>27.36</v>
      </c>
      <c r="L24" s="30">
        <v>76</v>
      </c>
      <c r="M24" s="30">
        <f t="shared" si="3"/>
        <v>22.8</v>
      </c>
      <c r="N24" s="31">
        <f t="shared" si="4"/>
        <v>70.56</v>
      </c>
      <c r="O24" s="32">
        <v>2</v>
      </c>
      <c r="P24" s="19" t="s">
        <v>36</v>
      </c>
      <c r="Q24" s="19" t="s">
        <v>97</v>
      </c>
      <c r="R24" s="35"/>
    </row>
    <row r="25" ht="22.2" customHeight="1" spans="1:18">
      <c r="A25" s="18" t="s">
        <v>98</v>
      </c>
      <c r="B25" s="19" t="s">
        <v>66</v>
      </c>
      <c r="C25" s="19" t="s">
        <v>22</v>
      </c>
      <c r="D25" s="19" t="s">
        <v>92</v>
      </c>
      <c r="E25" s="20">
        <v>3</v>
      </c>
      <c r="F25" s="21">
        <v>214230011101</v>
      </c>
      <c r="G25" s="22" t="s">
        <v>25</v>
      </c>
      <c r="H25" s="19">
        <f t="shared" si="0"/>
        <v>20.7</v>
      </c>
      <c r="I25" s="29" t="s">
        <v>75</v>
      </c>
      <c r="J25" s="29">
        <f t="shared" si="7"/>
        <v>69.6</v>
      </c>
      <c r="K25" s="29">
        <f t="shared" si="8"/>
        <v>27.84</v>
      </c>
      <c r="L25" s="30">
        <v>70.6</v>
      </c>
      <c r="M25" s="30">
        <f t="shared" si="3"/>
        <v>21.18</v>
      </c>
      <c r="N25" s="31">
        <f t="shared" si="4"/>
        <v>69.72</v>
      </c>
      <c r="O25" s="32">
        <v>3</v>
      </c>
      <c r="P25" s="19" t="s">
        <v>36</v>
      </c>
      <c r="Q25" s="19" t="s">
        <v>99</v>
      </c>
      <c r="R25" s="35"/>
    </row>
  </sheetData>
  <autoFilter ref="A3:R25">
    <extLst/>
  </autoFilter>
  <sortState ref="A4:BY293">
    <sortCondition ref="O4:O293"/>
  </sortState>
  <mergeCells count="16">
    <mergeCell ref="A1:R1"/>
    <mergeCell ref="G2:H2"/>
    <mergeCell ref="I2:K2"/>
    <mergeCell ref="A2:A3"/>
    <mergeCell ref="B2:B3"/>
    <mergeCell ref="C2:C3"/>
    <mergeCell ref="D2:D3"/>
    <mergeCell ref="E2:E3"/>
    <mergeCell ref="F2:F3"/>
    <mergeCell ref="L2:L3"/>
    <mergeCell ref="M2:M3"/>
    <mergeCell ref="N2:N3"/>
    <mergeCell ref="O2:O3"/>
    <mergeCell ref="P2:P3"/>
    <mergeCell ref="Q2:Q3"/>
    <mergeCell ref="R2:R3"/>
  </mergeCells>
  <printOptions horizontalCentered="1"/>
  <pageMargins left="0.708661417322835" right="0.62992125984252" top="0.748031496062992" bottom="0.748031496062992" header="0.31496062992126" footer="0.31496062992126"/>
  <pageSetup paperSize="8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面试成绩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莫丽娟</dc:creator>
  <cp:lastModifiedBy>Admin</cp:lastModifiedBy>
  <dcterms:created xsi:type="dcterms:W3CDTF">2020-08-07T10:07:00Z</dcterms:created>
  <cp:lastPrinted>2020-10-21T06:29:00Z</cp:lastPrinted>
  <dcterms:modified xsi:type="dcterms:W3CDTF">2020-10-22T01:07:24Z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