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2" r:id="rId1"/>
  </sheets>
  <definedNames>
    <definedName name="_xlnm.Print_Titles" localSheetId="0">体检人员名单!$3:$3</definedName>
    <definedName name="_xlnm.Print_Area" localSheetId="0">体检人员名单!$A$1:$N$43</definedName>
  </definedNames>
  <calcPr calcId="144525"/>
</workbook>
</file>

<file path=xl/sharedStrings.xml><?xml version="1.0" encoding="utf-8"?>
<sst xmlns="http://schemas.openxmlformats.org/spreadsheetml/2006/main" count="183" uniqueCount="103">
  <si>
    <t>附件1</t>
  </si>
  <si>
    <t>鄂州市检察机关2020年度招聘雇员制检察辅助人员拟公示人员名单</t>
  </si>
  <si>
    <t>序号</t>
  </si>
  <si>
    <t>姓名</t>
  </si>
  <si>
    <t>性别</t>
  </si>
  <si>
    <t>招考单位名称</t>
  </si>
  <si>
    <t>报考岗位
代码</t>
  </si>
  <si>
    <t>岗位招考人数</t>
  </si>
  <si>
    <t>准考证号</t>
  </si>
  <si>
    <t>笔试成绩</t>
  </si>
  <si>
    <t>笔试折合  成绩</t>
  </si>
  <si>
    <t>面试成绩</t>
  </si>
  <si>
    <t>面试折合  成绩</t>
  </si>
  <si>
    <t>综合成绩</t>
  </si>
  <si>
    <t>排名</t>
  </si>
  <si>
    <t>鄂州市检察院雇员制书记员岗位1（计算机类 1人）</t>
  </si>
  <si>
    <t>朱谦</t>
  </si>
  <si>
    <t>男</t>
  </si>
  <si>
    <t>鄂州市人民检察院</t>
  </si>
  <si>
    <t>290101</t>
  </si>
  <si>
    <t>114207010102</t>
  </si>
  <si>
    <t>鄂州市检察院雇员制书记员岗位2（文字综合类 1人）</t>
  </si>
  <si>
    <t>成慧君</t>
  </si>
  <si>
    <t>女</t>
  </si>
  <si>
    <t>290102</t>
  </si>
  <si>
    <t>114207010628</t>
  </si>
  <si>
    <t>鄂州市检察院雇员制书记员岗位4（不限专业  8人）</t>
  </si>
  <si>
    <t>王思杰</t>
  </si>
  <si>
    <t>290104</t>
  </si>
  <si>
    <t>114207010618</t>
  </si>
  <si>
    <t>芦如霜</t>
  </si>
  <si>
    <t>114207010510</t>
  </si>
  <si>
    <t>温高攀</t>
  </si>
  <si>
    <t>114207010711</t>
  </si>
  <si>
    <t>柯学俊</t>
  </si>
  <si>
    <t>114207011123</t>
  </si>
  <si>
    <t>饶浩轩</t>
  </si>
  <si>
    <t>114207010710</t>
  </si>
  <si>
    <t>喻雨晴</t>
  </si>
  <si>
    <t>114207010305</t>
  </si>
  <si>
    <t>黄雅文</t>
  </si>
  <si>
    <t>114207010125</t>
  </si>
  <si>
    <t>递补</t>
  </si>
  <si>
    <t>李文</t>
  </si>
  <si>
    <t>114207010718</t>
  </si>
  <si>
    <t>鄂城区院雇员制书记员岗位1（文字综合类2人）</t>
  </si>
  <si>
    <t>李熠雪</t>
  </si>
  <si>
    <t>鄂州市鄂城区人民检察院</t>
  </si>
  <si>
    <t>290201</t>
  </si>
  <si>
    <t>114207010924</t>
  </si>
  <si>
    <t>王璐鹭</t>
  </si>
  <si>
    <t>114207010526</t>
  </si>
  <si>
    <t>鄂城区院雇员制书记员岗位2（财务类1人）</t>
  </si>
  <si>
    <t>方圆婧</t>
  </si>
  <si>
    <t>290202</t>
  </si>
  <si>
    <t>114207010513</t>
  </si>
  <si>
    <t>鄂城区院雇员制书记员岗位4（不限专业类 8人）</t>
  </si>
  <si>
    <t>周铸</t>
  </si>
  <si>
    <t>290204</t>
  </si>
  <si>
    <t>114207010515</t>
  </si>
  <si>
    <t>冯清润</t>
  </si>
  <si>
    <t>114207010504</t>
  </si>
  <si>
    <t>沈俊</t>
  </si>
  <si>
    <t>114207010302</t>
  </si>
  <si>
    <t>曹步</t>
  </si>
  <si>
    <t>114207010819</t>
  </si>
  <si>
    <t>徐俊康</t>
  </si>
  <si>
    <t>114207011001</t>
  </si>
  <si>
    <t>胡波</t>
  </si>
  <si>
    <t>114207011012</t>
  </si>
  <si>
    <t>廖晶兰</t>
  </si>
  <si>
    <t>114207010207</t>
  </si>
  <si>
    <t>熊苏</t>
  </si>
  <si>
    <t xml:space="preserve">女 </t>
  </si>
  <si>
    <t>114207010130</t>
  </si>
  <si>
    <t>华容区院雇员制书记员岗位（不限专业 5人）</t>
  </si>
  <si>
    <t>程曦</t>
  </si>
  <si>
    <t>鄂州市华容区人民检察院</t>
  </si>
  <si>
    <t>290301</t>
  </si>
  <si>
    <t>114207010816</t>
  </si>
  <si>
    <t>袁飞</t>
  </si>
  <si>
    <t>114207010624</t>
  </si>
  <si>
    <t>周奥</t>
  </si>
  <si>
    <t>114207010906</t>
  </si>
  <si>
    <t>杜昕</t>
  </si>
  <si>
    <t>114207010817</t>
  </si>
  <si>
    <t>汪佳</t>
  </si>
  <si>
    <t>114207010820</t>
  </si>
  <si>
    <t>梁子湖区院雇员制书记员岗位（不限专业 6人）</t>
  </si>
  <si>
    <t>张蔚</t>
  </si>
  <si>
    <t>鄂州市梁子湖区人民检察院</t>
  </si>
  <si>
    <t>290401</t>
  </si>
  <si>
    <t>114207010723</t>
  </si>
  <si>
    <t>卫海燕</t>
  </si>
  <si>
    <t>114207010206</t>
  </si>
  <si>
    <t>张霖</t>
  </si>
  <si>
    <t>114207010425</t>
  </si>
  <si>
    <t>吴智</t>
  </si>
  <si>
    <t>114207010404</t>
  </si>
  <si>
    <t>汪创</t>
  </si>
  <si>
    <t>114207010304</t>
  </si>
  <si>
    <t>张恒</t>
  </si>
  <si>
    <t>114207010315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</si>
</sst>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  <scheme val="minor"/>
    </font>
    <font>
      <b/>
      <sz val="12"/>
      <color indexed="8"/>
      <name val="黑体"/>
      <charset val="134"/>
    </font>
    <font>
      <sz val="14"/>
      <color indexed="8"/>
      <name val="仿宋_GB2312"/>
      <charset val="134"/>
    </font>
    <font>
      <sz val="14"/>
      <color rgb="FFFF0000"/>
      <name val="仿宋_GB2312"/>
      <charset val="134"/>
    </font>
    <font>
      <sz val="14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4"/>
      <color indexed="8"/>
      <name val="方正小标宋简体"/>
      <charset val="134"/>
    </font>
    <font>
      <sz val="14"/>
      <color rgb="FFFF0000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6" borderId="5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8" fillId="21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176" fontId="6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tabSelected="1" zoomScale="130" zoomScaleNormal="130" workbookViewId="0">
      <pane ySplit="3" topLeftCell="A18" activePane="bottomLeft" state="frozen"/>
      <selection/>
      <selection pane="bottomLeft" activeCell="O21" sqref="O21"/>
    </sheetView>
  </sheetViews>
  <sheetFormatPr defaultColWidth="9" defaultRowHeight="12"/>
  <cols>
    <col min="1" max="1" width="3.61666666666667" style="5" customWidth="1"/>
    <col min="2" max="3" width="6.63333333333333" style="5" customWidth="1"/>
    <col min="4" max="4" width="22.2333333333333" style="6" customWidth="1"/>
    <col min="5" max="6" width="11" style="6" customWidth="1"/>
    <col min="7" max="7" width="13.3583333333333" style="5" customWidth="1"/>
    <col min="8" max="8" width="6.925" style="7" customWidth="1"/>
    <col min="9" max="9" width="10.9583333333333" style="8" customWidth="1"/>
    <col min="10" max="10" width="7.2" style="7" customWidth="1"/>
    <col min="11" max="11" width="9.61666666666667" style="9" customWidth="1"/>
    <col min="12" max="12" width="7.11666666666667" style="7" customWidth="1"/>
    <col min="13" max="13" width="6.28333333333333" style="10" customWidth="1"/>
    <col min="14" max="14" width="5.86666666666667" style="11" customWidth="1"/>
    <col min="15" max="16384" width="9" style="11"/>
  </cols>
  <sheetData>
    <row r="1" spans="1:1">
      <c r="A1" s="5" t="s">
        <v>0</v>
      </c>
    </row>
    <row r="2" ht="21" customHeight="1" spans="1:13">
      <c r="A2" s="12" t="s">
        <v>1</v>
      </c>
      <c r="B2" s="12"/>
      <c r="C2" s="12"/>
      <c r="D2" s="12"/>
      <c r="E2" s="12"/>
      <c r="F2" s="12"/>
      <c r="G2" s="12"/>
      <c r="H2" s="13"/>
      <c r="I2" s="12"/>
      <c r="J2" s="13"/>
      <c r="K2" s="29"/>
      <c r="L2" s="13"/>
      <c r="M2" s="30"/>
    </row>
    <row r="3" s="1" customFormat="1" ht="45" customHeight="1" spans="1:16384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31" t="s">
        <v>10</v>
      </c>
      <c r="J3" s="16" t="s">
        <v>11</v>
      </c>
      <c r="K3" s="32" t="s">
        <v>12</v>
      </c>
      <c r="L3" s="16" t="s">
        <v>13</v>
      </c>
      <c r="M3" s="31" t="s">
        <v>14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  <c r="XFB3" s="33"/>
      <c r="XFC3" s="33"/>
      <c r="XFD3" s="33"/>
    </row>
    <row r="4" s="1" customFormat="1" ht="19" customHeight="1" spans="1:16384">
      <c r="A4" s="17" t="s">
        <v>15</v>
      </c>
      <c r="B4" s="17"/>
      <c r="C4" s="17"/>
      <c r="D4" s="17"/>
      <c r="E4" s="17"/>
      <c r="F4" s="17"/>
      <c r="G4" s="17"/>
      <c r="H4" s="18"/>
      <c r="I4" s="17"/>
      <c r="J4" s="18"/>
      <c r="K4" s="34"/>
      <c r="L4" s="18"/>
      <c r="M4" s="35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  <c r="XEZ4" s="33"/>
      <c r="XFA4" s="33"/>
      <c r="XFB4" s="33"/>
      <c r="XFC4" s="33"/>
      <c r="XFD4" s="33"/>
    </row>
    <row r="5" s="2" customFormat="1" ht="18.75" spans="1:13">
      <c r="A5" s="19">
        <v>1</v>
      </c>
      <c r="B5" s="19" t="s">
        <v>16</v>
      </c>
      <c r="C5" s="19" t="s">
        <v>17</v>
      </c>
      <c r="D5" s="20" t="s">
        <v>18</v>
      </c>
      <c r="E5" s="20" t="s">
        <v>19</v>
      </c>
      <c r="F5" s="20">
        <v>1</v>
      </c>
      <c r="G5" s="19" t="s">
        <v>20</v>
      </c>
      <c r="H5" s="21">
        <v>62</v>
      </c>
      <c r="I5" s="36">
        <f>(H5*0.4)</f>
        <v>24.8</v>
      </c>
      <c r="J5" s="21">
        <v>79.6</v>
      </c>
      <c r="K5" s="37">
        <f>(J5*0.6)</f>
        <v>47.76</v>
      </c>
      <c r="L5" s="21">
        <f>(I5+K5)</f>
        <v>72.56</v>
      </c>
      <c r="M5" s="38">
        <v>1</v>
      </c>
    </row>
    <row r="6" s="2" customFormat="1" ht="18.75" spans="1:13">
      <c r="A6" s="17" t="s">
        <v>21</v>
      </c>
      <c r="B6" s="17"/>
      <c r="C6" s="17"/>
      <c r="D6" s="17"/>
      <c r="E6" s="17"/>
      <c r="F6" s="17"/>
      <c r="G6" s="17"/>
      <c r="H6" s="18"/>
      <c r="I6" s="36"/>
      <c r="J6" s="18"/>
      <c r="K6" s="37"/>
      <c r="L6" s="21"/>
      <c r="M6" s="38"/>
    </row>
    <row r="7" s="2" customFormat="1" ht="18.75" spans="1:13">
      <c r="A7" s="19">
        <v>1</v>
      </c>
      <c r="B7" s="22" t="s">
        <v>22</v>
      </c>
      <c r="C7" s="22" t="s">
        <v>23</v>
      </c>
      <c r="D7" s="23" t="s">
        <v>18</v>
      </c>
      <c r="E7" s="23" t="s">
        <v>24</v>
      </c>
      <c r="F7" s="23">
        <v>1</v>
      </c>
      <c r="G7" s="22" t="s">
        <v>25</v>
      </c>
      <c r="H7" s="24">
        <v>55</v>
      </c>
      <c r="I7" s="36">
        <f>(H7*0.4)</f>
        <v>22</v>
      </c>
      <c r="J7" s="24">
        <v>82.4</v>
      </c>
      <c r="K7" s="37">
        <f>(J7*0.6)</f>
        <v>49.44</v>
      </c>
      <c r="L7" s="21">
        <f>(I7+K7)</f>
        <v>71.44</v>
      </c>
      <c r="M7" s="38">
        <v>1</v>
      </c>
    </row>
    <row r="8" s="2" customFormat="1" ht="18.75" spans="1:13">
      <c r="A8" s="17" t="s">
        <v>26</v>
      </c>
      <c r="B8" s="17"/>
      <c r="C8" s="17"/>
      <c r="D8" s="17"/>
      <c r="E8" s="17"/>
      <c r="F8" s="17"/>
      <c r="G8" s="17"/>
      <c r="H8" s="18"/>
      <c r="I8" s="36"/>
      <c r="J8" s="18"/>
      <c r="K8" s="37"/>
      <c r="L8" s="21"/>
      <c r="M8" s="38"/>
    </row>
    <row r="9" s="2" customFormat="1" ht="18.75" spans="1:13">
      <c r="A9" s="19">
        <v>1</v>
      </c>
      <c r="B9" s="19" t="s">
        <v>27</v>
      </c>
      <c r="C9" s="19" t="s">
        <v>23</v>
      </c>
      <c r="D9" s="20" t="s">
        <v>18</v>
      </c>
      <c r="E9" s="20" t="s">
        <v>28</v>
      </c>
      <c r="F9" s="20">
        <v>8</v>
      </c>
      <c r="G9" s="19" t="s">
        <v>29</v>
      </c>
      <c r="H9" s="21">
        <v>72</v>
      </c>
      <c r="I9" s="36">
        <f t="shared" ref="I9:I16" si="0">(H9*0.4)</f>
        <v>28.8</v>
      </c>
      <c r="J9" s="21">
        <v>83.6</v>
      </c>
      <c r="K9" s="37">
        <f t="shared" ref="K9:K16" si="1">(J9*0.6)</f>
        <v>50.16</v>
      </c>
      <c r="L9" s="21">
        <f t="shared" ref="L9:L16" si="2">(I9+K9)</f>
        <v>78.96</v>
      </c>
      <c r="M9" s="38">
        <v>1</v>
      </c>
    </row>
    <row r="10" s="2" customFormat="1" ht="18.75" spans="1:13">
      <c r="A10" s="19">
        <v>2</v>
      </c>
      <c r="B10" s="19" t="s">
        <v>30</v>
      </c>
      <c r="C10" s="19" t="s">
        <v>23</v>
      </c>
      <c r="D10" s="20" t="s">
        <v>18</v>
      </c>
      <c r="E10" s="20" t="s">
        <v>28</v>
      </c>
      <c r="F10" s="20">
        <v>8</v>
      </c>
      <c r="G10" s="19" t="s">
        <v>31</v>
      </c>
      <c r="H10" s="21">
        <v>71</v>
      </c>
      <c r="I10" s="36">
        <f t="shared" si="0"/>
        <v>28.4</v>
      </c>
      <c r="J10" s="21">
        <v>83</v>
      </c>
      <c r="K10" s="37">
        <f t="shared" si="1"/>
        <v>49.8</v>
      </c>
      <c r="L10" s="21">
        <f t="shared" si="2"/>
        <v>78.2</v>
      </c>
      <c r="M10" s="38">
        <v>2</v>
      </c>
    </row>
    <row r="11" s="2" customFormat="1" ht="18.75" spans="1:13">
      <c r="A11" s="19">
        <v>3</v>
      </c>
      <c r="B11" s="19" t="s">
        <v>32</v>
      </c>
      <c r="C11" s="19" t="s">
        <v>17</v>
      </c>
      <c r="D11" s="20" t="s">
        <v>18</v>
      </c>
      <c r="E11" s="20" t="s">
        <v>28</v>
      </c>
      <c r="F11" s="20">
        <v>8</v>
      </c>
      <c r="G11" s="19" t="s">
        <v>33</v>
      </c>
      <c r="H11" s="21">
        <v>69</v>
      </c>
      <c r="I11" s="36">
        <f t="shared" si="0"/>
        <v>27.6</v>
      </c>
      <c r="J11" s="21">
        <v>79.6</v>
      </c>
      <c r="K11" s="37">
        <f t="shared" si="1"/>
        <v>47.76</v>
      </c>
      <c r="L11" s="21">
        <f t="shared" si="2"/>
        <v>75.36</v>
      </c>
      <c r="M11" s="38">
        <v>3</v>
      </c>
    </row>
    <row r="12" s="3" customFormat="1" ht="18.75" spans="1:13">
      <c r="A12" s="19">
        <v>4</v>
      </c>
      <c r="B12" s="19" t="s">
        <v>34</v>
      </c>
      <c r="C12" s="19" t="s">
        <v>17</v>
      </c>
      <c r="D12" s="20" t="s">
        <v>18</v>
      </c>
      <c r="E12" s="20" t="s">
        <v>28</v>
      </c>
      <c r="F12" s="20">
        <v>8</v>
      </c>
      <c r="G12" s="19" t="s">
        <v>35</v>
      </c>
      <c r="H12" s="21">
        <v>66</v>
      </c>
      <c r="I12" s="36">
        <f t="shared" si="0"/>
        <v>26.4</v>
      </c>
      <c r="J12" s="21">
        <v>80.6</v>
      </c>
      <c r="K12" s="37">
        <f t="shared" si="1"/>
        <v>48.36</v>
      </c>
      <c r="L12" s="21">
        <f t="shared" si="2"/>
        <v>74.76</v>
      </c>
      <c r="M12" s="38">
        <v>4</v>
      </c>
    </row>
    <row r="13" s="2" customFormat="1" ht="18.75" spans="1:14">
      <c r="A13" s="19">
        <v>5</v>
      </c>
      <c r="B13" s="19" t="s">
        <v>36</v>
      </c>
      <c r="C13" s="19" t="s">
        <v>17</v>
      </c>
      <c r="D13" s="20" t="s">
        <v>18</v>
      </c>
      <c r="E13" s="20" t="s">
        <v>28</v>
      </c>
      <c r="F13" s="20">
        <v>8</v>
      </c>
      <c r="G13" s="19" t="s">
        <v>37</v>
      </c>
      <c r="H13" s="21">
        <v>62</v>
      </c>
      <c r="I13" s="36">
        <f t="shared" si="0"/>
        <v>24.8</v>
      </c>
      <c r="J13" s="21">
        <v>80.6</v>
      </c>
      <c r="K13" s="37">
        <f t="shared" si="1"/>
        <v>48.36</v>
      </c>
      <c r="L13" s="21">
        <f t="shared" si="2"/>
        <v>73.16</v>
      </c>
      <c r="M13" s="38">
        <v>7</v>
      </c>
      <c r="N13" s="39"/>
    </row>
    <row r="14" s="3" customFormat="1" ht="18.75" spans="1:14">
      <c r="A14" s="19">
        <v>6</v>
      </c>
      <c r="B14" s="25" t="s">
        <v>38</v>
      </c>
      <c r="C14" s="25" t="s">
        <v>23</v>
      </c>
      <c r="D14" s="26" t="s">
        <v>18</v>
      </c>
      <c r="E14" s="26" t="s">
        <v>28</v>
      </c>
      <c r="F14" s="20">
        <v>8</v>
      </c>
      <c r="G14" s="25" t="s">
        <v>39</v>
      </c>
      <c r="H14" s="21">
        <v>59</v>
      </c>
      <c r="I14" s="36">
        <f t="shared" si="0"/>
        <v>23.6</v>
      </c>
      <c r="J14" s="21">
        <v>82</v>
      </c>
      <c r="K14" s="37">
        <f t="shared" si="1"/>
        <v>49.2</v>
      </c>
      <c r="L14" s="21">
        <f t="shared" si="2"/>
        <v>72.8</v>
      </c>
      <c r="M14" s="38">
        <v>8</v>
      </c>
      <c r="N14" s="39"/>
    </row>
    <row r="15" s="3" customFormat="1" ht="18.75" spans="1:14">
      <c r="A15" s="19">
        <v>7</v>
      </c>
      <c r="B15" s="25" t="s">
        <v>40</v>
      </c>
      <c r="C15" s="25" t="s">
        <v>23</v>
      </c>
      <c r="D15" s="26" t="s">
        <v>18</v>
      </c>
      <c r="E15" s="26" t="s">
        <v>28</v>
      </c>
      <c r="F15" s="20">
        <v>8</v>
      </c>
      <c r="G15" s="25" t="s">
        <v>41</v>
      </c>
      <c r="H15" s="21">
        <v>58</v>
      </c>
      <c r="I15" s="36">
        <f t="shared" si="0"/>
        <v>23.2</v>
      </c>
      <c r="J15" s="21">
        <v>80.8</v>
      </c>
      <c r="K15" s="37">
        <f t="shared" si="1"/>
        <v>48.48</v>
      </c>
      <c r="L15" s="21">
        <f t="shared" si="2"/>
        <v>71.68</v>
      </c>
      <c r="M15" s="38">
        <v>9</v>
      </c>
      <c r="N15" s="39" t="s">
        <v>42</v>
      </c>
    </row>
    <row r="16" s="3" customFormat="1" ht="18.75" spans="1:14">
      <c r="A16" s="19">
        <v>8</v>
      </c>
      <c r="B16" s="25" t="s">
        <v>43</v>
      </c>
      <c r="C16" s="25" t="s">
        <v>23</v>
      </c>
      <c r="D16" s="26" t="s">
        <v>18</v>
      </c>
      <c r="E16" s="26" t="s">
        <v>28</v>
      </c>
      <c r="F16" s="20">
        <v>8</v>
      </c>
      <c r="G16" s="25" t="s">
        <v>44</v>
      </c>
      <c r="H16" s="21">
        <v>57</v>
      </c>
      <c r="I16" s="36">
        <f t="shared" si="0"/>
        <v>22.8</v>
      </c>
      <c r="J16" s="21">
        <v>80.6</v>
      </c>
      <c r="K16" s="37">
        <f t="shared" si="1"/>
        <v>48.36</v>
      </c>
      <c r="L16" s="21">
        <f t="shared" si="2"/>
        <v>71.16</v>
      </c>
      <c r="M16" s="38">
        <v>10</v>
      </c>
      <c r="N16" s="39" t="s">
        <v>42</v>
      </c>
    </row>
    <row r="17" s="3" customFormat="1" ht="23" customHeight="1" spans="1:14">
      <c r="A17" s="17" t="s">
        <v>45</v>
      </c>
      <c r="B17" s="17"/>
      <c r="C17" s="17"/>
      <c r="D17" s="17"/>
      <c r="E17" s="17"/>
      <c r="F17" s="17"/>
      <c r="G17" s="17"/>
      <c r="H17" s="18"/>
      <c r="I17" s="36"/>
      <c r="J17" s="18"/>
      <c r="K17" s="37"/>
      <c r="L17" s="21"/>
      <c r="M17" s="38"/>
      <c r="N17" s="40"/>
    </row>
    <row r="18" s="2" customFormat="1" ht="18.75" spans="1:14">
      <c r="A18" s="19">
        <v>1</v>
      </c>
      <c r="B18" s="22" t="s">
        <v>46</v>
      </c>
      <c r="C18" s="22" t="s">
        <v>23</v>
      </c>
      <c r="D18" s="23" t="s">
        <v>47</v>
      </c>
      <c r="E18" s="23" t="s">
        <v>48</v>
      </c>
      <c r="F18" s="23">
        <v>2</v>
      </c>
      <c r="G18" s="22" t="s">
        <v>49</v>
      </c>
      <c r="H18" s="24">
        <v>64</v>
      </c>
      <c r="I18" s="36">
        <f>(H18*0.4)</f>
        <v>25.6</v>
      </c>
      <c r="J18" s="24">
        <v>71.6</v>
      </c>
      <c r="K18" s="37">
        <f>(J18*0.6)</f>
        <v>42.96</v>
      </c>
      <c r="L18" s="21">
        <f>(I18+K18)</f>
        <v>68.56</v>
      </c>
      <c r="M18" s="38">
        <v>1</v>
      </c>
      <c r="N18" s="39"/>
    </row>
    <row r="19" s="2" customFormat="1" ht="18.75" spans="1:14">
      <c r="A19" s="19">
        <v>2</v>
      </c>
      <c r="B19" s="22" t="s">
        <v>50</v>
      </c>
      <c r="C19" s="22" t="s">
        <v>23</v>
      </c>
      <c r="D19" s="23" t="s">
        <v>47</v>
      </c>
      <c r="E19" s="23" t="s">
        <v>48</v>
      </c>
      <c r="F19" s="23">
        <v>2</v>
      </c>
      <c r="G19" s="22" t="s">
        <v>51</v>
      </c>
      <c r="H19" s="24">
        <v>57</v>
      </c>
      <c r="I19" s="36">
        <f>(H19*0.4)</f>
        <v>22.8</v>
      </c>
      <c r="J19" s="24">
        <v>71.4</v>
      </c>
      <c r="K19" s="37">
        <f>(J19*0.6)</f>
        <v>42.84</v>
      </c>
      <c r="L19" s="21">
        <f>(I19+K19)</f>
        <v>65.64</v>
      </c>
      <c r="M19" s="38">
        <v>2</v>
      </c>
      <c r="N19" s="39"/>
    </row>
    <row r="20" s="2" customFormat="1" ht="18.75" spans="1:14">
      <c r="A20" s="17" t="s">
        <v>52</v>
      </c>
      <c r="B20" s="17"/>
      <c r="C20" s="17"/>
      <c r="D20" s="17"/>
      <c r="E20" s="17"/>
      <c r="F20" s="17"/>
      <c r="G20" s="17"/>
      <c r="H20" s="18"/>
      <c r="I20" s="36"/>
      <c r="J20" s="18"/>
      <c r="K20" s="37"/>
      <c r="L20" s="21"/>
      <c r="M20" s="38"/>
      <c r="N20" s="39"/>
    </row>
    <row r="21" s="2" customFormat="1" ht="18.75" spans="1:14">
      <c r="A21" s="19">
        <v>1</v>
      </c>
      <c r="B21" s="22" t="s">
        <v>53</v>
      </c>
      <c r="C21" s="22" t="s">
        <v>23</v>
      </c>
      <c r="D21" s="23" t="s">
        <v>47</v>
      </c>
      <c r="E21" s="23" t="s">
        <v>54</v>
      </c>
      <c r="F21" s="23">
        <v>1</v>
      </c>
      <c r="G21" s="22" t="s">
        <v>55</v>
      </c>
      <c r="H21" s="24">
        <v>75</v>
      </c>
      <c r="I21" s="36">
        <f>(H21*0.4)</f>
        <v>30</v>
      </c>
      <c r="J21" s="24">
        <v>80.6</v>
      </c>
      <c r="K21" s="37">
        <f>(J21*0.6)</f>
        <v>48.36</v>
      </c>
      <c r="L21" s="21">
        <f>(I21+K21)</f>
        <v>78.36</v>
      </c>
      <c r="M21" s="38">
        <v>1</v>
      </c>
      <c r="N21" s="39"/>
    </row>
    <row r="22" s="4" customFormat="1" ht="18.75" spans="1:14">
      <c r="A22" s="17" t="s">
        <v>56</v>
      </c>
      <c r="B22" s="17"/>
      <c r="C22" s="17"/>
      <c r="D22" s="17"/>
      <c r="E22" s="17"/>
      <c r="F22" s="17"/>
      <c r="G22" s="17"/>
      <c r="H22" s="18"/>
      <c r="I22" s="36"/>
      <c r="J22" s="18"/>
      <c r="K22" s="37"/>
      <c r="L22" s="21"/>
      <c r="M22" s="38"/>
      <c r="N22" s="39"/>
    </row>
    <row r="23" s="2" customFormat="1" ht="18.75" spans="1:14">
      <c r="A23" s="19">
        <v>1</v>
      </c>
      <c r="B23" s="19" t="s">
        <v>57</v>
      </c>
      <c r="C23" s="19" t="s">
        <v>17</v>
      </c>
      <c r="D23" s="20" t="s">
        <v>47</v>
      </c>
      <c r="E23" s="20" t="s">
        <v>58</v>
      </c>
      <c r="F23" s="20">
        <v>8</v>
      </c>
      <c r="G23" s="19" t="s">
        <v>59</v>
      </c>
      <c r="H23" s="21">
        <v>66</v>
      </c>
      <c r="I23" s="36">
        <f t="shared" ref="I23:I30" si="3">(H23*0.4)</f>
        <v>26.4</v>
      </c>
      <c r="J23" s="21">
        <v>81.6</v>
      </c>
      <c r="K23" s="37">
        <f t="shared" ref="K23:K30" si="4">(J23*0.6)</f>
        <v>48.96</v>
      </c>
      <c r="L23" s="21">
        <f t="shared" ref="L23:L30" si="5">(I23+K23)</f>
        <v>75.36</v>
      </c>
      <c r="M23" s="38">
        <v>1</v>
      </c>
      <c r="N23" s="39"/>
    </row>
    <row r="24" s="2" customFormat="1" ht="18.75" spans="1:14">
      <c r="A24" s="19">
        <v>2</v>
      </c>
      <c r="B24" s="19" t="s">
        <v>60</v>
      </c>
      <c r="C24" s="19" t="s">
        <v>17</v>
      </c>
      <c r="D24" s="20" t="s">
        <v>47</v>
      </c>
      <c r="E24" s="20" t="s">
        <v>58</v>
      </c>
      <c r="F24" s="20">
        <v>8</v>
      </c>
      <c r="G24" s="19" t="s">
        <v>61</v>
      </c>
      <c r="H24" s="21">
        <v>72</v>
      </c>
      <c r="I24" s="36">
        <f t="shared" si="3"/>
        <v>28.8</v>
      </c>
      <c r="J24" s="21">
        <v>77.4</v>
      </c>
      <c r="K24" s="37">
        <f t="shared" si="4"/>
        <v>46.44</v>
      </c>
      <c r="L24" s="21">
        <f t="shared" si="5"/>
        <v>75.24</v>
      </c>
      <c r="M24" s="38">
        <v>2</v>
      </c>
      <c r="N24" s="39"/>
    </row>
    <row r="25" s="2" customFormat="1" ht="18.75" spans="1:14">
      <c r="A25" s="19">
        <v>3</v>
      </c>
      <c r="B25" s="19" t="s">
        <v>62</v>
      </c>
      <c r="C25" s="19" t="s">
        <v>17</v>
      </c>
      <c r="D25" s="20" t="s">
        <v>47</v>
      </c>
      <c r="E25" s="20" t="s">
        <v>58</v>
      </c>
      <c r="F25" s="20">
        <v>8</v>
      </c>
      <c r="G25" s="19" t="s">
        <v>63</v>
      </c>
      <c r="H25" s="21">
        <v>62</v>
      </c>
      <c r="I25" s="36">
        <f t="shared" si="3"/>
        <v>24.8</v>
      </c>
      <c r="J25" s="21">
        <v>82.2</v>
      </c>
      <c r="K25" s="37">
        <f t="shared" si="4"/>
        <v>49.32</v>
      </c>
      <c r="L25" s="21">
        <f t="shared" si="5"/>
        <v>74.12</v>
      </c>
      <c r="M25" s="38">
        <v>3</v>
      </c>
      <c r="N25" s="39"/>
    </row>
    <row r="26" s="2" customFormat="1" ht="18.75" spans="1:14">
      <c r="A26" s="19">
        <v>4</v>
      </c>
      <c r="B26" s="19" t="s">
        <v>64</v>
      </c>
      <c r="C26" s="19" t="s">
        <v>17</v>
      </c>
      <c r="D26" s="20" t="s">
        <v>47</v>
      </c>
      <c r="E26" s="20" t="s">
        <v>58</v>
      </c>
      <c r="F26" s="20">
        <v>8</v>
      </c>
      <c r="G26" s="19" t="s">
        <v>65</v>
      </c>
      <c r="H26" s="21">
        <v>62</v>
      </c>
      <c r="I26" s="36">
        <f t="shared" si="3"/>
        <v>24.8</v>
      </c>
      <c r="J26" s="21">
        <v>79.8</v>
      </c>
      <c r="K26" s="37">
        <f t="shared" si="4"/>
        <v>47.88</v>
      </c>
      <c r="L26" s="21">
        <f t="shared" si="5"/>
        <v>72.68</v>
      </c>
      <c r="M26" s="38">
        <v>4</v>
      </c>
      <c r="N26" s="39"/>
    </row>
    <row r="27" s="2" customFormat="1" ht="18.75" spans="1:14">
      <c r="A27" s="19">
        <v>5</v>
      </c>
      <c r="B27" s="19" t="s">
        <v>66</v>
      </c>
      <c r="C27" s="19" t="s">
        <v>17</v>
      </c>
      <c r="D27" s="20" t="s">
        <v>47</v>
      </c>
      <c r="E27" s="20" t="s">
        <v>58</v>
      </c>
      <c r="F27" s="20">
        <v>8</v>
      </c>
      <c r="G27" s="19" t="s">
        <v>67</v>
      </c>
      <c r="H27" s="21">
        <v>64</v>
      </c>
      <c r="I27" s="36">
        <f t="shared" si="3"/>
        <v>25.6</v>
      </c>
      <c r="J27" s="21">
        <v>77.8</v>
      </c>
      <c r="K27" s="37">
        <f t="shared" si="4"/>
        <v>46.68</v>
      </c>
      <c r="L27" s="21">
        <f t="shared" si="5"/>
        <v>72.28</v>
      </c>
      <c r="M27" s="38">
        <v>5</v>
      </c>
      <c r="N27" s="39"/>
    </row>
    <row r="28" s="2" customFormat="1" ht="18.75" spans="1:14">
      <c r="A28" s="19">
        <v>6</v>
      </c>
      <c r="B28" s="19" t="s">
        <v>68</v>
      </c>
      <c r="C28" s="19" t="s">
        <v>17</v>
      </c>
      <c r="D28" s="20" t="s">
        <v>47</v>
      </c>
      <c r="E28" s="20" t="s">
        <v>58</v>
      </c>
      <c r="F28" s="20">
        <v>8</v>
      </c>
      <c r="G28" s="19" t="s">
        <v>69</v>
      </c>
      <c r="H28" s="21">
        <v>59</v>
      </c>
      <c r="I28" s="36">
        <f t="shared" si="3"/>
        <v>23.6</v>
      </c>
      <c r="J28" s="21">
        <v>80.8</v>
      </c>
      <c r="K28" s="37">
        <f t="shared" si="4"/>
        <v>48.48</v>
      </c>
      <c r="L28" s="21">
        <f t="shared" si="5"/>
        <v>72.08</v>
      </c>
      <c r="M28" s="38">
        <v>6</v>
      </c>
      <c r="N28" s="39"/>
    </row>
    <row r="29" s="2" customFormat="1" ht="18.75" spans="1:14">
      <c r="A29" s="19">
        <v>7</v>
      </c>
      <c r="B29" s="19" t="s">
        <v>70</v>
      </c>
      <c r="C29" s="19" t="s">
        <v>23</v>
      </c>
      <c r="D29" s="20" t="s">
        <v>47</v>
      </c>
      <c r="E29" s="20" t="s">
        <v>58</v>
      </c>
      <c r="F29" s="20">
        <v>8</v>
      </c>
      <c r="G29" s="19" t="s">
        <v>71</v>
      </c>
      <c r="H29" s="21">
        <v>64</v>
      </c>
      <c r="I29" s="36">
        <f t="shared" si="3"/>
        <v>25.6</v>
      </c>
      <c r="J29" s="21">
        <v>75</v>
      </c>
      <c r="K29" s="37">
        <f t="shared" si="4"/>
        <v>45</v>
      </c>
      <c r="L29" s="21">
        <f t="shared" si="5"/>
        <v>70.6</v>
      </c>
      <c r="M29" s="38">
        <v>8</v>
      </c>
      <c r="N29" s="39"/>
    </row>
    <row r="30" s="2" customFormat="1" ht="18.75" spans="1:14">
      <c r="A30" s="19">
        <v>8</v>
      </c>
      <c r="B30" s="19" t="s">
        <v>72</v>
      </c>
      <c r="C30" s="19" t="s">
        <v>73</v>
      </c>
      <c r="D30" s="20" t="s">
        <v>47</v>
      </c>
      <c r="E30" s="20" t="s">
        <v>58</v>
      </c>
      <c r="F30" s="20">
        <v>8</v>
      </c>
      <c r="G30" s="19" t="s">
        <v>74</v>
      </c>
      <c r="H30" s="21">
        <v>56</v>
      </c>
      <c r="I30" s="36">
        <f t="shared" si="3"/>
        <v>22.4</v>
      </c>
      <c r="J30" s="21">
        <v>80.2</v>
      </c>
      <c r="K30" s="37">
        <f t="shared" si="4"/>
        <v>48.12</v>
      </c>
      <c r="L30" s="21">
        <f t="shared" si="5"/>
        <v>70.52</v>
      </c>
      <c r="M30" s="38">
        <v>9</v>
      </c>
      <c r="N30" s="39" t="s">
        <v>42</v>
      </c>
    </row>
    <row r="31" s="2" customFormat="1" ht="18.75" spans="1:14">
      <c r="A31" s="17" t="s">
        <v>75</v>
      </c>
      <c r="B31" s="17"/>
      <c r="C31" s="17"/>
      <c r="D31" s="17"/>
      <c r="E31" s="17"/>
      <c r="F31" s="17"/>
      <c r="G31" s="17"/>
      <c r="H31" s="18"/>
      <c r="I31" s="36"/>
      <c r="J31" s="18"/>
      <c r="K31" s="37"/>
      <c r="L31" s="21"/>
      <c r="M31" s="38"/>
      <c r="N31" s="39"/>
    </row>
    <row r="32" s="2" customFormat="1" ht="18.75" spans="1:14">
      <c r="A32" s="19">
        <v>1</v>
      </c>
      <c r="B32" s="19" t="s">
        <v>76</v>
      </c>
      <c r="C32" s="19" t="s">
        <v>23</v>
      </c>
      <c r="D32" s="20" t="s">
        <v>77</v>
      </c>
      <c r="E32" s="20" t="s">
        <v>78</v>
      </c>
      <c r="F32" s="20">
        <v>5</v>
      </c>
      <c r="G32" s="19" t="s">
        <v>79</v>
      </c>
      <c r="H32" s="21">
        <v>59</v>
      </c>
      <c r="I32" s="36">
        <f>(H32*0.4)</f>
        <v>23.6</v>
      </c>
      <c r="J32" s="21">
        <v>82.6</v>
      </c>
      <c r="K32" s="37">
        <f>(J32*0.6)</f>
        <v>49.56</v>
      </c>
      <c r="L32" s="21">
        <f>(I32+K32)</f>
        <v>73.16</v>
      </c>
      <c r="M32" s="38">
        <v>1</v>
      </c>
      <c r="N32" s="41"/>
    </row>
    <row r="33" s="2" customFormat="1" ht="18.75" spans="1:14">
      <c r="A33" s="19">
        <v>2</v>
      </c>
      <c r="B33" s="19" t="s">
        <v>80</v>
      </c>
      <c r="C33" s="19" t="s">
        <v>17</v>
      </c>
      <c r="D33" s="20" t="s">
        <v>77</v>
      </c>
      <c r="E33" s="20" t="s">
        <v>78</v>
      </c>
      <c r="F33" s="20">
        <v>5</v>
      </c>
      <c r="G33" s="19" t="s">
        <v>81</v>
      </c>
      <c r="H33" s="21">
        <v>62</v>
      </c>
      <c r="I33" s="36">
        <f>(H33*0.4)</f>
        <v>24.8</v>
      </c>
      <c r="J33" s="21">
        <v>78.8</v>
      </c>
      <c r="K33" s="37">
        <f>(J33*0.6)</f>
        <v>47.28</v>
      </c>
      <c r="L33" s="21">
        <f>(I33+K33)</f>
        <v>72.08</v>
      </c>
      <c r="M33" s="38">
        <v>2</v>
      </c>
      <c r="N33" s="41"/>
    </row>
    <row r="34" s="2" customFormat="1" ht="18.75" spans="1:14">
      <c r="A34" s="19">
        <v>3</v>
      </c>
      <c r="B34" s="19" t="s">
        <v>82</v>
      </c>
      <c r="C34" s="19" t="s">
        <v>17</v>
      </c>
      <c r="D34" s="20" t="s">
        <v>77</v>
      </c>
      <c r="E34" s="20" t="s">
        <v>78</v>
      </c>
      <c r="F34" s="20">
        <v>5</v>
      </c>
      <c r="G34" s="19" t="s">
        <v>83</v>
      </c>
      <c r="H34" s="21">
        <v>57</v>
      </c>
      <c r="I34" s="36">
        <f>(H34*0.4)</f>
        <v>22.8</v>
      </c>
      <c r="J34" s="21">
        <v>79.8</v>
      </c>
      <c r="K34" s="37">
        <f>(J34*0.6)</f>
        <v>47.88</v>
      </c>
      <c r="L34" s="21">
        <f>(I34+K34)</f>
        <v>70.68</v>
      </c>
      <c r="M34" s="35">
        <v>3</v>
      </c>
      <c r="N34" s="41"/>
    </row>
    <row r="35" s="2" customFormat="1" ht="18.75" spans="1:14">
      <c r="A35" s="19">
        <v>4</v>
      </c>
      <c r="B35" s="19" t="s">
        <v>84</v>
      </c>
      <c r="C35" s="19" t="s">
        <v>23</v>
      </c>
      <c r="D35" s="20" t="s">
        <v>77</v>
      </c>
      <c r="E35" s="20" t="s">
        <v>78</v>
      </c>
      <c r="F35" s="20">
        <v>5</v>
      </c>
      <c r="G35" s="19" t="s">
        <v>85</v>
      </c>
      <c r="H35" s="21">
        <v>61</v>
      </c>
      <c r="I35" s="36">
        <f>(H35*0.4)</f>
        <v>24.4</v>
      </c>
      <c r="J35" s="21">
        <v>76</v>
      </c>
      <c r="K35" s="37">
        <f>(J35*0.6)</f>
        <v>45.6</v>
      </c>
      <c r="L35" s="21">
        <f>(I35+K35)</f>
        <v>70</v>
      </c>
      <c r="M35" s="38">
        <v>4</v>
      </c>
      <c r="N35" s="41"/>
    </row>
    <row r="36" s="2" customFormat="1" ht="18.75" spans="1:14">
      <c r="A36" s="19">
        <v>5</v>
      </c>
      <c r="B36" s="20" t="s">
        <v>86</v>
      </c>
      <c r="C36" s="20" t="s">
        <v>23</v>
      </c>
      <c r="D36" s="20" t="s">
        <v>77</v>
      </c>
      <c r="E36" s="20">
        <v>290301</v>
      </c>
      <c r="F36" s="20">
        <v>5</v>
      </c>
      <c r="G36" s="20" t="s">
        <v>87</v>
      </c>
      <c r="H36" s="27">
        <v>50</v>
      </c>
      <c r="I36" s="36">
        <f>(H36*0.4)</f>
        <v>20</v>
      </c>
      <c r="J36" s="27">
        <v>80</v>
      </c>
      <c r="K36" s="37">
        <f>(J36*0.6)</f>
        <v>48</v>
      </c>
      <c r="L36" s="21">
        <f>(I36+K36)</f>
        <v>68</v>
      </c>
      <c r="M36" s="42">
        <v>5</v>
      </c>
      <c r="N36" s="41"/>
    </row>
    <row r="37" s="2" customFormat="1" ht="18.75" spans="1:14">
      <c r="A37" s="17" t="s">
        <v>88</v>
      </c>
      <c r="B37" s="17"/>
      <c r="C37" s="17"/>
      <c r="D37" s="17"/>
      <c r="E37" s="17"/>
      <c r="F37" s="17"/>
      <c r="G37" s="17"/>
      <c r="H37" s="18"/>
      <c r="I37" s="36"/>
      <c r="J37" s="18"/>
      <c r="K37" s="37"/>
      <c r="L37" s="21"/>
      <c r="M37" s="38"/>
      <c r="N37" s="41"/>
    </row>
    <row r="38" s="2" customFormat="1" ht="18.75" spans="1:14">
      <c r="A38" s="19">
        <v>1</v>
      </c>
      <c r="B38" s="22" t="s">
        <v>89</v>
      </c>
      <c r="C38" s="22" t="s">
        <v>17</v>
      </c>
      <c r="D38" s="28" t="s">
        <v>90</v>
      </c>
      <c r="E38" s="23" t="s">
        <v>91</v>
      </c>
      <c r="F38" s="20">
        <v>6</v>
      </c>
      <c r="G38" s="22" t="s">
        <v>92</v>
      </c>
      <c r="H38" s="24">
        <v>61</v>
      </c>
      <c r="I38" s="36">
        <f t="shared" ref="I38:I43" si="6">(H38*0.4)</f>
        <v>24.4</v>
      </c>
      <c r="J38" s="24">
        <v>83.6</v>
      </c>
      <c r="K38" s="37">
        <f t="shared" ref="K38:K43" si="7">(J38*0.6)</f>
        <v>50.16</v>
      </c>
      <c r="L38" s="21">
        <f t="shared" ref="L38:L43" si="8">(I38+K38)</f>
        <v>74.56</v>
      </c>
      <c r="M38" s="35">
        <v>1</v>
      </c>
      <c r="N38" s="41"/>
    </row>
    <row r="39" s="2" customFormat="1" ht="18.75" spans="1:14">
      <c r="A39" s="19">
        <v>2</v>
      </c>
      <c r="B39" s="22" t="s">
        <v>93</v>
      </c>
      <c r="C39" s="22" t="s">
        <v>23</v>
      </c>
      <c r="D39" s="28" t="s">
        <v>90</v>
      </c>
      <c r="E39" s="23" t="s">
        <v>91</v>
      </c>
      <c r="F39" s="20">
        <v>6</v>
      </c>
      <c r="G39" s="22" t="s">
        <v>94</v>
      </c>
      <c r="H39" s="24">
        <v>58</v>
      </c>
      <c r="I39" s="36">
        <f t="shared" si="6"/>
        <v>23.2</v>
      </c>
      <c r="J39" s="24">
        <v>80.2</v>
      </c>
      <c r="K39" s="37">
        <f t="shared" si="7"/>
        <v>48.12</v>
      </c>
      <c r="L39" s="21">
        <f t="shared" si="8"/>
        <v>71.32</v>
      </c>
      <c r="M39" s="35">
        <v>2</v>
      </c>
      <c r="N39" s="41"/>
    </row>
    <row r="40" s="2" customFormat="1" ht="18.75" spans="1:14">
      <c r="A40" s="19">
        <v>3</v>
      </c>
      <c r="B40" s="22" t="s">
        <v>95</v>
      </c>
      <c r="C40" s="22" t="s">
        <v>23</v>
      </c>
      <c r="D40" s="28" t="s">
        <v>90</v>
      </c>
      <c r="E40" s="23" t="s">
        <v>91</v>
      </c>
      <c r="F40" s="20">
        <v>6</v>
      </c>
      <c r="G40" s="22" t="s">
        <v>96</v>
      </c>
      <c r="H40" s="24">
        <v>65</v>
      </c>
      <c r="I40" s="36">
        <f t="shared" si="6"/>
        <v>26</v>
      </c>
      <c r="J40" s="24">
        <v>75.4</v>
      </c>
      <c r="K40" s="37">
        <f t="shared" si="7"/>
        <v>45.24</v>
      </c>
      <c r="L40" s="21">
        <f t="shared" si="8"/>
        <v>71.24</v>
      </c>
      <c r="M40" s="35">
        <v>3</v>
      </c>
      <c r="N40" s="41"/>
    </row>
    <row r="41" s="2" customFormat="1" ht="18.75" spans="1:14">
      <c r="A41" s="19">
        <v>4</v>
      </c>
      <c r="B41" s="22" t="s">
        <v>97</v>
      </c>
      <c r="C41" s="22" t="s">
        <v>17</v>
      </c>
      <c r="D41" s="28" t="s">
        <v>90</v>
      </c>
      <c r="E41" s="23" t="s">
        <v>91</v>
      </c>
      <c r="F41" s="20">
        <v>6</v>
      </c>
      <c r="G41" s="22" t="s">
        <v>98</v>
      </c>
      <c r="H41" s="24">
        <v>58</v>
      </c>
      <c r="I41" s="36">
        <f t="shared" si="6"/>
        <v>23.2</v>
      </c>
      <c r="J41" s="24">
        <v>73.6</v>
      </c>
      <c r="K41" s="37">
        <f t="shared" si="7"/>
        <v>44.16</v>
      </c>
      <c r="L41" s="21">
        <f t="shared" si="8"/>
        <v>67.36</v>
      </c>
      <c r="M41" s="35">
        <v>4</v>
      </c>
      <c r="N41" s="41"/>
    </row>
    <row r="42" ht="14.25" spans="1:14">
      <c r="A42" s="19">
        <v>5</v>
      </c>
      <c r="B42" s="20" t="s">
        <v>99</v>
      </c>
      <c r="C42" s="20" t="s">
        <v>17</v>
      </c>
      <c r="D42" s="20" t="s">
        <v>90</v>
      </c>
      <c r="E42" s="20">
        <v>290401</v>
      </c>
      <c r="F42" s="20">
        <v>6</v>
      </c>
      <c r="G42" s="20" t="s">
        <v>100</v>
      </c>
      <c r="H42" s="27">
        <v>51</v>
      </c>
      <c r="I42" s="36">
        <f t="shared" si="6"/>
        <v>20.4</v>
      </c>
      <c r="J42" s="27">
        <v>76.8</v>
      </c>
      <c r="K42" s="37">
        <f t="shared" si="7"/>
        <v>46.08</v>
      </c>
      <c r="L42" s="21">
        <f t="shared" si="8"/>
        <v>66.48</v>
      </c>
      <c r="M42" s="35">
        <v>5</v>
      </c>
      <c r="N42" s="43"/>
    </row>
    <row r="43" ht="14.25" spans="1:14">
      <c r="A43" s="19">
        <v>6</v>
      </c>
      <c r="B43" s="20" t="s">
        <v>101</v>
      </c>
      <c r="C43" s="20" t="s">
        <v>17</v>
      </c>
      <c r="D43" s="20" t="s">
        <v>90</v>
      </c>
      <c r="E43" s="20">
        <v>290401</v>
      </c>
      <c r="F43" s="20">
        <v>6</v>
      </c>
      <c r="G43" s="20" t="s">
        <v>102</v>
      </c>
      <c r="H43" s="27">
        <v>52</v>
      </c>
      <c r="I43" s="36">
        <f t="shared" si="6"/>
        <v>20.8</v>
      </c>
      <c r="J43" s="27">
        <v>73.2</v>
      </c>
      <c r="K43" s="37">
        <f t="shared" si="7"/>
        <v>43.92</v>
      </c>
      <c r="L43" s="21">
        <f t="shared" si="8"/>
        <v>64.72</v>
      </c>
      <c r="M43" s="35">
        <v>6</v>
      </c>
      <c r="N43" s="43"/>
    </row>
  </sheetData>
  <sortState ref="A75:M89">
    <sortCondition ref="L37" descending="1"/>
  </sortState>
  <mergeCells count="10">
    <mergeCell ref="A1:B1"/>
    <mergeCell ref="A2:M2"/>
    <mergeCell ref="A4:H4"/>
    <mergeCell ref="A6:H6"/>
    <mergeCell ref="A8:H8"/>
    <mergeCell ref="A17:H17"/>
    <mergeCell ref="A20:H20"/>
    <mergeCell ref="A22:H22"/>
    <mergeCell ref="A31:H31"/>
    <mergeCell ref="A37:H3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2020-07-31T08:47:00Z</dcterms:created>
  <dcterms:modified xsi:type="dcterms:W3CDTF">2020-10-22T01:48:56Z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