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200" windowHeight="7125"/>
  </bookViews>
  <sheets>
    <sheet name="考试成绩统计表汇总公示汇总签名版本" sheetId="4" r:id="rId1"/>
  </sheets>
  <definedNames>
    <definedName name="_xlnm.Print_Titles" localSheetId="0">考试成绩统计表汇总公示汇总签名版本!$3:$3</definedName>
  </definedNames>
  <calcPr calcId="125725"/>
</workbook>
</file>

<file path=xl/calcChain.xml><?xml version="1.0" encoding="utf-8"?>
<calcChain xmlns="http://schemas.openxmlformats.org/spreadsheetml/2006/main">
  <c r="K123" i="4"/>
  <c r="K124"/>
  <c r="K125"/>
  <c r="K111"/>
  <c r="K112"/>
  <c r="K113"/>
  <c r="K114"/>
  <c r="K115"/>
  <c r="K116"/>
  <c r="K117"/>
  <c r="K118"/>
  <c r="K119"/>
  <c r="K120"/>
  <c r="K121"/>
  <c r="K122"/>
  <c r="K106"/>
  <c r="K107"/>
  <c r="K108"/>
  <c r="K109"/>
  <c r="K110"/>
  <c r="M125"/>
  <c r="N125" s="1"/>
  <c r="M123"/>
  <c r="N123" s="1"/>
  <c r="M122"/>
  <c r="N122" s="1"/>
  <c r="M121"/>
  <c r="N121" s="1"/>
  <c r="M120"/>
  <c r="N120" s="1"/>
  <c r="M119"/>
  <c r="M118"/>
  <c r="N118" s="1"/>
  <c r="M117"/>
  <c r="N117" s="1"/>
  <c r="M116"/>
  <c r="N116" s="1"/>
  <c r="M115"/>
  <c r="N115" s="1"/>
  <c r="M114"/>
  <c r="N114" s="1"/>
  <c r="M113"/>
  <c r="N113" s="1"/>
  <c r="M112"/>
  <c r="N112" s="1"/>
  <c r="M111"/>
  <c r="N111" s="1"/>
  <c r="M110"/>
  <c r="N110" s="1"/>
  <c r="M109"/>
  <c r="N109" s="1"/>
  <c r="M108"/>
  <c r="N108" s="1"/>
  <c r="M107"/>
  <c r="M106"/>
  <c r="N106" s="1"/>
  <c r="M105"/>
  <c r="K105"/>
  <c r="M104"/>
  <c r="N104" s="1"/>
  <c r="K104"/>
  <c r="M103"/>
  <c r="K103"/>
  <c r="M102"/>
  <c r="K102"/>
  <c r="M101"/>
  <c r="K101"/>
  <c r="M100"/>
  <c r="K100"/>
  <c r="M99"/>
  <c r="K99"/>
  <c r="M98"/>
  <c r="N98" s="1"/>
  <c r="K98"/>
  <c r="M97"/>
  <c r="N97" s="1"/>
  <c r="K97"/>
  <c r="M96"/>
  <c r="N96" s="1"/>
  <c r="K96"/>
  <c r="M95"/>
  <c r="K95"/>
  <c r="M94"/>
  <c r="N94" s="1"/>
  <c r="K94"/>
  <c r="M93"/>
  <c r="N93" s="1"/>
  <c r="K93"/>
  <c r="M92"/>
  <c r="N92" s="1"/>
  <c r="K92"/>
  <c r="M91"/>
  <c r="N91" s="1"/>
  <c r="K91"/>
  <c r="M90"/>
  <c r="N90" s="1"/>
  <c r="K90"/>
  <c r="M89"/>
  <c r="K89"/>
  <c r="M88"/>
  <c r="N88" s="1"/>
  <c r="M87"/>
  <c r="K87"/>
  <c r="M86"/>
  <c r="N86" s="1"/>
  <c r="K86"/>
  <c r="M85"/>
  <c r="K85"/>
  <c r="M84"/>
  <c r="N84" s="1"/>
  <c r="K84"/>
  <c r="M83"/>
  <c r="N83" s="1"/>
  <c r="K83"/>
  <c r="M82"/>
  <c r="N82" s="1"/>
  <c r="K82"/>
  <c r="M81"/>
  <c r="N81" s="1"/>
  <c r="K81"/>
  <c r="M80"/>
  <c r="N80" s="1"/>
  <c r="K80"/>
  <c r="M79"/>
  <c r="N79" s="1"/>
  <c r="K79"/>
  <c r="M78"/>
  <c r="N78" s="1"/>
  <c r="K78"/>
  <c r="M77"/>
  <c r="N77" s="1"/>
  <c r="K77"/>
  <c r="M76"/>
  <c r="N76" s="1"/>
  <c r="K76"/>
  <c r="M75"/>
  <c r="K75"/>
  <c r="M74"/>
  <c r="N74" s="1"/>
  <c r="K74"/>
  <c r="M73"/>
  <c r="N73" s="1"/>
  <c r="K73"/>
  <c r="M72"/>
  <c r="N72" s="1"/>
  <c r="K72"/>
  <c r="M71"/>
  <c r="N71" s="1"/>
  <c r="K71"/>
  <c r="M70"/>
  <c r="N70" s="1"/>
  <c r="K70"/>
  <c r="M69"/>
  <c r="N69" s="1"/>
  <c r="K69"/>
  <c r="M68"/>
  <c r="N68" s="1"/>
  <c r="K68"/>
  <c r="M67"/>
  <c r="N67" s="1"/>
  <c r="K67"/>
  <c r="M66"/>
  <c r="N66" s="1"/>
  <c r="K66"/>
  <c r="M65"/>
  <c r="N65" s="1"/>
  <c r="K65"/>
  <c r="M64"/>
  <c r="N64" s="1"/>
  <c r="K64"/>
  <c r="M63"/>
  <c r="N63" s="1"/>
  <c r="K63"/>
  <c r="M62"/>
  <c r="N62" s="1"/>
  <c r="K62"/>
  <c r="M61"/>
  <c r="N61" s="1"/>
  <c r="K61"/>
  <c r="M60"/>
  <c r="N60" s="1"/>
  <c r="K60"/>
  <c r="M59"/>
  <c r="N59" s="1"/>
  <c r="K59"/>
  <c r="M58"/>
  <c r="N58" s="1"/>
  <c r="K58"/>
  <c r="M57"/>
  <c r="N57" s="1"/>
  <c r="K57"/>
  <c r="M56"/>
  <c r="N56" s="1"/>
  <c r="K56"/>
  <c r="M55"/>
  <c r="N55" s="1"/>
  <c r="K55"/>
  <c r="M54"/>
  <c r="N54" s="1"/>
  <c r="K54"/>
  <c r="M53"/>
  <c r="N53" s="1"/>
  <c r="K53"/>
  <c r="M52"/>
  <c r="N52" s="1"/>
  <c r="K52"/>
  <c r="M51"/>
  <c r="K51"/>
  <c r="M50"/>
  <c r="N50" s="1"/>
  <c r="K50"/>
  <c r="M49"/>
  <c r="N49" s="1"/>
  <c r="K49"/>
  <c r="M48"/>
  <c r="N48" s="1"/>
  <c r="K48"/>
  <c r="M47"/>
  <c r="N47" s="1"/>
  <c r="K47"/>
  <c r="M46"/>
  <c r="N46" s="1"/>
  <c r="K46"/>
  <c r="M45"/>
  <c r="N45" s="1"/>
  <c r="K45"/>
  <c r="M44"/>
  <c r="N44" s="1"/>
  <c r="K44"/>
  <c r="M43"/>
  <c r="N43" s="1"/>
  <c r="K43"/>
  <c r="M42"/>
  <c r="N42" s="1"/>
  <c r="K42"/>
  <c r="K41"/>
  <c r="M40"/>
  <c r="K40"/>
  <c r="M39"/>
  <c r="N39" s="1"/>
  <c r="K39"/>
  <c r="M38"/>
  <c r="N38" s="1"/>
  <c r="K38"/>
  <c r="M37"/>
  <c r="N37" s="1"/>
  <c r="K37"/>
  <c r="M36"/>
  <c r="K36"/>
  <c r="M35"/>
  <c r="N35" s="1"/>
  <c r="K35"/>
  <c r="M34"/>
  <c r="K34"/>
  <c r="M33"/>
  <c r="N33" s="1"/>
  <c r="K33"/>
  <c r="M32"/>
  <c r="K32"/>
  <c r="M31"/>
  <c r="N31" s="1"/>
  <c r="K31"/>
  <c r="M30"/>
  <c r="K30"/>
  <c r="M29"/>
  <c r="N29" s="1"/>
  <c r="K29"/>
  <c r="M28"/>
  <c r="K28"/>
  <c r="N28" s="1"/>
  <c r="M27"/>
  <c r="N27" s="1"/>
  <c r="K27"/>
  <c r="M26"/>
  <c r="K26"/>
  <c r="M25"/>
  <c r="N25" s="1"/>
  <c r="K25"/>
  <c r="M24"/>
  <c r="N24" s="1"/>
  <c r="K24"/>
  <c r="M23"/>
  <c r="N23" s="1"/>
  <c r="K23"/>
  <c r="M22"/>
  <c r="N22" s="1"/>
  <c r="K22"/>
  <c r="M21"/>
  <c r="K21"/>
  <c r="M20"/>
  <c r="K20"/>
  <c r="M19"/>
  <c r="K19"/>
  <c r="M18"/>
  <c r="N18" s="1"/>
  <c r="K18"/>
  <c r="M17"/>
  <c r="K17"/>
  <c r="M16"/>
  <c r="K16"/>
  <c r="M15"/>
  <c r="K15"/>
  <c r="M14"/>
  <c r="N14" s="1"/>
  <c r="K14"/>
  <c r="M13"/>
  <c r="K13"/>
  <c r="M12"/>
  <c r="K12"/>
  <c r="M11"/>
  <c r="K11"/>
  <c r="M10"/>
  <c r="K10"/>
  <c r="M9"/>
  <c r="K9"/>
  <c r="M8"/>
  <c r="K8"/>
  <c r="M7"/>
  <c r="K7"/>
  <c r="M6"/>
  <c r="K6"/>
  <c r="M5"/>
  <c r="K5"/>
  <c r="M4"/>
  <c r="K4"/>
  <c r="N4" l="1"/>
  <c r="N6"/>
  <c r="N8"/>
  <c r="N10"/>
  <c r="N12"/>
  <c r="N16"/>
  <c r="N20"/>
  <c r="N26"/>
  <c r="N30"/>
  <c r="N32"/>
  <c r="N34"/>
  <c r="N36"/>
  <c r="N40"/>
  <c r="N89"/>
  <c r="N95"/>
  <c r="N99"/>
  <c r="N101"/>
  <c r="N103"/>
  <c r="N105"/>
  <c r="N119"/>
  <c r="N5"/>
  <c r="N7"/>
  <c r="N9"/>
  <c r="N11"/>
  <c r="N13"/>
  <c r="N15"/>
  <c r="N17"/>
  <c r="N19"/>
  <c r="N21"/>
  <c r="N100"/>
  <c r="N107"/>
  <c r="N51"/>
  <c r="N75"/>
  <c r="N85"/>
  <c r="N87"/>
  <c r="N102"/>
</calcChain>
</file>

<file path=xl/sharedStrings.xml><?xml version="1.0" encoding="utf-8"?>
<sst xmlns="http://schemas.openxmlformats.org/spreadsheetml/2006/main" count="930" uniqueCount="323">
  <si>
    <t>1、公示时间：2020年10月19日-10月25日。2、根据《公告》笔面试成绩各占比例计算方法：笔试专业知识的岗位，按笔试成绩占60％、面试成绩占40％的比例计算；笔试《综合基础知识》，按笔试成绩占50％、面试成绩占50％的比例计算。</t>
  </si>
  <si>
    <t>序号</t>
  </si>
  <si>
    <t>准考证号</t>
  </si>
  <si>
    <t>考生姓名</t>
  </si>
  <si>
    <t>性别</t>
  </si>
  <si>
    <t>单位代码</t>
  </si>
  <si>
    <t>单位名称</t>
  </si>
  <si>
    <t>职位代码</t>
  </si>
  <si>
    <t>职位名称</t>
  </si>
  <si>
    <t>招收人数</t>
  </si>
  <si>
    <t>笔试成绩</t>
  </si>
  <si>
    <t>笔试  折分</t>
  </si>
  <si>
    <t>面试  成绩</t>
  </si>
  <si>
    <t>面试 折分</t>
  </si>
  <si>
    <t>总成绩</t>
  </si>
  <si>
    <t>排名</t>
  </si>
  <si>
    <t>备注</t>
  </si>
  <si>
    <t>500113581100806</t>
  </si>
  <si>
    <t>张杰佳</t>
  </si>
  <si>
    <t>女</t>
  </si>
  <si>
    <t>500</t>
  </si>
  <si>
    <t>建瓯市事业人员培训中心</t>
  </si>
  <si>
    <t>11</t>
  </si>
  <si>
    <t>管理岗位</t>
  </si>
  <si>
    <t>进入体检</t>
  </si>
  <si>
    <t>500113581130401</t>
  </si>
  <si>
    <t>谢晓娟</t>
  </si>
  <si>
    <t>500113581120623</t>
  </si>
  <si>
    <t>张丽红</t>
  </si>
  <si>
    <t>501113581103608</t>
  </si>
  <si>
    <t>蔡灶华</t>
  </si>
  <si>
    <t>男</t>
  </si>
  <si>
    <t>501</t>
  </si>
  <si>
    <t>建瓯市劳动就业中心</t>
  </si>
  <si>
    <t>501113581115926</t>
  </si>
  <si>
    <t>童桂芳</t>
  </si>
  <si>
    <t>501113581124314</t>
  </si>
  <si>
    <t>薛明健</t>
  </si>
  <si>
    <t>502113582202024</t>
  </si>
  <si>
    <t>胡舒琪</t>
  </si>
  <si>
    <t>502</t>
  </si>
  <si>
    <t>建瓯市政府投资项目审计中心</t>
  </si>
  <si>
    <t>专业技术</t>
  </si>
  <si>
    <t>502113582202314</t>
  </si>
  <si>
    <t>魏重强</t>
  </si>
  <si>
    <t>502113582200323</t>
  </si>
  <si>
    <t>王婕</t>
  </si>
  <si>
    <t>502113582200426</t>
  </si>
  <si>
    <t>邓婕</t>
  </si>
  <si>
    <t>502113582200607</t>
  </si>
  <si>
    <t>范美娇</t>
  </si>
  <si>
    <t>502113582203524</t>
  </si>
  <si>
    <t>詹倩</t>
  </si>
  <si>
    <t>502123581135517</t>
  </si>
  <si>
    <t>方佳欣</t>
  </si>
  <si>
    <t>12</t>
  </si>
  <si>
    <t>502133581114401</t>
  </si>
  <si>
    <t>范淳宇</t>
  </si>
  <si>
    <t>13</t>
  </si>
  <si>
    <t>502133581100226</t>
  </si>
  <si>
    <t>曹功垚</t>
  </si>
  <si>
    <t>504213582202409</t>
  </si>
  <si>
    <t>郑希婕</t>
  </si>
  <si>
    <t>504</t>
  </si>
  <si>
    <t>建瓯市疾病预防控制中心</t>
  </si>
  <si>
    <t>21</t>
  </si>
  <si>
    <t>504213582200212</t>
  </si>
  <si>
    <t>张雨</t>
  </si>
  <si>
    <t>504213582202406</t>
  </si>
  <si>
    <t>陈洁静</t>
  </si>
  <si>
    <t>74</t>
  </si>
  <si>
    <t>505313584215105</t>
  </si>
  <si>
    <t>叶世英</t>
  </si>
  <si>
    <t>505</t>
  </si>
  <si>
    <t>建瓯市疾病预防控制中心（建瓯市皮肤病性病防治院）</t>
  </si>
  <si>
    <t>31</t>
  </si>
  <si>
    <t>505313584214612</t>
  </si>
  <si>
    <t>陈琳</t>
  </si>
  <si>
    <t>505313584214902</t>
  </si>
  <si>
    <t>范凌瑞</t>
  </si>
  <si>
    <t>505413583213614</t>
  </si>
  <si>
    <t>胡浩雯</t>
  </si>
  <si>
    <t>41</t>
  </si>
  <si>
    <t>505413583212419</t>
  </si>
  <si>
    <t>连小娟</t>
  </si>
  <si>
    <t>505413583210424</t>
  </si>
  <si>
    <t>熊翠翠</t>
  </si>
  <si>
    <t>506113581135123</t>
  </si>
  <si>
    <t>马雯</t>
  </si>
  <si>
    <t>506</t>
  </si>
  <si>
    <t>建瓯市卫生计生监督所</t>
  </si>
  <si>
    <t>1</t>
  </si>
  <si>
    <t>506113581116522</t>
  </si>
  <si>
    <t>刘勤</t>
  </si>
  <si>
    <t>506113581120728</t>
  </si>
  <si>
    <t>陈雪娇</t>
  </si>
  <si>
    <t>507113581110612</t>
  </si>
  <si>
    <t>杨望东</t>
  </si>
  <si>
    <t>507</t>
  </si>
  <si>
    <t>建瓯市总医院</t>
  </si>
  <si>
    <t>507113581112226</t>
  </si>
  <si>
    <t>周杰连</t>
  </si>
  <si>
    <t>507113581123129</t>
  </si>
  <si>
    <t>吴丁锋</t>
  </si>
  <si>
    <t>507123581122717</t>
  </si>
  <si>
    <t>倪诗语</t>
  </si>
  <si>
    <t>507123581112629</t>
  </si>
  <si>
    <t>李旭超</t>
  </si>
  <si>
    <t>507123581106304</t>
  </si>
  <si>
    <t>雷宇新</t>
  </si>
  <si>
    <t>507323584214704</t>
  </si>
  <si>
    <t>周火妹</t>
  </si>
  <si>
    <t>32</t>
  </si>
  <si>
    <t>507323584214503</t>
  </si>
  <si>
    <t>张志英</t>
  </si>
  <si>
    <t>507333584214521</t>
  </si>
  <si>
    <t>周文强</t>
  </si>
  <si>
    <t>33</t>
  </si>
  <si>
    <t>507363584214603</t>
  </si>
  <si>
    <t>罗明俊</t>
  </si>
  <si>
    <t>36</t>
  </si>
  <si>
    <t>3</t>
  </si>
  <si>
    <t>507363584215025</t>
  </si>
  <si>
    <t>刘俐</t>
  </si>
  <si>
    <t>缺考</t>
  </si>
  <si>
    <t>507413583213209</t>
  </si>
  <si>
    <t>吴艳萍</t>
  </si>
  <si>
    <t>507413583210829</t>
  </si>
  <si>
    <t>叶丽凤</t>
  </si>
  <si>
    <t>507413583213828</t>
  </si>
  <si>
    <t>叶林玉</t>
  </si>
  <si>
    <t>507413583213707</t>
  </si>
  <si>
    <t>林霞</t>
  </si>
  <si>
    <t>507413583212513</t>
  </si>
  <si>
    <t>周钰倩</t>
  </si>
  <si>
    <t>507413583214311</t>
  </si>
  <si>
    <t>邱淑梅</t>
  </si>
  <si>
    <t>507413583210112</t>
  </si>
  <si>
    <t>林丽华</t>
  </si>
  <si>
    <t>507413583213107</t>
  </si>
  <si>
    <t>张诗慧</t>
  </si>
  <si>
    <t>507413583212324</t>
  </si>
  <si>
    <t>周金丽</t>
  </si>
  <si>
    <t>507413583210318</t>
  </si>
  <si>
    <t>郑静</t>
  </si>
  <si>
    <t>507413583211410</t>
  </si>
  <si>
    <t>范慧红</t>
  </si>
  <si>
    <t>507413583212504</t>
  </si>
  <si>
    <t>葛嘉敏</t>
  </si>
  <si>
    <t>507413583210920</t>
  </si>
  <si>
    <t>张财弟</t>
  </si>
  <si>
    <t>507413583212523</t>
  </si>
  <si>
    <t>田文春</t>
  </si>
  <si>
    <t>507413583211228</t>
  </si>
  <si>
    <t>杨小玲</t>
  </si>
  <si>
    <t>507413583212322</t>
  </si>
  <si>
    <t>任丽红</t>
  </si>
  <si>
    <t>507413583211809</t>
  </si>
  <si>
    <t>王艳</t>
  </si>
  <si>
    <t>507413583211420</t>
  </si>
  <si>
    <t>徐倩</t>
  </si>
  <si>
    <t>507513585205608</t>
  </si>
  <si>
    <t>吴相瑞</t>
  </si>
  <si>
    <t>51</t>
  </si>
  <si>
    <t>507523585205526</t>
  </si>
  <si>
    <t>吴雯</t>
  </si>
  <si>
    <t>52</t>
  </si>
  <si>
    <t>507523585205810</t>
  </si>
  <si>
    <t>潘胜旺</t>
  </si>
  <si>
    <t>507533585206207</t>
  </si>
  <si>
    <t>钟文潮</t>
  </si>
  <si>
    <t>53</t>
  </si>
  <si>
    <t>507533585206214</t>
  </si>
  <si>
    <t>林美莲</t>
  </si>
  <si>
    <t>507533585205702</t>
  </si>
  <si>
    <t>叶俊晶</t>
  </si>
  <si>
    <t>507533585204820</t>
  </si>
  <si>
    <t>宋乐坤</t>
  </si>
  <si>
    <t>507563585206027</t>
  </si>
  <si>
    <t>黄燕</t>
  </si>
  <si>
    <t>56</t>
  </si>
  <si>
    <t>508323584214705</t>
  </si>
  <si>
    <t>吴丽娟</t>
  </si>
  <si>
    <t>508</t>
  </si>
  <si>
    <t>建瓯市总医院中西医结合分院</t>
  </si>
  <si>
    <t>508323584214717</t>
  </si>
  <si>
    <t>高治旺</t>
  </si>
  <si>
    <t>508323584215020</t>
  </si>
  <si>
    <t>邓荣朵</t>
  </si>
  <si>
    <t>508323584214913</t>
  </si>
  <si>
    <t>林婵茜</t>
  </si>
  <si>
    <t>508323584214824</t>
  </si>
  <si>
    <t>余鸿华</t>
  </si>
  <si>
    <t>508323584214601</t>
  </si>
  <si>
    <t>吴晓雯</t>
  </si>
  <si>
    <t>508413583212211</t>
  </si>
  <si>
    <t>吴煌</t>
  </si>
  <si>
    <t>508413583210624</t>
  </si>
  <si>
    <t>苏雪婷</t>
  </si>
  <si>
    <t>508413583211705</t>
  </si>
  <si>
    <t>严文英</t>
  </si>
  <si>
    <t>508413583214218</t>
  </si>
  <si>
    <t>罗佳丽</t>
  </si>
  <si>
    <t>508413583213124</t>
  </si>
  <si>
    <t>叶冰祥</t>
  </si>
  <si>
    <t>508413583213517</t>
  </si>
  <si>
    <t>叶茜</t>
  </si>
  <si>
    <t>508413583212327</t>
  </si>
  <si>
    <t>唐佳倩</t>
  </si>
  <si>
    <t>508413583212219</t>
  </si>
  <si>
    <t>曹玉兰</t>
  </si>
  <si>
    <t>508413583214024</t>
  </si>
  <si>
    <t>邓清雯</t>
  </si>
  <si>
    <t>508513585205913</t>
  </si>
  <si>
    <t>王佩坤</t>
  </si>
  <si>
    <t>508543585206210</t>
  </si>
  <si>
    <t>江宇</t>
  </si>
  <si>
    <t>54</t>
  </si>
  <si>
    <t>508543585206129</t>
  </si>
  <si>
    <t>吴婷桑</t>
  </si>
  <si>
    <t>508543585206030</t>
  </si>
  <si>
    <t>林倩梅</t>
  </si>
  <si>
    <t>508543585205706</t>
  </si>
  <si>
    <t>廖金霏</t>
  </si>
  <si>
    <t>刘士格</t>
  </si>
  <si>
    <t>61</t>
  </si>
  <si>
    <t>免笔试</t>
  </si>
  <si>
    <t>509313584215005</t>
  </si>
  <si>
    <t>黄瑞文</t>
  </si>
  <si>
    <t>509</t>
  </si>
  <si>
    <t>建瓯市总医院通济分院</t>
  </si>
  <si>
    <t>509313584214826</t>
  </si>
  <si>
    <t>程彬涛</t>
  </si>
  <si>
    <t>509513585205229</t>
  </si>
  <si>
    <t>方灵</t>
  </si>
  <si>
    <t>509513585206003</t>
  </si>
  <si>
    <t>艾华娟</t>
  </si>
  <si>
    <t>509513585205926</t>
  </si>
  <si>
    <t>吴治强</t>
  </si>
  <si>
    <t>510323584214811</t>
  </si>
  <si>
    <t>苏琴琴</t>
  </si>
  <si>
    <t>510</t>
  </si>
  <si>
    <t>建瓯市总医院妇幼保健分院</t>
  </si>
  <si>
    <t>510323584214712</t>
  </si>
  <si>
    <t>饶蓉晶</t>
  </si>
  <si>
    <t>510413583212721</t>
  </si>
  <si>
    <t>陈梦露</t>
  </si>
  <si>
    <t>510413583213120</t>
  </si>
  <si>
    <t>王桂娟</t>
  </si>
  <si>
    <t>510413583211721</t>
  </si>
  <si>
    <t>龚慧玲</t>
  </si>
  <si>
    <t>511413583210529</t>
  </si>
  <si>
    <t>罗文婷</t>
  </si>
  <si>
    <t>511</t>
  </si>
  <si>
    <t>建瓯市总医院东峰分院</t>
  </si>
  <si>
    <t>511413583210411</t>
  </si>
  <si>
    <t>范仙玉</t>
  </si>
  <si>
    <t>511413583214330</t>
  </si>
  <si>
    <t>倪翠吻</t>
  </si>
  <si>
    <t>511513585206414</t>
  </si>
  <si>
    <t>梅杰</t>
  </si>
  <si>
    <t>513413583211929</t>
  </si>
  <si>
    <t>宋琳</t>
  </si>
  <si>
    <t>513</t>
  </si>
  <si>
    <t>建瓯市总医院水源分院</t>
  </si>
  <si>
    <t>513413583211109</t>
  </si>
  <si>
    <t>范缘林</t>
  </si>
  <si>
    <t>513413583210910</t>
  </si>
  <si>
    <t>李许丽</t>
  </si>
  <si>
    <t>513413583212806</t>
  </si>
  <si>
    <t>范琳娟</t>
  </si>
  <si>
    <t>515413583214026</t>
  </si>
  <si>
    <t>叶紫滢</t>
  </si>
  <si>
    <t>515</t>
  </si>
  <si>
    <t>建瓯市总医院小松分院</t>
  </si>
  <si>
    <t>515413583212120</t>
  </si>
  <si>
    <t>蒋萍</t>
  </si>
  <si>
    <t>515413583214329</t>
  </si>
  <si>
    <t>郑珊</t>
  </si>
  <si>
    <t>516513585205729</t>
  </si>
  <si>
    <t>徐琦</t>
  </si>
  <si>
    <t>516</t>
  </si>
  <si>
    <t>建瓯市总医院徐墩分院</t>
  </si>
  <si>
    <t>516513585205006</t>
  </si>
  <si>
    <t>王颖</t>
  </si>
  <si>
    <t>516513585206323</t>
  </si>
  <si>
    <t>刘悦</t>
  </si>
  <si>
    <t>518413583211008</t>
  </si>
  <si>
    <t>张璐</t>
  </si>
  <si>
    <t>518</t>
  </si>
  <si>
    <t>建瓯市总医院房道分院</t>
  </si>
  <si>
    <t>518413583213416</t>
  </si>
  <si>
    <t>林珍珠</t>
  </si>
  <si>
    <t>518413583212320</t>
  </si>
  <si>
    <t>李夏莲</t>
  </si>
  <si>
    <t>519413583213809</t>
  </si>
  <si>
    <t>叶丽峰</t>
  </si>
  <si>
    <t>519</t>
  </si>
  <si>
    <t>建瓯市总医院南雅分院</t>
  </si>
  <si>
    <t>519413583211820</t>
  </si>
  <si>
    <t>郑宝玉</t>
  </si>
  <si>
    <t>519413583212512</t>
  </si>
  <si>
    <t>谢良爱</t>
  </si>
  <si>
    <t>519423583210123</t>
  </si>
  <si>
    <t>陈明旗</t>
  </si>
  <si>
    <t>42</t>
  </si>
  <si>
    <t>519423583212827</t>
  </si>
  <si>
    <t>陈思叶</t>
  </si>
  <si>
    <t>519423583213910</t>
  </si>
  <si>
    <t>吴铱霆</t>
  </si>
  <si>
    <t>520413583210103</t>
  </si>
  <si>
    <t>张水仙</t>
  </si>
  <si>
    <t>520</t>
  </si>
  <si>
    <t>建瓯市总医院小桥分院</t>
  </si>
  <si>
    <t>520413583211507</t>
  </si>
  <si>
    <t>周声萍</t>
  </si>
  <si>
    <t>520413583213728</t>
  </si>
  <si>
    <t>邱慧君</t>
  </si>
  <si>
    <t>521513585206102</t>
  </si>
  <si>
    <t>郭运祥</t>
  </si>
  <si>
    <t>521</t>
  </si>
  <si>
    <t>建瓯市总医院玉山分院</t>
  </si>
  <si>
    <t>2020年建瓯市事业单位公开招聘工作人员面试人员总成绩和进入体检人员名单公示</t>
    <phoneticPr fontId="9" type="noConversion"/>
  </si>
</sst>
</file>

<file path=xl/styles.xml><?xml version="1.0" encoding="utf-8"?>
<styleSheet xmlns="http://schemas.openxmlformats.org/spreadsheetml/2006/main">
  <numFmts count="2">
    <numFmt numFmtId="176" formatCode="0.00;[Red]0.00"/>
    <numFmt numFmtId="177" formatCode="0.00_);[Red]\(0.00\)"/>
  </numFmts>
  <fonts count="11">
    <font>
      <sz val="11"/>
      <color theme="1"/>
      <name val="宋体"/>
      <charset val="134"/>
      <scheme val="minor"/>
    </font>
    <font>
      <sz val="12"/>
      <name val="宋体"/>
      <charset val="134"/>
    </font>
    <font>
      <sz val="10"/>
      <name val="宋体"/>
      <charset val="134"/>
    </font>
    <font>
      <sz val="20"/>
      <name val="宋体"/>
      <charset val="134"/>
    </font>
    <font>
      <sz val="16"/>
      <name val="宋体"/>
      <charset val="134"/>
    </font>
    <font>
      <sz val="11"/>
      <color indexed="8"/>
      <name val="宋体"/>
      <charset val="134"/>
    </font>
    <font>
      <sz val="11"/>
      <color indexed="20"/>
      <name val="宋体"/>
      <charset val="134"/>
    </font>
    <font>
      <sz val="11"/>
      <color indexed="8"/>
      <name val="等线"/>
      <charset val="134"/>
    </font>
    <font>
      <sz val="11"/>
      <color indexed="17"/>
      <name val="宋体"/>
      <family val="3"/>
      <charset val="134"/>
    </font>
    <font>
      <sz val="9"/>
      <name val="宋体"/>
      <family val="3"/>
      <charset val="134"/>
      <scheme val="minor"/>
    </font>
    <font>
      <sz val="20"/>
      <name val="宋体"/>
      <family val="3"/>
      <charset val="134"/>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8">
    <xf numFmtId="0" fontId="0" fillId="0" borderId="0"/>
    <xf numFmtId="0" fontId="1" fillId="0" borderId="0" applyProtection="0">
      <alignment vertical="center"/>
    </xf>
    <xf numFmtId="0" fontId="6" fillId="3" borderId="0" applyNumberFormat="0" applyBorder="0" applyAlignment="0" applyProtection="0">
      <alignment vertical="center"/>
    </xf>
    <xf numFmtId="0" fontId="5" fillId="0" borderId="0">
      <alignment vertical="center"/>
    </xf>
    <xf numFmtId="0" fontId="7" fillId="0" borderId="0"/>
    <xf numFmtId="0" fontId="1" fillId="0" borderId="0" applyProtection="0">
      <alignment vertical="center"/>
    </xf>
    <xf numFmtId="0" fontId="1" fillId="0" borderId="0" applyProtection="0">
      <alignment vertical="center"/>
    </xf>
    <xf numFmtId="0" fontId="8" fillId="4" borderId="0" applyNumberFormat="0" applyBorder="0" applyAlignment="0" applyProtection="0">
      <alignment vertical="center"/>
    </xf>
  </cellStyleXfs>
  <cellXfs count="35">
    <xf numFmtId="0" fontId="0" fillId="0" borderId="0" xfId="0"/>
    <xf numFmtId="0" fontId="1" fillId="0" borderId="0" xfId="5" applyAlignment="1" applyProtection="1">
      <alignment horizontal="center" vertical="center" wrapText="1"/>
    </xf>
    <xf numFmtId="0" fontId="1" fillId="0" borderId="0" xfId="6" applyAlignment="1" applyProtection="1">
      <alignment horizontal="center" vertical="center" wrapText="1"/>
    </xf>
    <xf numFmtId="0" fontId="1" fillId="0" borderId="0" xfId="6" applyFont="1" applyFill="1" applyProtection="1">
      <alignment vertical="center"/>
    </xf>
    <xf numFmtId="0" fontId="1" fillId="0" borderId="0" xfId="6" applyFont="1" applyProtection="1">
      <alignment vertical="center"/>
    </xf>
    <xf numFmtId="0" fontId="1" fillId="0" borderId="0" xfId="6" applyProtection="1">
      <alignment vertical="center"/>
    </xf>
    <xf numFmtId="177" fontId="1" fillId="0" borderId="0" xfId="6" applyNumberFormat="1" applyProtection="1">
      <alignment vertical="center"/>
    </xf>
    <xf numFmtId="0" fontId="2" fillId="0" borderId="0" xfId="6" applyFont="1" applyAlignment="1" applyProtection="1">
      <alignment horizontal="center" vertical="center"/>
    </xf>
    <xf numFmtId="0" fontId="2" fillId="0" borderId="2" xfId="6" applyFont="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2" fillId="0" borderId="2" xfId="3" applyFont="1" applyFill="1" applyBorder="1" applyAlignment="1">
      <alignment horizontal="center" vertical="center" wrapText="1"/>
    </xf>
    <xf numFmtId="49" fontId="2" fillId="0" borderId="2" xfId="3" applyNumberFormat="1"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0" borderId="3" xfId="3" applyFont="1" applyFill="1" applyBorder="1" applyAlignment="1">
      <alignment horizontal="center" vertical="center" wrapText="1"/>
    </xf>
    <xf numFmtId="177" fontId="2" fillId="0" borderId="2" xfId="6" applyNumberFormat="1" applyFont="1" applyBorder="1" applyAlignment="1" applyProtection="1">
      <alignment horizontal="center" vertical="center" wrapText="1"/>
    </xf>
    <xf numFmtId="49" fontId="2" fillId="2" borderId="4" xfId="3" applyNumberFormat="1" applyFont="1" applyFill="1" applyBorder="1" applyAlignment="1">
      <alignment horizontal="center" vertical="center" wrapText="1"/>
    </xf>
    <xf numFmtId="49" fontId="2" fillId="0" borderId="2" xfId="6" applyNumberFormat="1" applyFont="1" applyFill="1" applyBorder="1" applyAlignment="1" applyProtection="1">
      <alignment horizontal="center" vertical="center" wrapText="1"/>
    </xf>
    <xf numFmtId="0" fontId="2" fillId="0" borderId="2" xfId="6" applyFont="1" applyFill="1" applyBorder="1" applyAlignment="1" applyProtection="1">
      <alignment horizontal="center" vertical="center" wrapText="1"/>
    </xf>
    <xf numFmtId="176" fontId="2" fillId="0" borderId="2" xfId="6" applyNumberFormat="1" applyFont="1" applyFill="1" applyBorder="1" applyAlignment="1" applyProtection="1">
      <alignment horizontal="center" vertical="center" wrapText="1"/>
    </xf>
    <xf numFmtId="176" fontId="2" fillId="0" borderId="2" xfId="1" applyNumberFormat="1" applyFont="1" applyFill="1" applyBorder="1" applyAlignment="1" applyProtection="1">
      <alignment horizontal="center" vertical="center" wrapText="1"/>
    </xf>
    <xf numFmtId="49" fontId="2" fillId="2" borderId="7" xfId="3" applyNumberFormat="1" applyFont="1" applyFill="1" applyBorder="1" applyAlignment="1">
      <alignment horizontal="center" vertical="center" wrapText="1"/>
    </xf>
    <xf numFmtId="49" fontId="2" fillId="0" borderId="7" xfId="3" applyNumberFormat="1" applyFont="1" applyFill="1" applyBorder="1" applyAlignment="1">
      <alignment horizontal="center" vertical="center" wrapText="1"/>
    </xf>
    <xf numFmtId="0" fontId="2" fillId="0" borderId="4" xfId="6" applyFont="1" applyBorder="1" applyAlignment="1" applyProtection="1">
      <alignment horizontal="center" vertical="center" wrapText="1"/>
    </xf>
    <xf numFmtId="0" fontId="2" fillId="0" borderId="2" xfId="6" applyFont="1" applyFill="1" applyBorder="1" applyAlignment="1" applyProtection="1">
      <alignment horizontal="center" vertical="center"/>
    </xf>
    <xf numFmtId="177" fontId="1" fillId="0" borderId="0" xfId="6" applyNumberFormat="1" applyFont="1" applyProtection="1">
      <alignment vertical="center"/>
    </xf>
    <xf numFmtId="0" fontId="2" fillId="0" borderId="2" xfId="6" quotePrefix="1" applyFont="1" applyBorder="1" applyAlignment="1" applyProtection="1">
      <alignment horizontal="center" vertical="center" wrapText="1"/>
    </xf>
    <xf numFmtId="0" fontId="3" fillId="0" borderId="0" xfId="5" applyFont="1" applyBorder="1" applyAlignment="1" applyProtection="1">
      <alignment horizontal="center" vertical="center" wrapText="1"/>
    </xf>
    <xf numFmtId="0" fontId="4" fillId="0" borderId="1" xfId="5" applyFont="1" applyBorder="1" applyAlignment="1" applyProtection="1">
      <alignment horizontal="left" vertical="center" wrapText="1"/>
    </xf>
    <xf numFmtId="49" fontId="2" fillId="2" borderId="4" xfId="3" applyNumberFormat="1" applyFont="1" applyFill="1" applyBorder="1" applyAlignment="1">
      <alignment horizontal="center" vertical="center" wrapText="1"/>
    </xf>
    <xf numFmtId="49" fontId="2" fillId="2" borderId="5" xfId="3" applyNumberFormat="1" applyFont="1" applyFill="1" applyBorder="1" applyAlignment="1">
      <alignment horizontal="center" vertical="center" wrapText="1"/>
    </xf>
    <xf numFmtId="49" fontId="2" fillId="2" borderId="6" xfId="3" applyNumberFormat="1"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0" fontId="10" fillId="0" borderId="0" xfId="5" applyFont="1" applyBorder="1" applyAlignment="1" applyProtection="1">
      <alignment horizontal="center" vertical="center" wrapText="1"/>
    </xf>
  </cellXfs>
  <cellStyles count="8">
    <cellStyle name="差_2017年建瓯市事业单位公开招聘工作人员进入结构化面试人员花名册" xfId="2"/>
    <cellStyle name="常规" xfId="0" builtinId="0"/>
    <cellStyle name="常规 2" xfId="4"/>
    <cellStyle name="常规_2015年建瓯市事业单位公开招聘工作人员考试成绩统计表_2017年建瓯市卫生事业单位公开招聘工作人员成绩统计表" xfId="1"/>
    <cellStyle name="常规_2015年建瓯市事业单位公开招聘工作人员拟进入面试人员花名册20140420" xfId="5"/>
    <cellStyle name="常规_2015年建瓯市事业单位公开招聘工作人员拟进入面试人员花名册20140420_2017年建瓯市卫生事业单位公开招聘工作人员成绩统计表" xfId="6"/>
    <cellStyle name="常规_2017建瓯市笔试成绩 - 副本" xfId="3"/>
    <cellStyle name="好_2017年建瓯市事业单位公开招聘工作人员进入结构化面试人员花名册"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30"/>
  <sheetViews>
    <sheetView tabSelected="1" zoomScale="120" zoomScaleNormal="120" workbookViewId="0">
      <selection sqref="A1:P1"/>
    </sheetView>
  </sheetViews>
  <sheetFormatPr defaultColWidth="10" defaultRowHeight="14.25"/>
  <cols>
    <col min="1" max="1" width="4" style="5" customWidth="1"/>
    <col min="2" max="2" width="8.75" style="5" customWidth="1"/>
    <col min="3" max="3" width="6.75" style="5" customWidth="1"/>
    <col min="4" max="4" width="3.125" style="5" customWidth="1"/>
    <col min="5" max="5" width="4.5" style="5" customWidth="1"/>
    <col min="6" max="6" width="17.125" style="5" customWidth="1"/>
    <col min="7" max="7" width="4.875" style="5" customWidth="1"/>
    <col min="8" max="8" width="5.375" style="5" customWidth="1"/>
    <col min="9" max="9" width="5" style="5" customWidth="1"/>
    <col min="10" max="10" width="6" style="5" customWidth="1"/>
    <col min="11" max="11" width="6.75" style="5" customWidth="1"/>
    <col min="12" max="12" width="7.25" style="5" customWidth="1"/>
    <col min="13" max="13" width="6.75" style="6" customWidth="1"/>
    <col min="14" max="14" width="10.125" style="6" customWidth="1"/>
    <col min="15" max="15" width="9.625" style="7" customWidth="1"/>
    <col min="16" max="16" width="13.25" style="7" customWidth="1"/>
    <col min="17" max="256" width="10" style="5"/>
    <col min="257" max="257" width="4" style="5" customWidth="1"/>
    <col min="258" max="258" width="8.75" style="5" customWidth="1"/>
    <col min="259" max="259" width="6.75" style="5" customWidth="1"/>
    <col min="260" max="260" width="3.875" style="5" customWidth="1"/>
    <col min="261" max="261" width="5.25" style="5" customWidth="1"/>
    <col min="262" max="262" width="17.125" style="5" customWidth="1"/>
    <col min="263" max="263" width="5.5" style="5" customWidth="1"/>
    <col min="264" max="264" width="7.625" style="5" customWidth="1"/>
    <col min="265" max="265" width="4.5" style="5" customWidth="1"/>
    <col min="266" max="266" width="9" style="5" customWidth="1"/>
    <col min="267" max="267" width="8.5" style="5" customWidth="1"/>
    <col min="268" max="268" width="8.875" style="5" customWidth="1"/>
    <col min="269" max="269" width="8.5" style="5" customWidth="1"/>
    <col min="270" max="270" width="10.125" style="5" customWidth="1"/>
    <col min="271" max="271" width="9.625" style="5" customWidth="1"/>
    <col min="272" max="272" width="13.25" style="5" customWidth="1"/>
    <col min="273" max="512" width="10" style="5"/>
    <col min="513" max="513" width="4" style="5" customWidth="1"/>
    <col min="514" max="514" width="8.75" style="5" customWidth="1"/>
    <col min="515" max="515" width="6.75" style="5" customWidth="1"/>
    <col min="516" max="516" width="3.875" style="5" customWidth="1"/>
    <col min="517" max="517" width="5.25" style="5" customWidth="1"/>
    <col min="518" max="518" width="17.125" style="5" customWidth="1"/>
    <col min="519" max="519" width="5.5" style="5" customWidth="1"/>
    <col min="520" max="520" width="7.625" style="5" customWidth="1"/>
    <col min="521" max="521" width="4.5" style="5" customWidth="1"/>
    <col min="522" max="522" width="9" style="5" customWidth="1"/>
    <col min="523" max="523" width="8.5" style="5" customWidth="1"/>
    <col min="524" max="524" width="8.875" style="5" customWidth="1"/>
    <col min="525" max="525" width="8.5" style="5" customWidth="1"/>
    <col min="526" max="526" width="10.125" style="5" customWidth="1"/>
    <col min="527" max="527" width="9.625" style="5" customWidth="1"/>
    <col min="528" max="528" width="13.25" style="5" customWidth="1"/>
    <col min="529" max="768" width="10" style="5"/>
    <col min="769" max="769" width="4" style="5" customWidth="1"/>
    <col min="770" max="770" width="8.75" style="5" customWidth="1"/>
    <col min="771" max="771" width="6.75" style="5" customWidth="1"/>
    <col min="772" max="772" width="3.875" style="5" customWidth="1"/>
    <col min="773" max="773" width="5.25" style="5" customWidth="1"/>
    <col min="774" max="774" width="17.125" style="5" customWidth="1"/>
    <col min="775" max="775" width="5.5" style="5" customWidth="1"/>
    <col min="776" max="776" width="7.625" style="5" customWidth="1"/>
    <col min="777" max="777" width="4.5" style="5" customWidth="1"/>
    <col min="778" max="778" width="9" style="5" customWidth="1"/>
    <col min="779" max="779" width="8.5" style="5" customWidth="1"/>
    <col min="780" max="780" width="8.875" style="5" customWidth="1"/>
    <col min="781" max="781" width="8.5" style="5" customWidth="1"/>
    <col min="782" max="782" width="10.125" style="5" customWidth="1"/>
    <col min="783" max="783" width="9.625" style="5" customWidth="1"/>
    <col min="784" max="784" width="13.25" style="5" customWidth="1"/>
    <col min="785" max="1024" width="10" style="5"/>
    <col min="1025" max="1025" width="4" style="5" customWidth="1"/>
    <col min="1026" max="1026" width="8.75" style="5" customWidth="1"/>
    <col min="1027" max="1027" width="6.75" style="5" customWidth="1"/>
    <col min="1028" max="1028" width="3.875" style="5" customWidth="1"/>
    <col min="1029" max="1029" width="5.25" style="5" customWidth="1"/>
    <col min="1030" max="1030" width="17.125" style="5" customWidth="1"/>
    <col min="1031" max="1031" width="5.5" style="5" customWidth="1"/>
    <col min="1032" max="1032" width="7.625" style="5" customWidth="1"/>
    <col min="1033" max="1033" width="4.5" style="5" customWidth="1"/>
    <col min="1034" max="1034" width="9" style="5" customWidth="1"/>
    <col min="1035" max="1035" width="8.5" style="5" customWidth="1"/>
    <col min="1036" max="1036" width="8.875" style="5" customWidth="1"/>
    <col min="1037" max="1037" width="8.5" style="5" customWidth="1"/>
    <col min="1038" max="1038" width="10.125" style="5" customWidth="1"/>
    <col min="1039" max="1039" width="9.625" style="5" customWidth="1"/>
    <col min="1040" max="1040" width="13.25" style="5" customWidth="1"/>
    <col min="1041" max="1280" width="10" style="5"/>
    <col min="1281" max="1281" width="4" style="5" customWidth="1"/>
    <col min="1282" max="1282" width="8.75" style="5" customWidth="1"/>
    <col min="1283" max="1283" width="6.75" style="5" customWidth="1"/>
    <col min="1284" max="1284" width="3.875" style="5" customWidth="1"/>
    <col min="1285" max="1285" width="5.25" style="5" customWidth="1"/>
    <col min="1286" max="1286" width="17.125" style="5" customWidth="1"/>
    <col min="1287" max="1287" width="5.5" style="5" customWidth="1"/>
    <col min="1288" max="1288" width="7.625" style="5" customWidth="1"/>
    <col min="1289" max="1289" width="4.5" style="5" customWidth="1"/>
    <col min="1290" max="1290" width="9" style="5" customWidth="1"/>
    <col min="1291" max="1291" width="8.5" style="5" customWidth="1"/>
    <col min="1292" max="1292" width="8.875" style="5" customWidth="1"/>
    <col min="1293" max="1293" width="8.5" style="5" customWidth="1"/>
    <col min="1294" max="1294" width="10.125" style="5" customWidth="1"/>
    <col min="1295" max="1295" width="9.625" style="5" customWidth="1"/>
    <col min="1296" max="1296" width="13.25" style="5" customWidth="1"/>
    <col min="1297" max="1536" width="10" style="5"/>
    <col min="1537" max="1537" width="4" style="5" customWidth="1"/>
    <col min="1538" max="1538" width="8.75" style="5" customWidth="1"/>
    <col min="1539" max="1539" width="6.75" style="5" customWidth="1"/>
    <col min="1540" max="1540" width="3.875" style="5" customWidth="1"/>
    <col min="1541" max="1541" width="5.25" style="5" customWidth="1"/>
    <col min="1542" max="1542" width="17.125" style="5" customWidth="1"/>
    <col min="1543" max="1543" width="5.5" style="5" customWidth="1"/>
    <col min="1544" max="1544" width="7.625" style="5" customWidth="1"/>
    <col min="1545" max="1545" width="4.5" style="5" customWidth="1"/>
    <col min="1546" max="1546" width="9" style="5" customWidth="1"/>
    <col min="1547" max="1547" width="8.5" style="5" customWidth="1"/>
    <col min="1548" max="1548" width="8.875" style="5" customWidth="1"/>
    <col min="1549" max="1549" width="8.5" style="5" customWidth="1"/>
    <col min="1550" max="1550" width="10.125" style="5" customWidth="1"/>
    <col min="1551" max="1551" width="9.625" style="5" customWidth="1"/>
    <col min="1552" max="1552" width="13.25" style="5" customWidth="1"/>
    <col min="1553" max="1792" width="10" style="5"/>
    <col min="1793" max="1793" width="4" style="5" customWidth="1"/>
    <col min="1794" max="1794" width="8.75" style="5" customWidth="1"/>
    <col min="1795" max="1795" width="6.75" style="5" customWidth="1"/>
    <col min="1796" max="1796" width="3.875" style="5" customWidth="1"/>
    <col min="1797" max="1797" width="5.25" style="5" customWidth="1"/>
    <col min="1798" max="1798" width="17.125" style="5" customWidth="1"/>
    <col min="1799" max="1799" width="5.5" style="5" customWidth="1"/>
    <col min="1800" max="1800" width="7.625" style="5" customWidth="1"/>
    <col min="1801" max="1801" width="4.5" style="5" customWidth="1"/>
    <col min="1802" max="1802" width="9" style="5" customWidth="1"/>
    <col min="1803" max="1803" width="8.5" style="5" customWidth="1"/>
    <col min="1804" max="1804" width="8.875" style="5" customWidth="1"/>
    <col min="1805" max="1805" width="8.5" style="5" customWidth="1"/>
    <col min="1806" max="1806" width="10.125" style="5" customWidth="1"/>
    <col min="1807" max="1807" width="9.625" style="5" customWidth="1"/>
    <col min="1808" max="1808" width="13.25" style="5" customWidth="1"/>
    <col min="1809" max="2048" width="10" style="5"/>
    <col min="2049" max="2049" width="4" style="5" customWidth="1"/>
    <col min="2050" max="2050" width="8.75" style="5" customWidth="1"/>
    <col min="2051" max="2051" width="6.75" style="5" customWidth="1"/>
    <col min="2052" max="2052" width="3.875" style="5" customWidth="1"/>
    <col min="2053" max="2053" width="5.25" style="5" customWidth="1"/>
    <col min="2054" max="2054" width="17.125" style="5" customWidth="1"/>
    <col min="2055" max="2055" width="5.5" style="5" customWidth="1"/>
    <col min="2056" max="2056" width="7.625" style="5" customWidth="1"/>
    <col min="2057" max="2057" width="4.5" style="5" customWidth="1"/>
    <col min="2058" max="2058" width="9" style="5" customWidth="1"/>
    <col min="2059" max="2059" width="8.5" style="5" customWidth="1"/>
    <col min="2060" max="2060" width="8.875" style="5" customWidth="1"/>
    <col min="2061" max="2061" width="8.5" style="5" customWidth="1"/>
    <col min="2062" max="2062" width="10.125" style="5" customWidth="1"/>
    <col min="2063" max="2063" width="9.625" style="5" customWidth="1"/>
    <col min="2064" max="2064" width="13.25" style="5" customWidth="1"/>
    <col min="2065" max="2304" width="10" style="5"/>
    <col min="2305" max="2305" width="4" style="5" customWidth="1"/>
    <col min="2306" max="2306" width="8.75" style="5" customWidth="1"/>
    <col min="2307" max="2307" width="6.75" style="5" customWidth="1"/>
    <col min="2308" max="2308" width="3.875" style="5" customWidth="1"/>
    <col min="2309" max="2309" width="5.25" style="5" customWidth="1"/>
    <col min="2310" max="2310" width="17.125" style="5" customWidth="1"/>
    <col min="2311" max="2311" width="5.5" style="5" customWidth="1"/>
    <col min="2312" max="2312" width="7.625" style="5" customWidth="1"/>
    <col min="2313" max="2313" width="4.5" style="5" customWidth="1"/>
    <col min="2314" max="2314" width="9" style="5" customWidth="1"/>
    <col min="2315" max="2315" width="8.5" style="5" customWidth="1"/>
    <col min="2316" max="2316" width="8.875" style="5" customWidth="1"/>
    <col min="2317" max="2317" width="8.5" style="5" customWidth="1"/>
    <col min="2318" max="2318" width="10.125" style="5" customWidth="1"/>
    <col min="2319" max="2319" width="9.625" style="5" customWidth="1"/>
    <col min="2320" max="2320" width="13.25" style="5" customWidth="1"/>
    <col min="2321" max="2560" width="10" style="5"/>
    <col min="2561" max="2561" width="4" style="5" customWidth="1"/>
    <col min="2562" max="2562" width="8.75" style="5" customWidth="1"/>
    <col min="2563" max="2563" width="6.75" style="5" customWidth="1"/>
    <col min="2564" max="2564" width="3.875" style="5" customWidth="1"/>
    <col min="2565" max="2565" width="5.25" style="5" customWidth="1"/>
    <col min="2566" max="2566" width="17.125" style="5" customWidth="1"/>
    <col min="2567" max="2567" width="5.5" style="5" customWidth="1"/>
    <col min="2568" max="2568" width="7.625" style="5" customWidth="1"/>
    <col min="2569" max="2569" width="4.5" style="5" customWidth="1"/>
    <col min="2570" max="2570" width="9" style="5" customWidth="1"/>
    <col min="2571" max="2571" width="8.5" style="5" customWidth="1"/>
    <col min="2572" max="2572" width="8.875" style="5" customWidth="1"/>
    <col min="2573" max="2573" width="8.5" style="5" customWidth="1"/>
    <col min="2574" max="2574" width="10.125" style="5" customWidth="1"/>
    <col min="2575" max="2575" width="9.625" style="5" customWidth="1"/>
    <col min="2576" max="2576" width="13.25" style="5" customWidth="1"/>
    <col min="2577" max="2816" width="10" style="5"/>
    <col min="2817" max="2817" width="4" style="5" customWidth="1"/>
    <col min="2818" max="2818" width="8.75" style="5" customWidth="1"/>
    <col min="2819" max="2819" width="6.75" style="5" customWidth="1"/>
    <col min="2820" max="2820" width="3.875" style="5" customWidth="1"/>
    <col min="2821" max="2821" width="5.25" style="5" customWidth="1"/>
    <col min="2822" max="2822" width="17.125" style="5" customWidth="1"/>
    <col min="2823" max="2823" width="5.5" style="5" customWidth="1"/>
    <col min="2824" max="2824" width="7.625" style="5" customWidth="1"/>
    <col min="2825" max="2825" width="4.5" style="5" customWidth="1"/>
    <col min="2826" max="2826" width="9" style="5" customWidth="1"/>
    <col min="2827" max="2827" width="8.5" style="5" customWidth="1"/>
    <col min="2828" max="2828" width="8.875" style="5" customWidth="1"/>
    <col min="2829" max="2829" width="8.5" style="5" customWidth="1"/>
    <col min="2830" max="2830" width="10.125" style="5" customWidth="1"/>
    <col min="2831" max="2831" width="9.625" style="5" customWidth="1"/>
    <col min="2832" max="2832" width="13.25" style="5" customWidth="1"/>
    <col min="2833" max="3072" width="10" style="5"/>
    <col min="3073" max="3073" width="4" style="5" customWidth="1"/>
    <col min="3074" max="3074" width="8.75" style="5" customWidth="1"/>
    <col min="3075" max="3075" width="6.75" style="5" customWidth="1"/>
    <col min="3076" max="3076" width="3.875" style="5" customWidth="1"/>
    <col min="3077" max="3077" width="5.25" style="5" customWidth="1"/>
    <col min="3078" max="3078" width="17.125" style="5" customWidth="1"/>
    <col min="3079" max="3079" width="5.5" style="5" customWidth="1"/>
    <col min="3080" max="3080" width="7.625" style="5" customWidth="1"/>
    <col min="3081" max="3081" width="4.5" style="5" customWidth="1"/>
    <col min="3082" max="3082" width="9" style="5" customWidth="1"/>
    <col min="3083" max="3083" width="8.5" style="5" customWidth="1"/>
    <col min="3084" max="3084" width="8.875" style="5" customWidth="1"/>
    <col min="3085" max="3085" width="8.5" style="5" customWidth="1"/>
    <col min="3086" max="3086" width="10.125" style="5" customWidth="1"/>
    <col min="3087" max="3087" width="9.625" style="5" customWidth="1"/>
    <col min="3088" max="3088" width="13.25" style="5" customWidth="1"/>
    <col min="3089" max="3328" width="10" style="5"/>
    <col min="3329" max="3329" width="4" style="5" customWidth="1"/>
    <col min="3330" max="3330" width="8.75" style="5" customWidth="1"/>
    <col min="3331" max="3331" width="6.75" style="5" customWidth="1"/>
    <col min="3332" max="3332" width="3.875" style="5" customWidth="1"/>
    <col min="3333" max="3333" width="5.25" style="5" customWidth="1"/>
    <col min="3334" max="3334" width="17.125" style="5" customWidth="1"/>
    <col min="3335" max="3335" width="5.5" style="5" customWidth="1"/>
    <col min="3336" max="3336" width="7.625" style="5" customWidth="1"/>
    <col min="3337" max="3337" width="4.5" style="5" customWidth="1"/>
    <col min="3338" max="3338" width="9" style="5" customWidth="1"/>
    <col min="3339" max="3339" width="8.5" style="5" customWidth="1"/>
    <col min="3340" max="3340" width="8.875" style="5" customWidth="1"/>
    <col min="3341" max="3341" width="8.5" style="5" customWidth="1"/>
    <col min="3342" max="3342" width="10.125" style="5" customWidth="1"/>
    <col min="3343" max="3343" width="9.625" style="5" customWidth="1"/>
    <col min="3344" max="3344" width="13.25" style="5" customWidth="1"/>
    <col min="3345" max="3584" width="10" style="5"/>
    <col min="3585" max="3585" width="4" style="5" customWidth="1"/>
    <col min="3586" max="3586" width="8.75" style="5" customWidth="1"/>
    <col min="3587" max="3587" width="6.75" style="5" customWidth="1"/>
    <col min="3588" max="3588" width="3.875" style="5" customWidth="1"/>
    <col min="3589" max="3589" width="5.25" style="5" customWidth="1"/>
    <col min="3590" max="3590" width="17.125" style="5" customWidth="1"/>
    <col min="3591" max="3591" width="5.5" style="5" customWidth="1"/>
    <col min="3592" max="3592" width="7.625" style="5" customWidth="1"/>
    <col min="3593" max="3593" width="4.5" style="5" customWidth="1"/>
    <col min="3594" max="3594" width="9" style="5" customWidth="1"/>
    <col min="3595" max="3595" width="8.5" style="5" customWidth="1"/>
    <col min="3596" max="3596" width="8.875" style="5" customWidth="1"/>
    <col min="3597" max="3597" width="8.5" style="5" customWidth="1"/>
    <col min="3598" max="3598" width="10.125" style="5" customWidth="1"/>
    <col min="3599" max="3599" width="9.625" style="5" customWidth="1"/>
    <col min="3600" max="3600" width="13.25" style="5" customWidth="1"/>
    <col min="3601" max="3840" width="10" style="5"/>
    <col min="3841" max="3841" width="4" style="5" customWidth="1"/>
    <col min="3842" max="3842" width="8.75" style="5" customWidth="1"/>
    <col min="3843" max="3843" width="6.75" style="5" customWidth="1"/>
    <col min="3844" max="3844" width="3.875" style="5" customWidth="1"/>
    <col min="3845" max="3845" width="5.25" style="5" customWidth="1"/>
    <col min="3846" max="3846" width="17.125" style="5" customWidth="1"/>
    <col min="3847" max="3847" width="5.5" style="5" customWidth="1"/>
    <col min="3848" max="3848" width="7.625" style="5" customWidth="1"/>
    <col min="3849" max="3849" width="4.5" style="5" customWidth="1"/>
    <col min="3850" max="3850" width="9" style="5" customWidth="1"/>
    <col min="3851" max="3851" width="8.5" style="5" customWidth="1"/>
    <col min="3852" max="3852" width="8.875" style="5" customWidth="1"/>
    <col min="3853" max="3853" width="8.5" style="5" customWidth="1"/>
    <col min="3854" max="3854" width="10.125" style="5" customWidth="1"/>
    <col min="3855" max="3855" width="9.625" style="5" customWidth="1"/>
    <col min="3856" max="3856" width="13.25" style="5" customWidth="1"/>
    <col min="3857" max="4096" width="10" style="5"/>
    <col min="4097" max="4097" width="4" style="5" customWidth="1"/>
    <col min="4098" max="4098" width="8.75" style="5" customWidth="1"/>
    <col min="4099" max="4099" width="6.75" style="5" customWidth="1"/>
    <col min="4100" max="4100" width="3.875" style="5" customWidth="1"/>
    <col min="4101" max="4101" width="5.25" style="5" customWidth="1"/>
    <col min="4102" max="4102" width="17.125" style="5" customWidth="1"/>
    <col min="4103" max="4103" width="5.5" style="5" customWidth="1"/>
    <col min="4104" max="4104" width="7.625" style="5" customWidth="1"/>
    <col min="4105" max="4105" width="4.5" style="5" customWidth="1"/>
    <col min="4106" max="4106" width="9" style="5" customWidth="1"/>
    <col min="4107" max="4107" width="8.5" style="5" customWidth="1"/>
    <col min="4108" max="4108" width="8.875" style="5" customWidth="1"/>
    <col min="4109" max="4109" width="8.5" style="5" customWidth="1"/>
    <col min="4110" max="4110" width="10.125" style="5" customWidth="1"/>
    <col min="4111" max="4111" width="9.625" style="5" customWidth="1"/>
    <col min="4112" max="4112" width="13.25" style="5" customWidth="1"/>
    <col min="4113" max="4352" width="10" style="5"/>
    <col min="4353" max="4353" width="4" style="5" customWidth="1"/>
    <col min="4354" max="4354" width="8.75" style="5" customWidth="1"/>
    <col min="4355" max="4355" width="6.75" style="5" customWidth="1"/>
    <col min="4356" max="4356" width="3.875" style="5" customWidth="1"/>
    <col min="4357" max="4357" width="5.25" style="5" customWidth="1"/>
    <col min="4358" max="4358" width="17.125" style="5" customWidth="1"/>
    <col min="4359" max="4359" width="5.5" style="5" customWidth="1"/>
    <col min="4360" max="4360" width="7.625" style="5" customWidth="1"/>
    <col min="4361" max="4361" width="4.5" style="5" customWidth="1"/>
    <col min="4362" max="4362" width="9" style="5" customWidth="1"/>
    <col min="4363" max="4363" width="8.5" style="5" customWidth="1"/>
    <col min="4364" max="4364" width="8.875" style="5" customWidth="1"/>
    <col min="4365" max="4365" width="8.5" style="5" customWidth="1"/>
    <col min="4366" max="4366" width="10.125" style="5" customWidth="1"/>
    <col min="4367" max="4367" width="9.625" style="5" customWidth="1"/>
    <col min="4368" max="4368" width="13.25" style="5" customWidth="1"/>
    <col min="4369" max="4608" width="10" style="5"/>
    <col min="4609" max="4609" width="4" style="5" customWidth="1"/>
    <col min="4610" max="4610" width="8.75" style="5" customWidth="1"/>
    <col min="4611" max="4611" width="6.75" style="5" customWidth="1"/>
    <col min="4612" max="4612" width="3.875" style="5" customWidth="1"/>
    <col min="4613" max="4613" width="5.25" style="5" customWidth="1"/>
    <col min="4614" max="4614" width="17.125" style="5" customWidth="1"/>
    <col min="4615" max="4615" width="5.5" style="5" customWidth="1"/>
    <col min="4616" max="4616" width="7.625" style="5" customWidth="1"/>
    <col min="4617" max="4617" width="4.5" style="5" customWidth="1"/>
    <col min="4618" max="4618" width="9" style="5" customWidth="1"/>
    <col min="4619" max="4619" width="8.5" style="5" customWidth="1"/>
    <col min="4620" max="4620" width="8.875" style="5" customWidth="1"/>
    <col min="4621" max="4621" width="8.5" style="5" customWidth="1"/>
    <col min="4622" max="4622" width="10.125" style="5" customWidth="1"/>
    <col min="4623" max="4623" width="9.625" style="5" customWidth="1"/>
    <col min="4624" max="4624" width="13.25" style="5" customWidth="1"/>
    <col min="4625" max="4864" width="10" style="5"/>
    <col min="4865" max="4865" width="4" style="5" customWidth="1"/>
    <col min="4866" max="4866" width="8.75" style="5" customWidth="1"/>
    <col min="4867" max="4867" width="6.75" style="5" customWidth="1"/>
    <col min="4868" max="4868" width="3.875" style="5" customWidth="1"/>
    <col min="4869" max="4869" width="5.25" style="5" customWidth="1"/>
    <col min="4870" max="4870" width="17.125" style="5" customWidth="1"/>
    <col min="4871" max="4871" width="5.5" style="5" customWidth="1"/>
    <col min="4872" max="4872" width="7.625" style="5" customWidth="1"/>
    <col min="4873" max="4873" width="4.5" style="5" customWidth="1"/>
    <col min="4874" max="4874" width="9" style="5" customWidth="1"/>
    <col min="4875" max="4875" width="8.5" style="5" customWidth="1"/>
    <col min="4876" max="4876" width="8.875" style="5" customWidth="1"/>
    <col min="4877" max="4877" width="8.5" style="5" customWidth="1"/>
    <col min="4878" max="4878" width="10.125" style="5" customWidth="1"/>
    <col min="4879" max="4879" width="9.625" style="5" customWidth="1"/>
    <col min="4880" max="4880" width="13.25" style="5" customWidth="1"/>
    <col min="4881" max="5120" width="10" style="5"/>
    <col min="5121" max="5121" width="4" style="5" customWidth="1"/>
    <col min="5122" max="5122" width="8.75" style="5" customWidth="1"/>
    <col min="5123" max="5123" width="6.75" style="5" customWidth="1"/>
    <col min="5124" max="5124" width="3.875" style="5" customWidth="1"/>
    <col min="5125" max="5125" width="5.25" style="5" customWidth="1"/>
    <col min="5126" max="5126" width="17.125" style="5" customWidth="1"/>
    <col min="5127" max="5127" width="5.5" style="5" customWidth="1"/>
    <col min="5128" max="5128" width="7.625" style="5" customWidth="1"/>
    <col min="5129" max="5129" width="4.5" style="5" customWidth="1"/>
    <col min="5130" max="5130" width="9" style="5" customWidth="1"/>
    <col min="5131" max="5131" width="8.5" style="5" customWidth="1"/>
    <col min="5132" max="5132" width="8.875" style="5" customWidth="1"/>
    <col min="5133" max="5133" width="8.5" style="5" customWidth="1"/>
    <col min="5134" max="5134" width="10.125" style="5" customWidth="1"/>
    <col min="5135" max="5135" width="9.625" style="5" customWidth="1"/>
    <col min="5136" max="5136" width="13.25" style="5" customWidth="1"/>
    <col min="5137" max="5376" width="10" style="5"/>
    <col min="5377" max="5377" width="4" style="5" customWidth="1"/>
    <col min="5378" max="5378" width="8.75" style="5" customWidth="1"/>
    <col min="5379" max="5379" width="6.75" style="5" customWidth="1"/>
    <col min="5380" max="5380" width="3.875" style="5" customWidth="1"/>
    <col min="5381" max="5381" width="5.25" style="5" customWidth="1"/>
    <col min="5382" max="5382" width="17.125" style="5" customWidth="1"/>
    <col min="5383" max="5383" width="5.5" style="5" customWidth="1"/>
    <col min="5384" max="5384" width="7.625" style="5" customWidth="1"/>
    <col min="5385" max="5385" width="4.5" style="5" customWidth="1"/>
    <col min="5386" max="5386" width="9" style="5" customWidth="1"/>
    <col min="5387" max="5387" width="8.5" style="5" customWidth="1"/>
    <col min="5388" max="5388" width="8.875" style="5" customWidth="1"/>
    <col min="5389" max="5389" width="8.5" style="5" customWidth="1"/>
    <col min="5390" max="5390" width="10.125" style="5" customWidth="1"/>
    <col min="5391" max="5391" width="9.625" style="5" customWidth="1"/>
    <col min="5392" max="5392" width="13.25" style="5" customWidth="1"/>
    <col min="5393" max="5632" width="10" style="5"/>
    <col min="5633" max="5633" width="4" style="5" customWidth="1"/>
    <col min="5634" max="5634" width="8.75" style="5" customWidth="1"/>
    <col min="5635" max="5635" width="6.75" style="5" customWidth="1"/>
    <col min="5636" max="5636" width="3.875" style="5" customWidth="1"/>
    <col min="5637" max="5637" width="5.25" style="5" customWidth="1"/>
    <col min="5638" max="5638" width="17.125" style="5" customWidth="1"/>
    <col min="5639" max="5639" width="5.5" style="5" customWidth="1"/>
    <col min="5640" max="5640" width="7.625" style="5" customWidth="1"/>
    <col min="5641" max="5641" width="4.5" style="5" customWidth="1"/>
    <col min="5642" max="5642" width="9" style="5" customWidth="1"/>
    <col min="5643" max="5643" width="8.5" style="5" customWidth="1"/>
    <col min="5644" max="5644" width="8.875" style="5" customWidth="1"/>
    <col min="5645" max="5645" width="8.5" style="5" customWidth="1"/>
    <col min="5646" max="5646" width="10.125" style="5" customWidth="1"/>
    <col min="5647" max="5647" width="9.625" style="5" customWidth="1"/>
    <col min="5648" max="5648" width="13.25" style="5" customWidth="1"/>
    <col min="5649" max="5888" width="10" style="5"/>
    <col min="5889" max="5889" width="4" style="5" customWidth="1"/>
    <col min="5890" max="5890" width="8.75" style="5" customWidth="1"/>
    <col min="5891" max="5891" width="6.75" style="5" customWidth="1"/>
    <col min="5892" max="5892" width="3.875" style="5" customWidth="1"/>
    <col min="5893" max="5893" width="5.25" style="5" customWidth="1"/>
    <col min="5894" max="5894" width="17.125" style="5" customWidth="1"/>
    <col min="5895" max="5895" width="5.5" style="5" customWidth="1"/>
    <col min="5896" max="5896" width="7.625" style="5" customWidth="1"/>
    <col min="5897" max="5897" width="4.5" style="5" customWidth="1"/>
    <col min="5898" max="5898" width="9" style="5" customWidth="1"/>
    <col min="5899" max="5899" width="8.5" style="5" customWidth="1"/>
    <col min="5900" max="5900" width="8.875" style="5" customWidth="1"/>
    <col min="5901" max="5901" width="8.5" style="5" customWidth="1"/>
    <col min="5902" max="5902" width="10.125" style="5" customWidth="1"/>
    <col min="5903" max="5903" width="9.625" style="5" customWidth="1"/>
    <col min="5904" max="5904" width="13.25" style="5" customWidth="1"/>
    <col min="5905" max="6144" width="10" style="5"/>
    <col min="6145" max="6145" width="4" style="5" customWidth="1"/>
    <col min="6146" max="6146" width="8.75" style="5" customWidth="1"/>
    <col min="6147" max="6147" width="6.75" style="5" customWidth="1"/>
    <col min="6148" max="6148" width="3.875" style="5" customWidth="1"/>
    <col min="6149" max="6149" width="5.25" style="5" customWidth="1"/>
    <col min="6150" max="6150" width="17.125" style="5" customWidth="1"/>
    <col min="6151" max="6151" width="5.5" style="5" customWidth="1"/>
    <col min="6152" max="6152" width="7.625" style="5" customWidth="1"/>
    <col min="6153" max="6153" width="4.5" style="5" customWidth="1"/>
    <col min="6154" max="6154" width="9" style="5" customWidth="1"/>
    <col min="6155" max="6155" width="8.5" style="5" customWidth="1"/>
    <col min="6156" max="6156" width="8.875" style="5" customWidth="1"/>
    <col min="6157" max="6157" width="8.5" style="5" customWidth="1"/>
    <col min="6158" max="6158" width="10.125" style="5" customWidth="1"/>
    <col min="6159" max="6159" width="9.625" style="5" customWidth="1"/>
    <col min="6160" max="6160" width="13.25" style="5" customWidth="1"/>
    <col min="6161" max="6400" width="10" style="5"/>
    <col min="6401" max="6401" width="4" style="5" customWidth="1"/>
    <col min="6402" max="6402" width="8.75" style="5" customWidth="1"/>
    <col min="6403" max="6403" width="6.75" style="5" customWidth="1"/>
    <col min="6404" max="6404" width="3.875" style="5" customWidth="1"/>
    <col min="6405" max="6405" width="5.25" style="5" customWidth="1"/>
    <col min="6406" max="6406" width="17.125" style="5" customWidth="1"/>
    <col min="6407" max="6407" width="5.5" style="5" customWidth="1"/>
    <col min="6408" max="6408" width="7.625" style="5" customWidth="1"/>
    <col min="6409" max="6409" width="4.5" style="5" customWidth="1"/>
    <col min="6410" max="6410" width="9" style="5" customWidth="1"/>
    <col min="6411" max="6411" width="8.5" style="5" customWidth="1"/>
    <col min="6412" max="6412" width="8.875" style="5" customWidth="1"/>
    <col min="6413" max="6413" width="8.5" style="5" customWidth="1"/>
    <col min="6414" max="6414" width="10.125" style="5" customWidth="1"/>
    <col min="6415" max="6415" width="9.625" style="5" customWidth="1"/>
    <col min="6416" max="6416" width="13.25" style="5" customWidth="1"/>
    <col min="6417" max="6656" width="10" style="5"/>
    <col min="6657" max="6657" width="4" style="5" customWidth="1"/>
    <col min="6658" max="6658" width="8.75" style="5" customWidth="1"/>
    <col min="6659" max="6659" width="6.75" style="5" customWidth="1"/>
    <col min="6660" max="6660" width="3.875" style="5" customWidth="1"/>
    <col min="6661" max="6661" width="5.25" style="5" customWidth="1"/>
    <col min="6662" max="6662" width="17.125" style="5" customWidth="1"/>
    <col min="6663" max="6663" width="5.5" style="5" customWidth="1"/>
    <col min="6664" max="6664" width="7.625" style="5" customWidth="1"/>
    <col min="6665" max="6665" width="4.5" style="5" customWidth="1"/>
    <col min="6666" max="6666" width="9" style="5" customWidth="1"/>
    <col min="6667" max="6667" width="8.5" style="5" customWidth="1"/>
    <col min="6668" max="6668" width="8.875" style="5" customWidth="1"/>
    <col min="6669" max="6669" width="8.5" style="5" customWidth="1"/>
    <col min="6670" max="6670" width="10.125" style="5" customWidth="1"/>
    <col min="6671" max="6671" width="9.625" style="5" customWidth="1"/>
    <col min="6672" max="6672" width="13.25" style="5" customWidth="1"/>
    <col min="6673" max="6912" width="10" style="5"/>
    <col min="6913" max="6913" width="4" style="5" customWidth="1"/>
    <col min="6914" max="6914" width="8.75" style="5" customWidth="1"/>
    <col min="6915" max="6915" width="6.75" style="5" customWidth="1"/>
    <col min="6916" max="6916" width="3.875" style="5" customWidth="1"/>
    <col min="6917" max="6917" width="5.25" style="5" customWidth="1"/>
    <col min="6918" max="6918" width="17.125" style="5" customWidth="1"/>
    <col min="6919" max="6919" width="5.5" style="5" customWidth="1"/>
    <col min="6920" max="6920" width="7.625" style="5" customWidth="1"/>
    <col min="6921" max="6921" width="4.5" style="5" customWidth="1"/>
    <col min="6922" max="6922" width="9" style="5" customWidth="1"/>
    <col min="6923" max="6923" width="8.5" style="5" customWidth="1"/>
    <col min="6924" max="6924" width="8.875" style="5" customWidth="1"/>
    <col min="6925" max="6925" width="8.5" style="5" customWidth="1"/>
    <col min="6926" max="6926" width="10.125" style="5" customWidth="1"/>
    <col min="6927" max="6927" width="9.625" style="5" customWidth="1"/>
    <col min="6928" max="6928" width="13.25" style="5" customWidth="1"/>
    <col min="6929" max="7168" width="10" style="5"/>
    <col min="7169" max="7169" width="4" style="5" customWidth="1"/>
    <col min="7170" max="7170" width="8.75" style="5" customWidth="1"/>
    <col min="7171" max="7171" width="6.75" style="5" customWidth="1"/>
    <col min="7172" max="7172" width="3.875" style="5" customWidth="1"/>
    <col min="7173" max="7173" width="5.25" style="5" customWidth="1"/>
    <col min="7174" max="7174" width="17.125" style="5" customWidth="1"/>
    <col min="7175" max="7175" width="5.5" style="5" customWidth="1"/>
    <col min="7176" max="7176" width="7.625" style="5" customWidth="1"/>
    <col min="7177" max="7177" width="4.5" style="5" customWidth="1"/>
    <col min="7178" max="7178" width="9" style="5" customWidth="1"/>
    <col min="7179" max="7179" width="8.5" style="5" customWidth="1"/>
    <col min="7180" max="7180" width="8.875" style="5" customWidth="1"/>
    <col min="7181" max="7181" width="8.5" style="5" customWidth="1"/>
    <col min="7182" max="7182" width="10.125" style="5" customWidth="1"/>
    <col min="7183" max="7183" width="9.625" style="5" customWidth="1"/>
    <col min="7184" max="7184" width="13.25" style="5" customWidth="1"/>
    <col min="7185" max="7424" width="10" style="5"/>
    <col min="7425" max="7425" width="4" style="5" customWidth="1"/>
    <col min="7426" max="7426" width="8.75" style="5" customWidth="1"/>
    <col min="7427" max="7427" width="6.75" style="5" customWidth="1"/>
    <col min="7428" max="7428" width="3.875" style="5" customWidth="1"/>
    <col min="7429" max="7429" width="5.25" style="5" customWidth="1"/>
    <col min="7430" max="7430" width="17.125" style="5" customWidth="1"/>
    <col min="7431" max="7431" width="5.5" style="5" customWidth="1"/>
    <col min="7432" max="7432" width="7.625" style="5" customWidth="1"/>
    <col min="7433" max="7433" width="4.5" style="5" customWidth="1"/>
    <col min="7434" max="7434" width="9" style="5" customWidth="1"/>
    <col min="7435" max="7435" width="8.5" style="5" customWidth="1"/>
    <col min="7436" max="7436" width="8.875" style="5" customWidth="1"/>
    <col min="7437" max="7437" width="8.5" style="5" customWidth="1"/>
    <col min="7438" max="7438" width="10.125" style="5" customWidth="1"/>
    <col min="7439" max="7439" width="9.625" style="5" customWidth="1"/>
    <col min="7440" max="7440" width="13.25" style="5" customWidth="1"/>
    <col min="7441" max="7680" width="10" style="5"/>
    <col min="7681" max="7681" width="4" style="5" customWidth="1"/>
    <col min="7682" max="7682" width="8.75" style="5" customWidth="1"/>
    <col min="7683" max="7683" width="6.75" style="5" customWidth="1"/>
    <col min="7684" max="7684" width="3.875" style="5" customWidth="1"/>
    <col min="7685" max="7685" width="5.25" style="5" customWidth="1"/>
    <col min="7686" max="7686" width="17.125" style="5" customWidth="1"/>
    <col min="7687" max="7687" width="5.5" style="5" customWidth="1"/>
    <col min="7688" max="7688" width="7.625" style="5" customWidth="1"/>
    <col min="7689" max="7689" width="4.5" style="5" customWidth="1"/>
    <col min="7690" max="7690" width="9" style="5" customWidth="1"/>
    <col min="7691" max="7691" width="8.5" style="5" customWidth="1"/>
    <col min="7692" max="7692" width="8.875" style="5" customWidth="1"/>
    <col min="7693" max="7693" width="8.5" style="5" customWidth="1"/>
    <col min="7694" max="7694" width="10.125" style="5" customWidth="1"/>
    <col min="7695" max="7695" width="9.625" style="5" customWidth="1"/>
    <col min="7696" max="7696" width="13.25" style="5" customWidth="1"/>
    <col min="7697" max="7936" width="10" style="5"/>
    <col min="7937" max="7937" width="4" style="5" customWidth="1"/>
    <col min="7938" max="7938" width="8.75" style="5" customWidth="1"/>
    <col min="7939" max="7939" width="6.75" style="5" customWidth="1"/>
    <col min="7940" max="7940" width="3.875" style="5" customWidth="1"/>
    <col min="7941" max="7941" width="5.25" style="5" customWidth="1"/>
    <col min="7942" max="7942" width="17.125" style="5" customWidth="1"/>
    <col min="7943" max="7943" width="5.5" style="5" customWidth="1"/>
    <col min="7944" max="7944" width="7.625" style="5" customWidth="1"/>
    <col min="7945" max="7945" width="4.5" style="5" customWidth="1"/>
    <col min="7946" max="7946" width="9" style="5" customWidth="1"/>
    <col min="7947" max="7947" width="8.5" style="5" customWidth="1"/>
    <col min="7948" max="7948" width="8.875" style="5" customWidth="1"/>
    <col min="7949" max="7949" width="8.5" style="5" customWidth="1"/>
    <col min="7950" max="7950" width="10.125" style="5" customWidth="1"/>
    <col min="7951" max="7951" width="9.625" style="5" customWidth="1"/>
    <col min="7952" max="7952" width="13.25" style="5" customWidth="1"/>
    <col min="7953" max="8192" width="10" style="5"/>
    <col min="8193" max="8193" width="4" style="5" customWidth="1"/>
    <col min="8194" max="8194" width="8.75" style="5" customWidth="1"/>
    <col min="8195" max="8195" width="6.75" style="5" customWidth="1"/>
    <col min="8196" max="8196" width="3.875" style="5" customWidth="1"/>
    <col min="8197" max="8197" width="5.25" style="5" customWidth="1"/>
    <col min="8198" max="8198" width="17.125" style="5" customWidth="1"/>
    <col min="8199" max="8199" width="5.5" style="5" customWidth="1"/>
    <col min="8200" max="8200" width="7.625" style="5" customWidth="1"/>
    <col min="8201" max="8201" width="4.5" style="5" customWidth="1"/>
    <col min="8202" max="8202" width="9" style="5" customWidth="1"/>
    <col min="8203" max="8203" width="8.5" style="5" customWidth="1"/>
    <col min="8204" max="8204" width="8.875" style="5" customWidth="1"/>
    <col min="8205" max="8205" width="8.5" style="5" customWidth="1"/>
    <col min="8206" max="8206" width="10.125" style="5" customWidth="1"/>
    <col min="8207" max="8207" width="9.625" style="5" customWidth="1"/>
    <col min="8208" max="8208" width="13.25" style="5" customWidth="1"/>
    <col min="8209" max="8448" width="10" style="5"/>
    <col min="8449" max="8449" width="4" style="5" customWidth="1"/>
    <col min="8450" max="8450" width="8.75" style="5" customWidth="1"/>
    <col min="8451" max="8451" width="6.75" style="5" customWidth="1"/>
    <col min="8452" max="8452" width="3.875" style="5" customWidth="1"/>
    <col min="8453" max="8453" width="5.25" style="5" customWidth="1"/>
    <col min="8454" max="8454" width="17.125" style="5" customWidth="1"/>
    <col min="8455" max="8455" width="5.5" style="5" customWidth="1"/>
    <col min="8456" max="8456" width="7.625" style="5" customWidth="1"/>
    <col min="8457" max="8457" width="4.5" style="5" customWidth="1"/>
    <col min="8458" max="8458" width="9" style="5" customWidth="1"/>
    <col min="8459" max="8459" width="8.5" style="5" customWidth="1"/>
    <col min="8460" max="8460" width="8.875" style="5" customWidth="1"/>
    <col min="8461" max="8461" width="8.5" style="5" customWidth="1"/>
    <col min="8462" max="8462" width="10.125" style="5" customWidth="1"/>
    <col min="8463" max="8463" width="9.625" style="5" customWidth="1"/>
    <col min="8464" max="8464" width="13.25" style="5" customWidth="1"/>
    <col min="8465" max="8704" width="10" style="5"/>
    <col min="8705" max="8705" width="4" style="5" customWidth="1"/>
    <col min="8706" max="8706" width="8.75" style="5" customWidth="1"/>
    <col min="8707" max="8707" width="6.75" style="5" customWidth="1"/>
    <col min="8708" max="8708" width="3.875" style="5" customWidth="1"/>
    <col min="8709" max="8709" width="5.25" style="5" customWidth="1"/>
    <col min="8710" max="8710" width="17.125" style="5" customWidth="1"/>
    <col min="8711" max="8711" width="5.5" style="5" customWidth="1"/>
    <col min="8712" max="8712" width="7.625" style="5" customWidth="1"/>
    <col min="8713" max="8713" width="4.5" style="5" customWidth="1"/>
    <col min="8714" max="8714" width="9" style="5" customWidth="1"/>
    <col min="8715" max="8715" width="8.5" style="5" customWidth="1"/>
    <col min="8716" max="8716" width="8.875" style="5" customWidth="1"/>
    <col min="8717" max="8717" width="8.5" style="5" customWidth="1"/>
    <col min="8718" max="8718" width="10.125" style="5" customWidth="1"/>
    <col min="8719" max="8719" width="9.625" style="5" customWidth="1"/>
    <col min="8720" max="8720" width="13.25" style="5" customWidth="1"/>
    <col min="8721" max="8960" width="10" style="5"/>
    <col min="8961" max="8961" width="4" style="5" customWidth="1"/>
    <col min="8962" max="8962" width="8.75" style="5" customWidth="1"/>
    <col min="8963" max="8963" width="6.75" style="5" customWidth="1"/>
    <col min="8964" max="8964" width="3.875" style="5" customWidth="1"/>
    <col min="8965" max="8965" width="5.25" style="5" customWidth="1"/>
    <col min="8966" max="8966" width="17.125" style="5" customWidth="1"/>
    <col min="8967" max="8967" width="5.5" style="5" customWidth="1"/>
    <col min="8968" max="8968" width="7.625" style="5" customWidth="1"/>
    <col min="8969" max="8969" width="4.5" style="5" customWidth="1"/>
    <col min="8970" max="8970" width="9" style="5" customWidth="1"/>
    <col min="8971" max="8971" width="8.5" style="5" customWidth="1"/>
    <col min="8972" max="8972" width="8.875" style="5" customWidth="1"/>
    <col min="8973" max="8973" width="8.5" style="5" customWidth="1"/>
    <col min="8974" max="8974" width="10.125" style="5" customWidth="1"/>
    <col min="8975" max="8975" width="9.625" style="5" customWidth="1"/>
    <col min="8976" max="8976" width="13.25" style="5" customWidth="1"/>
    <col min="8977" max="9216" width="10" style="5"/>
    <col min="9217" max="9217" width="4" style="5" customWidth="1"/>
    <col min="9218" max="9218" width="8.75" style="5" customWidth="1"/>
    <col min="9219" max="9219" width="6.75" style="5" customWidth="1"/>
    <col min="9220" max="9220" width="3.875" style="5" customWidth="1"/>
    <col min="9221" max="9221" width="5.25" style="5" customWidth="1"/>
    <col min="9222" max="9222" width="17.125" style="5" customWidth="1"/>
    <col min="9223" max="9223" width="5.5" style="5" customWidth="1"/>
    <col min="9224" max="9224" width="7.625" style="5" customWidth="1"/>
    <col min="9225" max="9225" width="4.5" style="5" customWidth="1"/>
    <col min="9226" max="9226" width="9" style="5" customWidth="1"/>
    <col min="9227" max="9227" width="8.5" style="5" customWidth="1"/>
    <col min="9228" max="9228" width="8.875" style="5" customWidth="1"/>
    <col min="9229" max="9229" width="8.5" style="5" customWidth="1"/>
    <col min="9230" max="9230" width="10.125" style="5" customWidth="1"/>
    <col min="9231" max="9231" width="9.625" style="5" customWidth="1"/>
    <col min="9232" max="9232" width="13.25" style="5" customWidth="1"/>
    <col min="9233" max="9472" width="10" style="5"/>
    <col min="9473" max="9473" width="4" style="5" customWidth="1"/>
    <col min="9474" max="9474" width="8.75" style="5" customWidth="1"/>
    <col min="9475" max="9475" width="6.75" style="5" customWidth="1"/>
    <col min="9476" max="9476" width="3.875" style="5" customWidth="1"/>
    <col min="9477" max="9477" width="5.25" style="5" customWidth="1"/>
    <col min="9478" max="9478" width="17.125" style="5" customWidth="1"/>
    <col min="9479" max="9479" width="5.5" style="5" customWidth="1"/>
    <col min="9480" max="9480" width="7.625" style="5" customWidth="1"/>
    <col min="9481" max="9481" width="4.5" style="5" customWidth="1"/>
    <col min="9482" max="9482" width="9" style="5" customWidth="1"/>
    <col min="9483" max="9483" width="8.5" style="5" customWidth="1"/>
    <col min="9484" max="9484" width="8.875" style="5" customWidth="1"/>
    <col min="9485" max="9485" width="8.5" style="5" customWidth="1"/>
    <col min="9486" max="9486" width="10.125" style="5" customWidth="1"/>
    <col min="9487" max="9487" width="9.625" style="5" customWidth="1"/>
    <col min="9488" max="9488" width="13.25" style="5" customWidth="1"/>
    <col min="9489" max="9728" width="10" style="5"/>
    <col min="9729" max="9729" width="4" style="5" customWidth="1"/>
    <col min="9730" max="9730" width="8.75" style="5" customWidth="1"/>
    <col min="9731" max="9731" width="6.75" style="5" customWidth="1"/>
    <col min="9732" max="9732" width="3.875" style="5" customWidth="1"/>
    <col min="9733" max="9733" width="5.25" style="5" customWidth="1"/>
    <col min="9734" max="9734" width="17.125" style="5" customWidth="1"/>
    <col min="9735" max="9735" width="5.5" style="5" customWidth="1"/>
    <col min="9736" max="9736" width="7.625" style="5" customWidth="1"/>
    <col min="9737" max="9737" width="4.5" style="5" customWidth="1"/>
    <col min="9738" max="9738" width="9" style="5" customWidth="1"/>
    <col min="9739" max="9739" width="8.5" style="5" customWidth="1"/>
    <col min="9740" max="9740" width="8.875" style="5" customWidth="1"/>
    <col min="9741" max="9741" width="8.5" style="5" customWidth="1"/>
    <col min="9742" max="9742" width="10.125" style="5" customWidth="1"/>
    <col min="9743" max="9743" width="9.625" style="5" customWidth="1"/>
    <col min="9744" max="9744" width="13.25" style="5" customWidth="1"/>
    <col min="9745" max="9984" width="10" style="5"/>
    <col min="9985" max="9985" width="4" style="5" customWidth="1"/>
    <col min="9986" max="9986" width="8.75" style="5" customWidth="1"/>
    <col min="9987" max="9987" width="6.75" style="5" customWidth="1"/>
    <col min="9988" max="9988" width="3.875" style="5" customWidth="1"/>
    <col min="9989" max="9989" width="5.25" style="5" customWidth="1"/>
    <col min="9990" max="9990" width="17.125" style="5" customWidth="1"/>
    <col min="9991" max="9991" width="5.5" style="5" customWidth="1"/>
    <col min="9992" max="9992" width="7.625" style="5" customWidth="1"/>
    <col min="9993" max="9993" width="4.5" style="5" customWidth="1"/>
    <col min="9994" max="9994" width="9" style="5" customWidth="1"/>
    <col min="9995" max="9995" width="8.5" style="5" customWidth="1"/>
    <col min="9996" max="9996" width="8.875" style="5" customWidth="1"/>
    <col min="9997" max="9997" width="8.5" style="5" customWidth="1"/>
    <col min="9998" max="9998" width="10.125" style="5" customWidth="1"/>
    <col min="9999" max="9999" width="9.625" style="5" customWidth="1"/>
    <col min="10000" max="10000" width="13.25" style="5" customWidth="1"/>
    <col min="10001" max="10240" width="10" style="5"/>
    <col min="10241" max="10241" width="4" style="5" customWidth="1"/>
    <col min="10242" max="10242" width="8.75" style="5" customWidth="1"/>
    <col min="10243" max="10243" width="6.75" style="5" customWidth="1"/>
    <col min="10244" max="10244" width="3.875" style="5" customWidth="1"/>
    <col min="10245" max="10245" width="5.25" style="5" customWidth="1"/>
    <col min="10246" max="10246" width="17.125" style="5" customWidth="1"/>
    <col min="10247" max="10247" width="5.5" style="5" customWidth="1"/>
    <col min="10248" max="10248" width="7.625" style="5" customWidth="1"/>
    <col min="10249" max="10249" width="4.5" style="5" customWidth="1"/>
    <col min="10250" max="10250" width="9" style="5" customWidth="1"/>
    <col min="10251" max="10251" width="8.5" style="5" customWidth="1"/>
    <col min="10252" max="10252" width="8.875" style="5" customWidth="1"/>
    <col min="10253" max="10253" width="8.5" style="5" customWidth="1"/>
    <col min="10254" max="10254" width="10.125" style="5" customWidth="1"/>
    <col min="10255" max="10255" width="9.625" style="5" customWidth="1"/>
    <col min="10256" max="10256" width="13.25" style="5" customWidth="1"/>
    <col min="10257" max="10496" width="10" style="5"/>
    <col min="10497" max="10497" width="4" style="5" customWidth="1"/>
    <col min="10498" max="10498" width="8.75" style="5" customWidth="1"/>
    <col min="10499" max="10499" width="6.75" style="5" customWidth="1"/>
    <col min="10500" max="10500" width="3.875" style="5" customWidth="1"/>
    <col min="10501" max="10501" width="5.25" style="5" customWidth="1"/>
    <col min="10502" max="10502" width="17.125" style="5" customWidth="1"/>
    <col min="10503" max="10503" width="5.5" style="5" customWidth="1"/>
    <col min="10504" max="10504" width="7.625" style="5" customWidth="1"/>
    <col min="10505" max="10505" width="4.5" style="5" customWidth="1"/>
    <col min="10506" max="10506" width="9" style="5" customWidth="1"/>
    <col min="10507" max="10507" width="8.5" style="5" customWidth="1"/>
    <col min="10508" max="10508" width="8.875" style="5" customWidth="1"/>
    <col min="10509" max="10509" width="8.5" style="5" customWidth="1"/>
    <col min="10510" max="10510" width="10.125" style="5" customWidth="1"/>
    <col min="10511" max="10511" width="9.625" style="5" customWidth="1"/>
    <col min="10512" max="10512" width="13.25" style="5" customWidth="1"/>
    <col min="10513" max="10752" width="10" style="5"/>
    <col min="10753" max="10753" width="4" style="5" customWidth="1"/>
    <col min="10754" max="10754" width="8.75" style="5" customWidth="1"/>
    <col min="10755" max="10755" width="6.75" style="5" customWidth="1"/>
    <col min="10756" max="10756" width="3.875" style="5" customWidth="1"/>
    <col min="10757" max="10757" width="5.25" style="5" customWidth="1"/>
    <col min="10758" max="10758" width="17.125" style="5" customWidth="1"/>
    <col min="10759" max="10759" width="5.5" style="5" customWidth="1"/>
    <col min="10760" max="10760" width="7.625" style="5" customWidth="1"/>
    <col min="10761" max="10761" width="4.5" style="5" customWidth="1"/>
    <col min="10762" max="10762" width="9" style="5" customWidth="1"/>
    <col min="10763" max="10763" width="8.5" style="5" customWidth="1"/>
    <col min="10764" max="10764" width="8.875" style="5" customWidth="1"/>
    <col min="10765" max="10765" width="8.5" style="5" customWidth="1"/>
    <col min="10766" max="10766" width="10.125" style="5" customWidth="1"/>
    <col min="10767" max="10767" width="9.625" style="5" customWidth="1"/>
    <col min="10768" max="10768" width="13.25" style="5" customWidth="1"/>
    <col min="10769" max="11008" width="10" style="5"/>
    <col min="11009" max="11009" width="4" style="5" customWidth="1"/>
    <col min="11010" max="11010" width="8.75" style="5" customWidth="1"/>
    <col min="11011" max="11011" width="6.75" style="5" customWidth="1"/>
    <col min="11012" max="11012" width="3.875" style="5" customWidth="1"/>
    <col min="11013" max="11013" width="5.25" style="5" customWidth="1"/>
    <col min="11014" max="11014" width="17.125" style="5" customWidth="1"/>
    <col min="11015" max="11015" width="5.5" style="5" customWidth="1"/>
    <col min="11016" max="11016" width="7.625" style="5" customWidth="1"/>
    <col min="11017" max="11017" width="4.5" style="5" customWidth="1"/>
    <col min="11018" max="11018" width="9" style="5" customWidth="1"/>
    <col min="11019" max="11019" width="8.5" style="5" customWidth="1"/>
    <col min="11020" max="11020" width="8.875" style="5" customWidth="1"/>
    <col min="11021" max="11021" width="8.5" style="5" customWidth="1"/>
    <col min="11022" max="11022" width="10.125" style="5" customWidth="1"/>
    <col min="11023" max="11023" width="9.625" style="5" customWidth="1"/>
    <col min="11024" max="11024" width="13.25" style="5" customWidth="1"/>
    <col min="11025" max="11264" width="10" style="5"/>
    <col min="11265" max="11265" width="4" style="5" customWidth="1"/>
    <col min="11266" max="11266" width="8.75" style="5" customWidth="1"/>
    <col min="11267" max="11267" width="6.75" style="5" customWidth="1"/>
    <col min="11268" max="11268" width="3.875" style="5" customWidth="1"/>
    <col min="11269" max="11269" width="5.25" style="5" customWidth="1"/>
    <col min="11270" max="11270" width="17.125" style="5" customWidth="1"/>
    <col min="11271" max="11271" width="5.5" style="5" customWidth="1"/>
    <col min="11272" max="11272" width="7.625" style="5" customWidth="1"/>
    <col min="11273" max="11273" width="4.5" style="5" customWidth="1"/>
    <col min="11274" max="11274" width="9" style="5" customWidth="1"/>
    <col min="11275" max="11275" width="8.5" style="5" customWidth="1"/>
    <col min="11276" max="11276" width="8.875" style="5" customWidth="1"/>
    <col min="11277" max="11277" width="8.5" style="5" customWidth="1"/>
    <col min="11278" max="11278" width="10.125" style="5" customWidth="1"/>
    <col min="11279" max="11279" width="9.625" style="5" customWidth="1"/>
    <col min="11280" max="11280" width="13.25" style="5" customWidth="1"/>
    <col min="11281" max="11520" width="10" style="5"/>
    <col min="11521" max="11521" width="4" style="5" customWidth="1"/>
    <col min="11522" max="11522" width="8.75" style="5" customWidth="1"/>
    <col min="11523" max="11523" width="6.75" style="5" customWidth="1"/>
    <col min="11524" max="11524" width="3.875" style="5" customWidth="1"/>
    <col min="11525" max="11525" width="5.25" style="5" customWidth="1"/>
    <col min="11526" max="11526" width="17.125" style="5" customWidth="1"/>
    <col min="11527" max="11527" width="5.5" style="5" customWidth="1"/>
    <col min="11528" max="11528" width="7.625" style="5" customWidth="1"/>
    <col min="11529" max="11529" width="4.5" style="5" customWidth="1"/>
    <col min="11530" max="11530" width="9" style="5" customWidth="1"/>
    <col min="11531" max="11531" width="8.5" style="5" customWidth="1"/>
    <col min="11532" max="11532" width="8.875" style="5" customWidth="1"/>
    <col min="11533" max="11533" width="8.5" style="5" customWidth="1"/>
    <col min="11534" max="11534" width="10.125" style="5" customWidth="1"/>
    <col min="11535" max="11535" width="9.625" style="5" customWidth="1"/>
    <col min="11536" max="11536" width="13.25" style="5" customWidth="1"/>
    <col min="11537" max="11776" width="10" style="5"/>
    <col min="11777" max="11777" width="4" style="5" customWidth="1"/>
    <col min="11778" max="11778" width="8.75" style="5" customWidth="1"/>
    <col min="11779" max="11779" width="6.75" style="5" customWidth="1"/>
    <col min="11780" max="11780" width="3.875" style="5" customWidth="1"/>
    <col min="11781" max="11781" width="5.25" style="5" customWidth="1"/>
    <col min="11782" max="11782" width="17.125" style="5" customWidth="1"/>
    <col min="11783" max="11783" width="5.5" style="5" customWidth="1"/>
    <col min="11784" max="11784" width="7.625" style="5" customWidth="1"/>
    <col min="11785" max="11785" width="4.5" style="5" customWidth="1"/>
    <col min="11786" max="11786" width="9" style="5" customWidth="1"/>
    <col min="11787" max="11787" width="8.5" style="5" customWidth="1"/>
    <col min="11788" max="11788" width="8.875" style="5" customWidth="1"/>
    <col min="11789" max="11789" width="8.5" style="5" customWidth="1"/>
    <col min="11790" max="11790" width="10.125" style="5" customWidth="1"/>
    <col min="11791" max="11791" width="9.625" style="5" customWidth="1"/>
    <col min="11792" max="11792" width="13.25" style="5" customWidth="1"/>
    <col min="11793" max="12032" width="10" style="5"/>
    <col min="12033" max="12033" width="4" style="5" customWidth="1"/>
    <col min="12034" max="12034" width="8.75" style="5" customWidth="1"/>
    <col min="12035" max="12035" width="6.75" style="5" customWidth="1"/>
    <col min="12036" max="12036" width="3.875" style="5" customWidth="1"/>
    <col min="12037" max="12037" width="5.25" style="5" customWidth="1"/>
    <col min="12038" max="12038" width="17.125" style="5" customWidth="1"/>
    <col min="12039" max="12039" width="5.5" style="5" customWidth="1"/>
    <col min="12040" max="12040" width="7.625" style="5" customWidth="1"/>
    <col min="12041" max="12041" width="4.5" style="5" customWidth="1"/>
    <col min="12042" max="12042" width="9" style="5" customWidth="1"/>
    <col min="12043" max="12043" width="8.5" style="5" customWidth="1"/>
    <col min="12044" max="12044" width="8.875" style="5" customWidth="1"/>
    <col min="12045" max="12045" width="8.5" style="5" customWidth="1"/>
    <col min="12046" max="12046" width="10.125" style="5" customWidth="1"/>
    <col min="12047" max="12047" width="9.625" style="5" customWidth="1"/>
    <col min="12048" max="12048" width="13.25" style="5" customWidth="1"/>
    <col min="12049" max="12288" width="10" style="5"/>
    <col min="12289" max="12289" width="4" style="5" customWidth="1"/>
    <col min="12290" max="12290" width="8.75" style="5" customWidth="1"/>
    <col min="12291" max="12291" width="6.75" style="5" customWidth="1"/>
    <col min="12292" max="12292" width="3.875" style="5" customWidth="1"/>
    <col min="12293" max="12293" width="5.25" style="5" customWidth="1"/>
    <col min="12294" max="12294" width="17.125" style="5" customWidth="1"/>
    <col min="12295" max="12295" width="5.5" style="5" customWidth="1"/>
    <col min="12296" max="12296" width="7.625" style="5" customWidth="1"/>
    <col min="12297" max="12297" width="4.5" style="5" customWidth="1"/>
    <col min="12298" max="12298" width="9" style="5" customWidth="1"/>
    <col min="12299" max="12299" width="8.5" style="5" customWidth="1"/>
    <col min="12300" max="12300" width="8.875" style="5" customWidth="1"/>
    <col min="12301" max="12301" width="8.5" style="5" customWidth="1"/>
    <col min="12302" max="12302" width="10.125" style="5" customWidth="1"/>
    <col min="12303" max="12303" width="9.625" style="5" customWidth="1"/>
    <col min="12304" max="12304" width="13.25" style="5" customWidth="1"/>
    <col min="12305" max="12544" width="10" style="5"/>
    <col min="12545" max="12545" width="4" style="5" customWidth="1"/>
    <col min="12546" max="12546" width="8.75" style="5" customWidth="1"/>
    <col min="12547" max="12547" width="6.75" style="5" customWidth="1"/>
    <col min="12548" max="12548" width="3.875" style="5" customWidth="1"/>
    <col min="12549" max="12549" width="5.25" style="5" customWidth="1"/>
    <col min="12550" max="12550" width="17.125" style="5" customWidth="1"/>
    <col min="12551" max="12551" width="5.5" style="5" customWidth="1"/>
    <col min="12552" max="12552" width="7.625" style="5" customWidth="1"/>
    <col min="12553" max="12553" width="4.5" style="5" customWidth="1"/>
    <col min="12554" max="12554" width="9" style="5" customWidth="1"/>
    <col min="12555" max="12555" width="8.5" style="5" customWidth="1"/>
    <col min="12556" max="12556" width="8.875" style="5" customWidth="1"/>
    <col min="12557" max="12557" width="8.5" style="5" customWidth="1"/>
    <col min="12558" max="12558" width="10.125" style="5" customWidth="1"/>
    <col min="12559" max="12559" width="9.625" style="5" customWidth="1"/>
    <col min="12560" max="12560" width="13.25" style="5" customWidth="1"/>
    <col min="12561" max="12800" width="10" style="5"/>
    <col min="12801" max="12801" width="4" style="5" customWidth="1"/>
    <col min="12802" max="12802" width="8.75" style="5" customWidth="1"/>
    <col min="12803" max="12803" width="6.75" style="5" customWidth="1"/>
    <col min="12804" max="12804" width="3.875" style="5" customWidth="1"/>
    <col min="12805" max="12805" width="5.25" style="5" customWidth="1"/>
    <col min="12806" max="12806" width="17.125" style="5" customWidth="1"/>
    <col min="12807" max="12807" width="5.5" style="5" customWidth="1"/>
    <col min="12808" max="12808" width="7.625" style="5" customWidth="1"/>
    <col min="12809" max="12809" width="4.5" style="5" customWidth="1"/>
    <col min="12810" max="12810" width="9" style="5" customWidth="1"/>
    <col min="12811" max="12811" width="8.5" style="5" customWidth="1"/>
    <col min="12812" max="12812" width="8.875" style="5" customWidth="1"/>
    <col min="12813" max="12813" width="8.5" style="5" customWidth="1"/>
    <col min="12814" max="12814" width="10.125" style="5" customWidth="1"/>
    <col min="12815" max="12815" width="9.625" style="5" customWidth="1"/>
    <col min="12816" max="12816" width="13.25" style="5" customWidth="1"/>
    <col min="12817" max="13056" width="10" style="5"/>
    <col min="13057" max="13057" width="4" style="5" customWidth="1"/>
    <col min="13058" max="13058" width="8.75" style="5" customWidth="1"/>
    <col min="13059" max="13059" width="6.75" style="5" customWidth="1"/>
    <col min="13060" max="13060" width="3.875" style="5" customWidth="1"/>
    <col min="13061" max="13061" width="5.25" style="5" customWidth="1"/>
    <col min="13062" max="13062" width="17.125" style="5" customWidth="1"/>
    <col min="13063" max="13063" width="5.5" style="5" customWidth="1"/>
    <col min="13064" max="13064" width="7.625" style="5" customWidth="1"/>
    <col min="13065" max="13065" width="4.5" style="5" customWidth="1"/>
    <col min="13066" max="13066" width="9" style="5" customWidth="1"/>
    <col min="13067" max="13067" width="8.5" style="5" customWidth="1"/>
    <col min="13068" max="13068" width="8.875" style="5" customWidth="1"/>
    <col min="13069" max="13069" width="8.5" style="5" customWidth="1"/>
    <col min="13070" max="13070" width="10.125" style="5" customWidth="1"/>
    <col min="13071" max="13071" width="9.625" style="5" customWidth="1"/>
    <col min="13072" max="13072" width="13.25" style="5" customWidth="1"/>
    <col min="13073" max="13312" width="10" style="5"/>
    <col min="13313" max="13313" width="4" style="5" customWidth="1"/>
    <col min="13314" max="13314" width="8.75" style="5" customWidth="1"/>
    <col min="13315" max="13315" width="6.75" style="5" customWidth="1"/>
    <col min="13316" max="13316" width="3.875" style="5" customWidth="1"/>
    <col min="13317" max="13317" width="5.25" style="5" customWidth="1"/>
    <col min="13318" max="13318" width="17.125" style="5" customWidth="1"/>
    <col min="13319" max="13319" width="5.5" style="5" customWidth="1"/>
    <col min="13320" max="13320" width="7.625" style="5" customWidth="1"/>
    <col min="13321" max="13321" width="4.5" style="5" customWidth="1"/>
    <col min="13322" max="13322" width="9" style="5" customWidth="1"/>
    <col min="13323" max="13323" width="8.5" style="5" customWidth="1"/>
    <col min="13324" max="13324" width="8.875" style="5" customWidth="1"/>
    <col min="13325" max="13325" width="8.5" style="5" customWidth="1"/>
    <col min="13326" max="13326" width="10.125" style="5" customWidth="1"/>
    <col min="13327" max="13327" width="9.625" style="5" customWidth="1"/>
    <col min="13328" max="13328" width="13.25" style="5" customWidth="1"/>
    <col min="13329" max="13568" width="10" style="5"/>
    <col min="13569" max="13569" width="4" style="5" customWidth="1"/>
    <col min="13570" max="13570" width="8.75" style="5" customWidth="1"/>
    <col min="13571" max="13571" width="6.75" style="5" customWidth="1"/>
    <col min="13572" max="13572" width="3.875" style="5" customWidth="1"/>
    <col min="13573" max="13573" width="5.25" style="5" customWidth="1"/>
    <col min="13574" max="13574" width="17.125" style="5" customWidth="1"/>
    <col min="13575" max="13575" width="5.5" style="5" customWidth="1"/>
    <col min="13576" max="13576" width="7.625" style="5" customWidth="1"/>
    <col min="13577" max="13577" width="4.5" style="5" customWidth="1"/>
    <col min="13578" max="13578" width="9" style="5" customWidth="1"/>
    <col min="13579" max="13579" width="8.5" style="5" customWidth="1"/>
    <col min="13580" max="13580" width="8.875" style="5" customWidth="1"/>
    <col min="13581" max="13581" width="8.5" style="5" customWidth="1"/>
    <col min="13582" max="13582" width="10.125" style="5" customWidth="1"/>
    <col min="13583" max="13583" width="9.625" style="5" customWidth="1"/>
    <col min="13584" max="13584" width="13.25" style="5" customWidth="1"/>
    <col min="13585" max="13824" width="10" style="5"/>
    <col min="13825" max="13825" width="4" style="5" customWidth="1"/>
    <col min="13826" max="13826" width="8.75" style="5" customWidth="1"/>
    <col min="13827" max="13827" width="6.75" style="5" customWidth="1"/>
    <col min="13828" max="13828" width="3.875" style="5" customWidth="1"/>
    <col min="13829" max="13829" width="5.25" style="5" customWidth="1"/>
    <col min="13830" max="13830" width="17.125" style="5" customWidth="1"/>
    <col min="13831" max="13831" width="5.5" style="5" customWidth="1"/>
    <col min="13832" max="13832" width="7.625" style="5" customWidth="1"/>
    <col min="13833" max="13833" width="4.5" style="5" customWidth="1"/>
    <col min="13834" max="13834" width="9" style="5" customWidth="1"/>
    <col min="13835" max="13835" width="8.5" style="5" customWidth="1"/>
    <col min="13836" max="13836" width="8.875" style="5" customWidth="1"/>
    <col min="13837" max="13837" width="8.5" style="5" customWidth="1"/>
    <col min="13838" max="13838" width="10.125" style="5" customWidth="1"/>
    <col min="13839" max="13839" width="9.625" style="5" customWidth="1"/>
    <col min="13840" max="13840" width="13.25" style="5" customWidth="1"/>
    <col min="13841" max="14080" width="10" style="5"/>
    <col min="14081" max="14081" width="4" style="5" customWidth="1"/>
    <col min="14082" max="14082" width="8.75" style="5" customWidth="1"/>
    <col min="14083" max="14083" width="6.75" style="5" customWidth="1"/>
    <col min="14084" max="14084" width="3.875" style="5" customWidth="1"/>
    <col min="14085" max="14085" width="5.25" style="5" customWidth="1"/>
    <col min="14086" max="14086" width="17.125" style="5" customWidth="1"/>
    <col min="14087" max="14087" width="5.5" style="5" customWidth="1"/>
    <col min="14088" max="14088" width="7.625" style="5" customWidth="1"/>
    <col min="14089" max="14089" width="4.5" style="5" customWidth="1"/>
    <col min="14090" max="14090" width="9" style="5" customWidth="1"/>
    <col min="14091" max="14091" width="8.5" style="5" customWidth="1"/>
    <col min="14092" max="14092" width="8.875" style="5" customWidth="1"/>
    <col min="14093" max="14093" width="8.5" style="5" customWidth="1"/>
    <col min="14094" max="14094" width="10.125" style="5" customWidth="1"/>
    <col min="14095" max="14095" width="9.625" style="5" customWidth="1"/>
    <col min="14096" max="14096" width="13.25" style="5" customWidth="1"/>
    <col min="14097" max="14336" width="10" style="5"/>
    <col min="14337" max="14337" width="4" style="5" customWidth="1"/>
    <col min="14338" max="14338" width="8.75" style="5" customWidth="1"/>
    <col min="14339" max="14339" width="6.75" style="5" customWidth="1"/>
    <col min="14340" max="14340" width="3.875" style="5" customWidth="1"/>
    <col min="14341" max="14341" width="5.25" style="5" customWidth="1"/>
    <col min="14342" max="14342" width="17.125" style="5" customWidth="1"/>
    <col min="14343" max="14343" width="5.5" style="5" customWidth="1"/>
    <col min="14344" max="14344" width="7.625" style="5" customWidth="1"/>
    <col min="14345" max="14345" width="4.5" style="5" customWidth="1"/>
    <col min="14346" max="14346" width="9" style="5" customWidth="1"/>
    <col min="14347" max="14347" width="8.5" style="5" customWidth="1"/>
    <col min="14348" max="14348" width="8.875" style="5" customWidth="1"/>
    <col min="14349" max="14349" width="8.5" style="5" customWidth="1"/>
    <col min="14350" max="14350" width="10.125" style="5" customWidth="1"/>
    <col min="14351" max="14351" width="9.625" style="5" customWidth="1"/>
    <col min="14352" max="14352" width="13.25" style="5" customWidth="1"/>
    <col min="14353" max="14592" width="10" style="5"/>
    <col min="14593" max="14593" width="4" style="5" customWidth="1"/>
    <col min="14594" max="14594" width="8.75" style="5" customWidth="1"/>
    <col min="14595" max="14595" width="6.75" style="5" customWidth="1"/>
    <col min="14596" max="14596" width="3.875" style="5" customWidth="1"/>
    <col min="14597" max="14597" width="5.25" style="5" customWidth="1"/>
    <col min="14598" max="14598" width="17.125" style="5" customWidth="1"/>
    <col min="14599" max="14599" width="5.5" style="5" customWidth="1"/>
    <col min="14600" max="14600" width="7.625" style="5" customWidth="1"/>
    <col min="14601" max="14601" width="4.5" style="5" customWidth="1"/>
    <col min="14602" max="14602" width="9" style="5" customWidth="1"/>
    <col min="14603" max="14603" width="8.5" style="5" customWidth="1"/>
    <col min="14604" max="14604" width="8.875" style="5" customWidth="1"/>
    <col min="14605" max="14605" width="8.5" style="5" customWidth="1"/>
    <col min="14606" max="14606" width="10.125" style="5" customWidth="1"/>
    <col min="14607" max="14607" width="9.625" style="5" customWidth="1"/>
    <col min="14608" max="14608" width="13.25" style="5" customWidth="1"/>
    <col min="14609" max="14848" width="10" style="5"/>
    <col min="14849" max="14849" width="4" style="5" customWidth="1"/>
    <col min="14850" max="14850" width="8.75" style="5" customWidth="1"/>
    <col min="14851" max="14851" width="6.75" style="5" customWidth="1"/>
    <col min="14852" max="14852" width="3.875" style="5" customWidth="1"/>
    <col min="14853" max="14853" width="5.25" style="5" customWidth="1"/>
    <col min="14854" max="14854" width="17.125" style="5" customWidth="1"/>
    <col min="14855" max="14855" width="5.5" style="5" customWidth="1"/>
    <col min="14856" max="14856" width="7.625" style="5" customWidth="1"/>
    <col min="14857" max="14857" width="4.5" style="5" customWidth="1"/>
    <col min="14858" max="14858" width="9" style="5" customWidth="1"/>
    <col min="14859" max="14859" width="8.5" style="5" customWidth="1"/>
    <col min="14860" max="14860" width="8.875" style="5" customWidth="1"/>
    <col min="14861" max="14861" width="8.5" style="5" customWidth="1"/>
    <col min="14862" max="14862" width="10.125" style="5" customWidth="1"/>
    <col min="14863" max="14863" width="9.625" style="5" customWidth="1"/>
    <col min="14864" max="14864" width="13.25" style="5" customWidth="1"/>
    <col min="14865" max="15104" width="10" style="5"/>
    <col min="15105" max="15105" width="4" style="5" customWidth="1"/>
    <col min="15106" max="15106" width="8.75" style="5" customWidth="1"/>
    <col min="15107" max="15107" width="6.75" style="5" customWidth="1"/>
    <col min="15108" max="15108" width="3.875" style="5" customWidth="1"/>
    <col min="15109" max="15109" width="5.25" style="5" customWidth="1"/>
    <col min="15110" max="15110" width="17.125" style="5" customWidth="1"/>
    <col min="15111" max="15111" width="5.5" style="5" customWidth="1"/>
    <col min="15112" max="15112" width="7.625" style="5" customWidth="1"/>
    <col min="15113" max="15113" width="4.5" style="5" customWidth="1"/>
    <col min="15114" max="15114" width="9" style="5" customWidth="1"/>
    <col min="15115" max="15115" width="8.5" style="5" customWidth="1"/>
    <col min="15116" max="15116" width="8.875" style="5" customWidth="1"/>
    <col min="15117" max="15117" width="8.5" style="5" customWidth="1"/>
    <col min="15118" max="15118" width="10.125" style="5" customWidth="1"/>
    <col min="15119" max="15119" width="9.625" style="5" customWidth="1"/>
    <col min="15120" max="15120" width="13.25" style="5" customWidth="1"/>
    <col min="15121" max="15360" width="10" style="5"/>
    <col min="15361" max="15361" width="4" style="5" customWidth="1"/>
    <col min="15362" max="15362" width="8.75" style="5" customWidth="1"/>
    <col min="15363" max="15363" width="6.75" style="5" customWidth="1"/>
    <col min="15364" max="15364" width="3.875" style="5" customWidth="1"/>
    <col min="15365" max="15365" width="5.25" style="5" customWidth="1"/>
    <col min="15366" max="15366" width="17.125" style="5" customWidth="1"/>
    <col min="15367" max="15367" width="5.5" style="5" customWidth="1"/>
    <col min="15368" max="15368" width="7.625" style="5" customWidth="1"/>
    <col min="15369" max="15369" width="4.5" style="5" customWidth="1"/>
    <col min="15370" max="15370" width="9" style="5" customWidth="1"/>
    <col min="15371" max="15371" width="8.5" style="5" customWidth="1"/>
    <col min="15372" max="15372" width="8.875" style="5" customWidth="1"/>
    <col min="15373" max="15373" width="8.5" style="5" customWidth="1"/>
    <col min="15374" max="15374" width="10.125" style="5" customWidth="1"/>
    <col min="15375" max="15375" width="9.625" style="5" customWidth="1"/>
    <col min="15376" max="15376" width="13.25" style="5" customWidth="1"/>
    <col min="15377" max="15616" width="10" style="5"/>
    <col min="15617" max="15617" width="4" style="5" customWidth="1"/>
    <col min="15618" max="15618" width="8.75" style="5" customWidth="1"/>
    <col min="15619" max="15619" width="6.75" style="5" customWidth="1"/>
    <col min="15620" max="15620" width="3.875" style="5" customWidth="1"/>
    <col min="15621" max="15621" width="5.25" style="5" customWidth="1"/>
    <col min="15622" max="15622" width="17.125" style="5" customWidth="1"/>
    <col min="15623" max="15623" width="5.5" style="5" customWidth="1"/>
    <col min="15624" max="15624" width="7.625" style="5" customWidth="1"/>
    <col min="15625" max="15625" width="4.5" style="5" customWidth="1"/>
    <col min="15626" max="15626" width="9" style="5" customWidth="1"/>
    <col min="15627" max="15627" width="8.5" style="5" customWidth="1"/>
    <col min="15628" max="15628" width="8.875" style="5" customWidth="1"/>
    <col min="15629" max="15629" width="8.5" style="5" customWidth="1"/>
    <col min="15630" max="15630" width="10.125" style="5" customWidth="1"/>
    <col min="15631" max="15631" width="9.625" style="5" customWidth="1"/>
    <col min="15632" max="15632" width="13.25" style="5" customWidth="1"/>
    <col min="15633" max="15872" width="10" style="5"/>
    <col min="15873" max="15873" width="4" style="5" customWidth="1"/>
    <col min="15874" max="15874" width="8.75" style="5" customWidth="1"/>
    <col min="15875" max="15875" width="6.75" style="5" customWidth="1"/>
    <col min="15876" max="15876" width="3.875" style="5" customWidth="1"/>
    <col min="15877" max="15877" width="5.25" style="5" customWidth="1"/>
    <col min="15878" max="15878" width="17.125" style="5" customWidth="1"/>
    <col min="15879" max="15879" width="5.5" style="5" customWidth="1"/>
    <col min="15880" max="15880" width="7.625" style="5" customWidth="1"/>
    <col min="15881" max="15881" width="4.5" style="5" customWidth="1"/>
    <col min="15882" max="15882" width="9" style="5" customWidth="1"/>
    <col min="15883" max="15883" width="8.5" style="5" customWidth="1"/>
    <col min="15884" max="15884" width="8.875" style="5" customWidth="1"/>
    <col min="15885" max="15885" width="8.5" style="5" customWidth="1"/>
    <col min="15886" max="15886" width="10.125" style="5" customWidth="1"/>
    <col min="15887" max="15887" width="9.625" style="5" customWidth="1"/>
    <col min="15888" max="15888" width="13.25" style="5" customWidth="1"/>
    <col min="15889" max="16128" width="10" style="5"/>
    <col min="16129" max="16129" width="4" style="5" customWidth="1"/>
    <col min="16130" max="16130" width="8.75" style="5" customWidth="1"/>
    <col min="16131" max="16131" width="6.75" style="5" customWidth="1"/>
    <col min="16132" max="16132" width="3.875" style="5" customWidth="1"/>
    <col min="16133" max="16133" width="5.25" style="5" customWidth="1"/>
    <col min="16134" max="16134" width="17.125" style="5" customWidth="1"/>
    <col min="16135" max="16135" width="5.5" style="5" customWidth="1"/>
    <col min="16136" max="16136" width="7.625" style="5" customWidth="1"/>
    <col min="16137" max="16137" width="4.5" style="5" customWidth="1"/>
    <col min="16138" max="16138" width="9" style="5" customWidth="1"/>
    <col min="16139" max="16139" width="8.5" style="5" customWidth="1"/>
    <col min="16140" max="16140" width="8.875" style="5" customWidth="1"/>
    <col min="16141" max="16141" width="8.5" style="5" customWidth="1"/>
    <col min="16142" max="16142" width="10.125" style="5" customWidth="1"/>
    <col min="16143" max="16143" width="9.625" style="5" customWidth="1"/>
    <col min="16144" max="16144" width="13.25" style="5" customWidth="1"/>
    <col min="16145" max="16384" width="10" style="5"/>
  </cols>
  <sheetData>
    <row r="1" spans="1:16" s="1" customFormat="1" ht="51.95" customHeight="1">
      <c r="A1" s="34" t="s">
        <v>322</v>
      </c>
      <c r="B1" s="28"/>
      <c r="C1" s="28"/>
      <c r="D1" s="28"/>
      <c r="E1" s="28"/>
      <c r="F1" s="28"/>
      <c r="G1" s="28"/>
      <c r="H1" s="28"/>
      <c r="I1" s="28"/>
      <c r="J1" s="28"/>
      <c r="K1" s="28"/>
      <c r="L1" s="28"/>
      <c r="M1" s="28"/>
      <c r="N1" s="28"/>
      <c r="O1" s="28"/>
      <c r="P1" s="28"/>
    </row>
    <row r="2" spans="1:16" s="1" customFormat="1" ht="71.099999999999994" customHeight="1">
      <c r="A2" s="29" t="s">
        <v>0</v>
      </c>
      <c r="B2" s="29"/>
      <c r="C2" s="29"/>
      <c r="D2" s="29"/>
      <c r="E2" s="29"/>
      <c r="F2" s="29"/>
      <c r="G2" s="29"/>
      <c r="H2" s="29"/>
      <c r="I2" s="29"/>
      <c r="J2" s="29"/>
      <c r="K2" s="29"/>
      <c r="L2" s="29"/>
      <c r="M2" s="29"/>
      <c r="N2" s="29"/>
      <c r="O2" s="29"/>
      <c r="P2" s="29"/>
    </row>
    <row r="3" spans="1:16" s="2" customFormat="1" ht="27.75" customHeight="1">
      <c r="A3" s="8" t="s">
        <v>1</v>
      </c>
      <c r="B3" s="27" t="s">
        <v>2</v>
      </c>
      <c r="C3" s="27" t="s">
        <v>3</v>
      </c>
      <c r="D3" s="8" t="s">
        <v>4</v>
      </c>
      <c r="E3" s="27" t="s">
        <v>5</v>
      </c>
      <c r="F3" s="27" t="s">
        <v>6</v>
      </c>
      <c r="G3" s="27" t="s">
        <v>7</v>
      </c>
      <c r="H3" s="8" t="s">
        <v>8</v>
      </c>
      <c r="I3" s="27" t="s">
        <v>9</v>
      </c>
      <c r="J3" s="8" t="s">
        <v>10</v>
      </c>
      <c r="K3" s="8" t="s">
        <v>11</v>
      </c>
      <c r="L3" s="8" t="s">
        <v>12</v>
      </c>
      <c r="M3" s="16" t="s">
        <v>13</v>
      </c>
      <c r="N3" s="16" t="s">
        <v>14</v>
      </c>
      <c r="O3" s="24" t="s">
        <v>15</v>
      </c>
      <c r="P3" s="24" t="s">
        <v>16</v>
      </c>
    </row>
    <row r="4" spans="1:16" s="3" customFormat="1" ht="27.95" customHeight="1">
      <c r="A4" s="9">
        <v>1</v>
      </c>
      <c r="B4" s="10" t="s">
        <v>17</v>
      </c>
      <c r="C4" s="11" t="s">
        <v>18</v>
      </c>
      <c r="D4" s="10" t="s">
        <v>19</v>
      </c>
      <c r="E4" s="12" t="s">
        <v>20</v>
      </c>
      <c r="F4" s="12" t="s">
        <v>21</v>
      </c>
      <c r="G4" s="12" t="s">
        <v>22</v>
      </c>
      <c r="H4" s="12" t="s">
        <v>23</v>
      </c>
      <c r="I4" s="30">
        <v>1</v>
      </c>
      <c r="J4" s="12">
        <v>78.2</v>
      </c>
      <c r="K4" s="18">
        <f>J4*0.5</f>
        <v>39.1</v>
      </c>
      <c r="L4" s="19">
        <v>83</v>
      </c>
      <c r="M4" s="20">
        <f>L4*0.5</f>
        <v>41.5</v>
      </c>
      <c r="N4" s="21">
        <f t="shared" ref="N4:N40" si="0">M4+K4</f>
        <v>80.599999999999994</v>
      </c>
      <c r="O4" s="25">
        <v>1</v>
      </c>
      <c r="P4" s="25" t="s">
        <v>24</v>
      </c>
    </row>
    <row r="5" spans="1:16" s="3" customFormat="1" ht="27.95" customHeight="1">
      <c r="A5" s="9">
        <v>2</v>
      </c>
      <c r="B5" s="10" t="s">
        <v>25</v>
      </c>
      <c r="C5" s="11" t="s">
        <v>26</v>
      </c>
      <c r="D5" s="10" t="s">
        <v>19</v>
      </c>
      <c r="E5" s="12" t="s">
        <v>20</v>
      </c>
      <c r="F5" s="12" t="s">
        <v>21</v>
      </c>
      <c r="G5" s="12" t="s">
        <v>22</v>
      </c>
      <c r="H5" s="12" t="s">
        <v>23</v>
      </c>
      <c r="I5" s="31"/>
      <c r="J5" s="12">
        <v>74.5</v>
      </c>
      <c r="K5" s="18">
        <f t="shared" ref="K5:K18" si="1">J5*0.5</f>
        <v>37.25</v>
      </c>
      <c r="L5" s="19">
        <v>84.5</v>
      </c>
      <c r="M5" s="20">
        <f t="shared" ref="M5:M18" si="2">L5*0.5</f>
        <v>42.25</v>
      </c>
      <c r="N5" s="21">
        <f t="shared" si="0"/>
        <v>79.5</v>
      </c>
      <c r="O5" s="25">
        <v>2</v>
      </c>
      <c r="P5" s="25"/>
    </row>
    <row r="6" spans="1:16" s="3" customFormat="1" ht="27.95" customHeight="1">
      <c r="A6" s="9">
        <v>3</v>
      </c>
      <c r="B6" s="10" t="s">
        <v>27</v>
      </c>
      <c r="C6" s="11" t="s">
        <v>28</v>
      </c>
      <c r="D6" s="10" t="s">
        <v>19</v>
      </c>
      <c r="E6" s="12" t="s">
        <v>20</v>
      </c>
      <c r="F6" s="12" t="s">
        <v>21</v>
      </c>
      <c r="G6" s="12" t="s">
        <v>22</v>
      </c>
      <c r="H6" s="12" t="s">
        <v>23</v>
      </c>
      <c r="I6" s="32"/>
      <c r="J6" s="12">
        <v>72.099999999999994</v>
      </c>
      <c r="K6" s="18">
        <f t="shared" si="1"/>
        <v>36.049999999999997</v>
      </c>
      <c r="L6" s="19">
        <v>77.7</v>
      </c>
      <c r="M6" s="20">
        <f t="shared" si="2"/>
        <v>38.85</v>
      </c>
      <c r="N6" s="21">
        <f t="shared" si="0"/>
        <v>74.900000000000006</v>
      </c>
      <c r="O6" s="25">
        <v>3</v>
      </c>
      <c r="P6" s="25"/>
    </row>
    <row r="7" spans="1:16" s="3" customFormat="1" ht="27.95" customHeight="1">
      <c r="A7" s="9">
        <v>4</v>
      </c>
      <c r="B7" s="10" t="s">
        <v>29</v>
      </c>
      <c r="C7" s="11" t="s">
        <v>30</v>
      </c>
      <c r="D7" s="10" t="s">
        <v>31</v>
      </c>
      <c r="E7" s="12" t="s">
        <v>32</v>
      </c>
      <c r="F7" s="12" t="s">
        <v>33</v>
      </c>
      <c r="G7" s="12" t="s">
        <v>22</v>
      </c>
      <c r="H7" s="12" t="s">
        <v>23</v>
      </c>
      <c r="I7" s="30">
        <v>1</v>
      </c>
      <c r="J7" s="12">
        <v>74.900000000000006</v>
      </c>
      <c r="K7" s="18">
        <f t="shared" si="1"/>
        <v>37.450000000000003</v>
      </c>
      <c r="L7" s="19">
        <v>81.900000000000006</v>
      </c>
      <c r="M7" s="20">
        <f t="shared" si="2"/>
        <v>40.950000000000003</v>
      </c>
      <c r="N7" s="21">
        <f t="shared" si="0"/>
        <v>78.400000000000006</v>
      </c>
      <c r="O7" s="25">
        <v>1</v>
      </c>
      <c r="P7" s="25" t="s">
        <v>24</v>
      </c>
    </row>
    <row r="8" spans="1:16" s="3" customFormat="1" ht="27.95" customHeight="1">
      <c r="A8" s="9">
        <v>5</v>
      </c>
      <c r="B8" s="10" t="s">
        <v>34</v>
      </c>
      <c r="C8" s="11" t="s">
        <v>35</v>
      </c>
      <c r="D8" s="10" t="s">
        <v>19</v>
      </c>
      <c r="E8" s="12" t="s">
        <v>32</v>
      </c>
      <c r="F8" s="12" t="s">
        <v>33</v>
      </c>
      <c r="G8" s="12" t="s">
        <v>22</v>
      </c>
      <c r="H8" s="12" t="s">
        <v>23</v>
      </c>
      <c r="I8" s="31"/>
      <c r="J8" s="12">
        <v>71</v>
      </c>
      <c r="K8" s="18">
        <f t="shared" si="1"/>
        <v>35.5</v>
      </c>
      <c r="L8" s="19">
        <v>83.6</v>
      </c>
      <c r="M8" s="20">
        <f t="shared" si="2"/>
        <v>41.8</v>
      </c>
      <c r="N8" s="21">
        <f t="shared" si="0"/>
        <v>77.3</v>
      </c>
      <c r="O8" s="25">
        <v>2</v>
      </c>
      <c r="P8" s="25"/>
    </row>
    <row r="9" spans="1:16" s="3" customFormat="1" ht="27.95" customHeight="1">
      <c r="A9" s="9">
        <v>6</v>
      </c>
      <c r="B9" s="10" t="s">
        <v>36</v>
      </c>
      <c r="C9" s="11" t="s">
        <v>37</v>
      </c>
      <c r="D9" s="10" t="s">
        <v>31</v>
      </c>
      <c r="E9" s="12" t="s">
        <v>32</v>
      </c>
      <c r="F9" s="12" t="s">
        <v>33</v>
      </c>
      <c r="G9" s="12" t="s">
        <v>22</v>
      </c>
      <c r="H9" s="12" t="s">
        <v>23</v>
      </c>
      <c r="I9" s="32"/>
      <c r="J9" s="12">
        <v>69.099999999999994</v>
      </c>
      <c r="K9" s="18">
        <f t="shared" si="1"/>
        <v>34.549999999999997</v>
      </c>
      <c r="L9" s="19">
        <v>80.5</v>
      </c>
      <c r="M9" s="20">
        <f t="shared" si="2"/>
        <v>40.25</v>
      </c>
      <c r="N9" s="21">
        <f t="shared" si="0"/>
        <v>74.8</v>
      </c>
      <c r="O9" s="25">
        <v>3</v>
      </c>
      <c r="P9" s="25"/>
    </row>
    <row r="10" spans="1:16" s="3" customFormat="1" ht="27.95" customHeight="1">
      <c r="A10" s="9">
        <v>7</v>
      </c>
      <c r="B10" s="10" t="s">
        <v>38</v>
      </c>
      <c r="C10" s="11" t="s">
        <v>39</v>
      </c>
      <c r="D10" s="10" t="s">
        <v>19</v>
      </c>
      <c r="E10" s="12" t="s">
        <v>40</v>
      </c>
      <c r="F10" s="12" t="s">
        <v>41</v>
      </c>
      <c r="G10" s="12" t="s">
        <v>22</v>
      </c>
      <c r="H10" s="12" t="s">
        <v>42</v>
      </c>
      <c r="I10" s="30">
        <v>2</v>
      </c>
      <c r="J10" s="12">
        <v>84.5</v>
      </c>
      <c r="K10" s="18">
        <f t="shared" ref="K10:K15" si="3">J10*0.6</f>
        <v>50.699999999999996</v>
      </c>
      <c r="L10" s="19">
        <v>77.2</v>
      </c>
      <c r="M10" s="20">
        <f t="shared" ref="M10:M15" si="4">L10*0.4</f>
        <v>30.880000000000003</v>
      </c>
      <c r="N10" s="21">
        <f t="shared" si="0"/>
        <v>81.58</v>
      </c>
      <c r="O10" s="25">
        <v>1</v>
      </c>
      <c r="P10" s="25" t="s">
        <v>24</v>
      </c>
    </row>
    <row r="11" spans="1:16" s="3" customFormat="1" ht="27.95" customHeight="1">
      <c r="A11" s="9">
        <v>8</v>
      </c>
      <c r="B11" s="10" t="s">
        <v>43</v>
      </c>
      <c r="C11" s="11" t="s">
        <v>44</v>
      </c>
      <c r="D11" s="10" t="s">
        <v>31</v>
      </c>
      <c r="E11" s="12" t="s">
        <v>40</v>
      </c>
      <c r="F11" s="12" t="s">
        <v>41</v>
      </c>
      <c r="G11" s="12" t="s">
        <v>22</v>
      </c>
      <c r="H11" s="12" t="s">
        <v>42</v>
      </c>
      <c r="I11" s="31"/>
      <c r="J11" s="12">
        <v>80</v>
      </c>
      <c r="K11" s="18">
        <f t="shared" si="3"/>
        <v>48</v>
      </c>
      <c r="L11" s="19">
        <v>81.099999999999994</v>
      </c>
      <c r="M11" s="20">
        <f t="shared" si="4"/>
        <v>32.44</v>
      </c>
      <c r="N11" s="21">
        <f t="shared" si="0"/>
        <v>80.44</v>
      </c>
      <c r="O11" s="25">
        <v>2</v>
      </c>
      <c r="P11" s="25" t="s">
        <v>24</v>
      </c>
    </row>
    <row r="12" spans="1:16" s="3" customFormat="1" ht="27.95" customHeight="1">
      <c r="A12" s="9">
        <v>9</v>
      </c>
      <c r="B12" s="10" t="s">
        <v>45</v>
      </c>
      <c r="C12" s="11" t="s">
        <v>46</v>
      </c>
      <c r="D12" s="10" t="s">
        <v>19</v>
      </c>
      <c r="E12" s="12" t="s">
        <v>40</v>
      </c>
      <c r="F12" s="12" t="s">
        <v>41</v>
      </c>
      <c r="G12" s="12" t="s">
        <v>22</v>
      </c>
      <c r="H12" s="12" t="s">
        <v>42</v>
      </c>
      <c r="I12" s="31"/>
      <c r="J12" s="12">
        <v>81.5</v>
      </c>
      <c r="K12" s="18">
        <f t="shared" si="3"/>
        <v>48.9</v>
      </c>
      <c r="L12" s="19">
        <v>77.099999999999994</v>
      </c>
      <c r="M12" s="20">
        <f t="shared" si="4"/>
        <v>30.84</v>
      </c>
      <c r="N12" s="21">
        <f t="shared" si="0"/>
        <v>79.739999999999995</v>
      </c>
      <c r="O12" s="25">
        <v>3</v>
      </c>
      <c r="P12" s="25"/>
    </row>
    <row r="13" spans="1:16" s="3" customFormat="1" ht="27.95" customHeight="1">
      <c r="A13" s="9">
        <v>10</v>
      </c>
      <c r="B13" s="10" t="s">
        <v>47</v>
      </c>
      <c r="C13" s="11" t="s">
        <v>48</v>
      </c>
      <c r="D13" s="10" t="s">
        <v>19</v>
      </c>
      <c r="E13" s="12" t="s">
        <v>40</v>
      </c>
      <c r="F13" s="12" t="s">
        <v>41</v>
      </c>
      <c r="G13" s="12" t="s">
        <v>22</v>
      </c>
      <c r="H13" s="12" t="s">
        <v>42</v>
      </c>
      <c r="I13" s="31"/>
      <c r="J13" s="12">
        <v>77</v>
      </c>
      <c r="K13" s="18">
        <f t="shared" si="3"/>
        <v>46.199999999999996</v>
      </c>
      <c r="L13" s="19">
        <v>82.1</v>
      </c>
      <c r="M13" s="20">
        <f t="shared" si="4"/>
        <v>32.839999999999996</v>
      </c>
      <c r="N13" s="21">
        <f t="shared" si="0"/>
        <v>79.039999999999992</v>
      </c>
      <c r="O13" s="25">
        <v>4</v>
      </c>
      <c r="P13" s="25"/>
    </row>
    <row r="14" spans="1:16" s="3" customFormat="1" ht="27.95" customHeight="1">
      <c r="A14" s="9">
        <v>11</v>
      </c>
      <c r="B14" s="10" t="s">
        <v>49</v>
      </c>
      <c r="C14" s="11" t="s">
        <v>50</v>
      </c>
      <c r="D14" s="10" t="s">
        <v>19</v>
      </c>
      <c r="E14" s="12" t="s">
        <v>40</v>
      </c>
      <c r="F14" s="12" t="s">
        <v>41</v>
      </c>
      <c r="G14" s="12" t="s">
        <v>22</v>
      </c>
      <c r="H14" s="12" t="s">
        <v>42</v>
      </c>
      <c r="I14" s="31"/>
      <c r="J14" s="12">
        <v>80</v>
      </c>
      <c r="K14" s="18">
        <f t="shared" si="3"/>
        <v>48</v>
      </c>
      <c r="L14" s="19">
        <v>75.2</v>
      </c>
      <c r="M14" s="20">
        <f t="shared" si="4"/>
        <v>30.080000000000002</v>
      </c>
      <c r="N14" s="21">
        <f t="shared" si="0"/>
        <v>78.08</v>
      </c>
      <c r="O14" s="25">
        <v>5</v>
      </c>
      <c r="P14" s="25"/>
    </row>
    <row r="15" spans="1:16" s="3" customFormat="1" ht="27.95" customHeight="1">
      <c r="A15" s="9">
        <v>12</v>
      </c>
      <c r="B15" s="10" t="s">
        <v>51</v>
      </c>
      <c r="C15" s="11" t="s">
        <v>52</v>
      </c>
      <c r="D15" s="10" t="s">
        <v>19</v>
      </c>
      <c r="E15" s="12" t="s">
        <v>40</v>
      </c>
      <c r="F15" s="12" t="s">
        <v>41</v>
      </c>
      <c r="G15" s="12" t="s">
        <v>22</v>
      </c>
      <c r="H15" s="12" t="s">
        <v>42</v>
      </c>
      <c r="I15" s="31"/>
      <c r="J15" s="12">
        <v>79</v>
      </c>
      <c r="K15" s="18">
        <f t="shared" si="3"/>
        <v>47.4</v>
      </c>
      <c r="L15" s="19">
        <v>76</v>
      </c>
      <c r="M15" s="20">
        <f t="shared" si="4"/>
        <v>30.400000000000002</v>
      </c>
      <c r="N15" s="21">
        <f t="shared" si="0"/>
        <v>77.8</v>
      </c>
      <c r="O15" s="25">
        <v>6</v>
      </c>
      <c r="P15" s="25"/>
    </row>
    <row r="16" spans="1:16" s="3" customFormat="1" ht="27.95" customHeight="1">
      <c r="A16" s="9">
        <v>13</v>
      </c>
      <c r="B16" s="10" t="s">
        <v>53</v>
      </c>
      <c r="C16" s="11" t="s">
        <v>54</v>
      </c>
      <c r="D16" s="10" t="s">
        <v>19</v>
      </c>
      <c r="E16" s="12" t="s">
        <v>40</v>
      </c>
      <c r="F16" s="12" t="s">
        <v>41</v>
      </c>
      <c r="G16" s="12" t="s">
        <v>55</v>
      </c>
      <c r="H16" s="12" t="s">
        <v>42</v>
      </c>
      <c r="I16" s="17">
        <v>1</v>
      </c>
      <c r="J16" s="12">
        <v>74.7</v>
      </c>
      <c r="K16" s="18">
        <f t="shared" si="1"/>
        <v>37.35</v>
      </c>
      <c r="L16" s="19">
        <v>75.7</v>
      </c>
      <c r="M16" s="20">
        <f t="shared" si="2"/>
        <v>37.85</v>
      </c>
      <c r="N16" s="21">
        <f t="shared" si="0"/>
        <v>75.2</v>
      </c>
      <c r="O16" s="25">
        <v>1</v>
      </c>
      <c r="P16" s="25" t="s">
        <v>24</v>
      </c>
    </row>
    <row r="17" spans="1:16" s="3" customFormat="1" ht="27.95" customHeight="1">
      <c r="A17" s="9">
        <v>14</v>
      </c>
      <c r="B17" s="10" t="s">
        <v>56</v>
      </c>
      <c r="C17" s="10" t="s">
        <v>57</v>
      </c>
      <c r="D17" s="10" t="s">
        <v>31</v>
      </c>
      <c r="E17" s="12" t="s">
        <v>40</v>
      </c>
      <c r="F17" s="12" t="s">
        <v>41</v>
      </c>
      <c r="G17" s="12" t="s">
        <v>58</v>
      </c>
      <c r="H17" s="12" t="s">
        <v>42</v>
      </c>
      <c r="I17" s="30">
        <v>1</v>
      </c>
      <c r="J17" s="12">
        <v>71.599999999999994</v>
      </c>
      <c r="K17" s="18">
        <f t="shared" si="1"/>
        <v>35.799999999999997</v>
      </c>
      <c r="L17" s="19">
        <v>79.099999999999994</v>
      </c>
      <c r="M17" s="20">
        <f t="shared" si="2"/>
        <v>39.549999999999997</v>
      </c>
      <c r="N17" s="21">
        <f t="shared" si="0"/>
        <v>75.349999999999994</v>
      </c>
      <c r="O17" s="25">
        <v>1</v>
      </c>
      <c r="P17" s="25" t="s">
        <v>24</v>
      </c>
    </row>
    <row r="18" spans="1:16" s="3" customFormat="1" ht="27.95" customHeight="1">
      <c r="A18" s="9">
        <v>15</v>
      </c>
      <c r="B18" s="10" t="s">
        <v>59</v>
      </c>
      <c r="C18" s="10" t="s">
        <v>60</v>
      </c>
      <c r="D18" s="10" t="s">
        <v>31</v>
      </c>
      <c r="E18" s="12" t="s">
        <v>40</v>
      </c>
      <c r="F18" s="12" t="s">
        <v>41</v>
      </c>
      <c r="G18" s="12" t="s">
        <v>58</v>
      </c>
      <c r="H18" s="12" t="s">
        <v>42</v>
      </c>
      <c r="I18" s="32"/>
      <c r="J18" s="12">
        <v>68.7</v>
      </c>
      <c r="K18" s="18">
        <f t="shared" si="1"/>
        <v>34.35</v>
      </c>
      <c r="L18" s="19">
        <v>80</v>
      </c>
      <c r="M18" s="20">
        <f t="shared" si="2"/>
        <v>40</v>
      </c>
      <c r="N18" s="21">
        <f t="shared" si="0"/>
        <v>74.349999999999994</v>
      </c>
      <c r="O18" s="25">
        <v>2</v>
      </c>
      <c r="P18" s="25"/>
    </row>
    <row r="19" spans="1:16" s="3" customFormat="1" ht="27.95" customHeight="1">
      <c r="A19" s="9">
        <v>16</v>
      </c>
      <c r="B19" s="13" t="s">
        <v>61</v>
      </c>
      <c r="C19" s="12" t="s">
        <v>62</v>
      </c>
      <c r="D19" s="13" t="s">
        <v>19</v>
      </c>
      <c r="E19" s="12" t="s">
        <v>63</v>
      </c>
      <c r="F19" s="12" t="s">
        <v>64</v>
      </c>
      <c r="G19" s="12" t="s">
        <v>65</v>
      </c>
      <c r="H19" s="14" t="s">
        <v>42</v>
      </c>
      <c r="I19" s="30">
        <v>1</v>
      </c>
      <c r="J19" s="22">
        <v>84.5</v>
      </c>
      <c r="K19" s="19">
        <f t="shared" ref="K19:K74" si="5">J19*0.6</f>
        <v>50.699999999999996</v>
      </c>
      <c r="L19" s="19">
        <v>80.5</v>
      </c>
      <c r="M19" s="20">
        <f t="shared" ref="M19:M74" si="6">L19*0.4</f>
        <v>32.200000000000003</v>
      </c>
      <c r="N19" s="21">
        <f t="shared" si="0"/>
        <v>82.9</v>
      </c>
      <c r="O19" s="25">
        <v>1</v>
      </c>
      <c r="P19" s="25" t="s">
        <v>24</v>
      </c>
    </row>
    <row r="20" spans="1:16" s="3" customFormat="1" ht="27.95" customHeight="1">
      <c r="A20" s="9">
        <v>17</v>
      </c>
      <c r="B20" s="13" t="s">
        <v>66</v>
      </c>
      <c r="C20" s="12" t="s">
        <v>67</v>
      </c>
      <c r="D20" s="13" t="s">
        <v>19</v>
      </c>
      <c r="E20" s="12" t="s">
        <v>63</v>
      </c>
      <c r="F20" s="12" t="s">
        <v>64</v>
      </c>
      <c r="G20" s="12" t="s">
        <v>65</v>
      </c>
      <c r="H20" s="14" t="s">
        <v>42</v>
      </c>
      <c r="I20" s="31"/>
      <c r="J20" s="22">
        <v>77.5</v>
      </c>
      <c r="K20" s="19">
        <f t="shared" si="5"/>
        <v>46.5</v>
      </c>
      <c r="L20" s="19">
        <v>80.3</v>
      </c>
      <c r="M20" s="20">
        <f t="shared" si="6"/>
        <v>32.119999999999997</v>
      </c>
      <c r="N20" s="21">
        <f t="shared" si="0"/>
        <v>78.62</v>
      </c>
      <c r="O20" s="25">
        <v>2</v>
      </c>
      <c r="P20" s="25"/>
    </row>
    <row r="21" spans="1:16" s="3" customFormat="1" ht="27.95" customHeight="1">
      <c r="A21" s="9">
        <v>18</v>
      </c>
      <c r="B21" s="13" t="s">
        <v>68</v>
      </c>
      <c r="C21" s="12" t="s">
        <v>69</v>
      </c>
      <c r="D21" s="13" t="s">
        <v>19</v>
      </c>
      <c r="E21" s="12" t="s">
        <v>63</v>
      </c>
      <c r="F21" s="12" t="s">
        <v>64</v>
      </c>
      <c r="G21" s="12" t="s">
        <v>65</v>
      </c>
      <c r="H21" s="14" t="s">
        <v>42</v>
      </c>
      <c r="I21" s="32"/>
      <c r="J21" s="22" t="s">
        <v>70</v>
      </c>
      <c r="K21" s="19">
        <f t="shared" si="5"/>
        <v>44.4</v>
      </c>
      <c r="L21" s="19">
        <v>77</v>
      </c>
      <c r="M21" s="20">
        <f t="shared" si="6"/>
        <v>30.8</v>
      </c>
      <c r="N21" s="21">
        <f t="shared" si="0"/>
        <v>75.2</v>
      </c>
      <c r="O21" s="25">
        <v>3</v>
      </c>
      <c r="P21" s="25"/>
    </row>
    <row r="22" spans="1:16" s="3" customFormat="1" ht="27.95" customHeight="1">
      <c r="A22" s="9">
        <v>19</v>
      </c>
      <c r="B22" s="13" t="s">
        <v>71</v>
      </c>
      <c r="C22" s="12" t="s">
        <v>72</v>
      </c>
      <c r="D22" s="13" t="s">
        <v>19</v>
      </c>
      <c r="E22" s="12" t="s">
        <v>73</v>
      </c>
      <c r="F22" s="12" t="s">
        <v>74</v>
      </c>
      <c r="G22" s="12" t="s">
        <v>75</v>
      </c>
      <c r="H22" s="14" t="s">
        <v>42</v>
      </c>
      <c r="I22" s="30">
        <v>2</v>
      </c>
      <c r="J22" s="22">
        <v>71.5</v>
      </c>
      <c r="K22" s="19">
        <f t="shared" si="5"/>
        <v>42.9</v>
      </c>
      <c r="L22" s="19">
        <v>78.05</v>
      </c>
      <c r="M22" s="20">
        <f t="shared" si="6"/>
        <v>31.22</v>
      </c>
      <c r="N22" s="21">
        <f t="shared" si="0"/>
        <v>74.12</v>
      </c>
      <c r="O22" s="25">
        <v>1</v>
      </c>
      <c r="P22" s="25" t="s">
        <v>24</v>
      </c>
    </row>
    <row r="23" spans="1:16" s="3" customFormat="1" ht="27.95" customHeight="1">
      <c r="A23" s="9">
        <v>20</v>
      </c>
      <c r="B23" s="13" t="s">
        <v>76</v>
      </c>
      <c r="C23" s="12" t="s">
        <v>77</v>
      </c>
      <c r="D23" s="13" t="s">
        <v>19</v>
      </c>
      <c r="E23" s="12" t="s">
        <v>73</v>
      </c>
      <c r="F23" s="12" t="s">
        <v>74</v>
      </c>
      <c r="G23" s="12" t="s">
        <v>75</v>
      </c>
      <c r="H23" s="14" t="s">
        <v>42</v>
      </c>
      <c r="I23" s="31"/>
      <c r="J23" s="22">
        <v>62.5</v>
      </c>
      <c r="K23" s="19">
        <f t="shared" si="5"/>
        <v>37.5</v>
      </c>
      <c r="L23" s="19">
        <v>77.5</v>
      </c>
      <c r="M23" s="20">
        <f t="shared" si="6"/>
        <v>31</v>
      </c>
      <c r="N23" s="21">
        <f t="shared" si="0"/>
        <v>68.5</v>
      </c>
      <c r="O23" s="25">
        <v>2</v>
      </c>
      <c r="P23" s="25" t="s">
        <v>24</v>
      </c>
    </row>
    <row r="24" spans="1:16" s="3" customFormat="1" ht="27.95" customHeight="1">
      <c r="A24" s="9">
        <v>21</v>
      </c>
      <c r="B24" s="13" t="s">
        <v>78</v>
      </c>
      <c r="C24" s="12" t="s">
        <v>79</v>
      </c>
      <c r="D24" s="13" t="s">
        <v>19</v>
      </c>
      <c r="E24" s="12" t="s">
        <v>73</v>
      </c>
      <c r="F24" s="12" t="s">
        <v>74</v>
      </c>
      <c r="G24" s="12" t="s">
        <v>75</v>
      </c>
      <c r="H24" s="14" t="s">
        <v>42</v>
      </c>
      <c r="I24" s="32"/>
      <c r="J24" s="22">
        <v>61.5</v>
      </c>
      <c r="K24" s="19">
        <f t="shared" si="5"/>
        <v>36.9</v>
      </c>
      <c r="L24" s="19">
        <v>77.400000000000006</v>
      </c>
      <c r="M24" s="20">
        <f t="shared" si="6"/>
        <v>30.960000000000004</v>
      </c>
      <c r="N24" s="21">
        <f t="shared" si="0"/>
        <v>67.86</v>
      </c>
      <c r="O24" s="25">
        <v>3</v>
      </c>
      <c r="P24" s="25"/>
    </row>
    <row r="25" spans="1:16" s="3" customFormat="1" ht="27.95" customHeight="1">
      <c r="A25" s="9">
        <v>22</v>
      </c>
      <c r="B25" s="13" t="s">
        <v>80</v>
      </c>
      <c r="C25" s="12" t="s">
        <v>81</v>
      </c>
      <c r="D25" s="13" t="s">
        <v>19</v>
      </c>
      <c r="E25" s="12" t="s">
        <v>73</v>
      </c>
      <c r="F25" s="12" t="s">
        <v>74</v>
      </c>
      <c r="G25" s="12" t="s">
        <v>82</v>
      </c>
      <c r="H25" s="14" t="s">
        <v>42</v>
      </c>
      <c r="I25" s="31">
        <v>1</v>
      </c>
      <c r="J25" s="22">
        <v>72</v>
      </c>
      <c r="K25" s="19">
        <f>J25*0.6</f>
        <v>43.199999999999996</v>
      </c>
      <c r="L25" s="19">
        <v>80.37</v>
      </c>
      <c r="M25" s="20">
        <f>L25*0.4</f>
        <v>32.148000000000003</v>
      </c>
      <c r="N25" s="21">
        <f t="shared" si="0"/>
        <v>75.347999999999999</v>
      </c>
      <c r="O25" s="25">
        <v>1</v>
      </c>
      <c r="P25" s="25" t="s">
        <v>24</v>
      </c>
    </row>
    <row r="26" spans="1:16" s="3" customFormat="1" ht="27.95" customHeight="1">
      <c r="A26" s="9">
        <v>23</v>
      </c>
      <c r="B26" s="13" t="s">
        <v>83</v>
      </c>
      <c r="C26" s="12" t="s">
        <v>84</v>
      </c>
      <c r="D26" s="13" t="s">
        <v>19</v>
      </c>
      <c r="E26" s="12" t="s">
        <v>73</v>
      </c>
      <c r="F26" s="12" t="s">
        <v>74</v>
      </c>
      <c r="G26" s="12" t="s">
        <v>82</v>
      </c>
      <c r="H26" s="14" t="s">
        <v>42</v>
      </c>
      <c r="I26" s="31"/>
      <c r="J26" s="22">
        <v>72.5</v>
      </c>
      <c r="K26" s="19">
        <f>J26*0.6</f>
        <v>43.5</v>
      </c>
      <c r="L26" s="19">
        <v>77.55</v>
      </c>
      <c r="M26" s="20">
        <f>L26*0.4</f>
        <v>31.02</v>
      </c>
      <c r="N26" s="21">
        <f t="shared" si="0"/>
        <v>74.52</v>
      </c>
      <c r="O26" s="25">
        <v>2</v>
      </c>
      <c r="P26" s="25"/>
    </row>
    <row r="27" spans="1:16" s="3" customFormat="1" ht="27.95" customHeight="1">
      <c r="A27" s="9">
        <v>24</v>
      </c>
      <c r="B27" s="13" t="s">
        <v>85</v>
      </c>
      <c r="C27" s="12" t="s">
        <v>86</v>
      </c>
      <c r="D27" s="13" t="s">
        <v>19</v>
      </c>
      <c r="E27" s="12" t="s">
        <v>73</v>
      </c>
      <c r="F27" s="12" t="s">
        <v>74</v>
      </c>
      <c r="G27" s="12" t="s">
        <v>82</v>
      </c>
      <c r="H27" s="14" t="s">
        <v>42</v>
      </c>
      <c r="I27" s="32"/>
      <c r="J27" s="22">
        <v>70.2</v>
      </c>
      <c r="K27" s="19">
        <f t="shared" si="5"/>
        <v>42.12</v>
      </c>
      <c r="L27" s="19">
        <v>76.849999999999994</v>
      </c>
      <c r="M27" s="20">
        <f t="shared" si="6"/>
        <v>30.74</v>
      </c>
      <c r="N27" s="21">
        <f t="shared" si="0"/>
        <v>72.86</v>
      </c>
      <c r="O27" s="25">
        <v>3</v>
      </c>
      <c r="P27" s="25"/>
    </row>
    <row r="28" spans="1:16" s="3" customFormat="1" ht="27.95" customHeight="1">
      <c r="A28" s="9">
        <v>25</v>
      </c>
      <c r="B28" s="13" t="s">
        <v>87</v>
      </c>
      <c r="C28" s="12" t="s">
        <v>88</v>
      </c>
      <c r="D28" s="13" t="s">
        <v>19</v>
      </c>
      <c r="E28" s="12" t="s">
        <v>89</v>
      </c>
      <c r="F28" s="12" t="s">
        <v>90</v>
      </c>
      <c r="G28" s="12" t="s">
        <v>22</v>
      </c>
      <c r="H28" s="14" t="s">
        <v>42</v>
      </c>
      <c r="I28" s="30" t="s">
        <v>91</v>
      </c>
      <c r="J28" s="22">
        <v>62.5</v>
      </c>
      <c r="K28" s="18">
        <f t="shared" ref="K28:K36" si="7">J28*0.5</f>
        <v>31.25</v>
      </c>
      <c r="L28" s="19">
        <v>82.6</v>
      </c>
      <c r="M28" s="20">
        <f t="shared" ref="M28:M36" si="8">L28*0.5</f>
        <v>41.3</v>
      </c>
      <c r="N28" s="21">
        <f t="shared" si="0"/>
        <v>72.55</v>
      </c>
      <c r="O28" s="25">
        <v>1</v>
      </c>
      <c r="P28" s="25" t="s">
        <v>24</v>
      </c>
    </row>
    <row r="29" spans="1:16" s="3" customFormat="1" ht="27.95" customHeight="1">
      <c r="A29" s="9">
        <v>26</v>
      </c>
      <c r="B29" s="13" t="s">
        <v>92</v>
      </c>
      <c r="C29" s="12" t="s">
        <v>93</v>
      </c>
      <c r="D29" s="13" t="s">
        <v>19</v>
      </c>
      <c r="E29" s="12" t="s">
        <v>89</v>
      </c>
      <c r="F29" s="12" t="s">
        <v>90</v>
      </c>
      <c r="G29" s="12" t="s">
        <v>22</v>
      </c>
      <c r="H29" s="14" t="s">
        <v>42</v>
      </c>
      <c r="I29" s="31"/>
      <c r="J29" s="22">
        <v>61.7</v>
      </c>
      <c r="K29" s="18">
        <f t="shared" si="7"/>
        <v>30.85</v>
      </c>
      <c r="L29" s="19">
        <v>78.8</v>
      </c>
      <c r="M29" s="20">
        <f t="shared" si="8"/>
        <v>39.4</v>
      </c>
      <c r="N29" s="21">
        <f t="shared" si="0"/>
        <v>70.25</v>
      </c>
      <c r="O29" s="25">
        <v>2</v>
      </c>
      <c r="P29" s="25"/>
    </row>
    <row r="30" spans="1:16" s="3" customFormat="1" ht="27.95" customHeight="1">
      <c r="A30" s="9">
        <v>27</v>
      </c>
      <c r="B30" s="13" t="s">
        <v>94</v>
      </c>
      <c r="C30" s="12" t="s">
        <v>95</v>
      </c>
      <c r="D30" s="13" t="s">
        <v>19</v>
      </c>
      <c r="E30" s="12" t="s">
        <v>89</v>
      </c>
      <c r="F30" s="12" t="s">
        <v>90</v>
      </c>
      <c r="G30" s="12" t="s">
        <v>22</v>
      </c>
      <c r="H30" s="14" t="s">
        <v>42</v>
      </c>
      <c r="I30" s="32"/>
      <c r="J30" s="22">
        <v>57.7</v>
      </c>
      <c r="K30" s="18">
        <f t="shared" si="7"/>
        <v>28.85</v>
      </c>
      <c r="L30" s="19">
        <v>76.95</v>
      </c>
      <c r="M30" s="20">
        <f t="shared" si="8"/>
        <v>38.475000000000001</v>
      </c>
      <c r="N30" s="21">
        <f t="shared" si="0"/>
        <v>67.325000000000003</v>
      </c>
      <c r="O30" s="25">
        <v>3</v>
      </c>
      <c r="P30" s="25"/>
    </row>
    <row r="31" spans="1:16" s="3" customFormat="1" ht="27.95" customHeight="1">
      <c r="A31" s="9">
        <v>28</v>
      </c>
      <c r="B31" s="13" t="s">
        <v>96</v>
      </c>
      <c r="C31" s="12" t="s">
        <v>97</v>
      </c>
      <c r="D31" s="13" t="s">
        <v>31</v>
      </c>
      <c r="E31" s="12" t="s">
        <v>98</v>
      </c>
      <c r="F31" s="12" t="s">
        <v>99</v>
      </c>
      <c r="G31" s="12" t="s">
        <v>22</v>
      </c>
      <c r="H31" s="14" t="s">
        <v>42</v>
      </c>
      <c r="I31" s="30">
        <v>1</v>
      </c>
      <c r="J31" s="22">
        <v>72.7</v>
      </c>
      <c r="K31" s="18">
        <f t="shared" si="7"/>
        <v>36.35</v>
      </c>
      <c r="L31" s="19">
        <v>81</v>
      </c>
      <c r="M31" s="20">
        <f t="shared" si="8"/>
        <v>40.5</v>
      </c>
      <c r="N31" s="21">
        <f t="shared" si="0"/>
        <v>76.849999999999994</v>
      </c>
      <c r="O31" s="25">
        <v>1</v>
      </c>
      <c r="P31" s="25" t="s">
        <v>24</v>
      </c>
    </row>
    <row r="32" spans="1:16" s="3" customFormat="1" ht="27.95" customHeight="1">
      <c r="A32" s="9">
        <v>29</v>
      </c>
      <c r="B32" s="13" t="s">
        <v>100</v>
      </c>
      <c r="C32" s="12" t="s">
        <v>101</v>
      </c>
      <c r="D32" s="13" t="s">
        <v>31</v>
      </c>
      <c r="E32" s="12" t="s">
        <v>98</v>
      </c>
      <c r="F32" s="12" t="s">
        <v>99</v>
      </c>
      <c r="G32" s="12" t="s">
        <v>22</v>
      </c>
      <c r="H32" s="14" t="s">
        <v>42</v>
      </c>
      <c r="I32" s="31"/>
      <c r="J32" s="22">
        <v>62</v>
      </c>
      <c r="K32" s="18">
        <f t="shared" si="7"/>
        <v>31</v>
      </c>
      <c r="L32" s="19">
        <v>76.25</v>
      </c>
      <c r="M32" s="20">
        <f t="shared" si="8"/>
        <v>38.125</v>
      </c>
      <c r="N32" s="21">
        <f t="shared" si="0"/>
        <v>69.125</v>
      </c>
      <c r="O32" s="25">
        <v>2</v>
      </c>
      <c r="P32" s="25"/>
    </row>
    <row r="33" spans="1:16" s="3" customFormat="1" ht="27.95" customHeight="1">
      <c r="A33" s="9">
        <v>30</v>
      </c>
      <c r="B33" s="13" t="s">
        <v>102</v>
      </c>
      <c r="C33" s="12" t="s">
        <v>103</v>
      </c>
      <c r="D33" s="13" t="s">
        <v>31</v>
      </c>
      <c r="E33" s="12" t="s">
        <v>98</v>
      </c>
      <c r="F33" s="12" t="s">
        <v>99</v>
      </c>
      <c r="G33" s="12" t="s">
        <v>22</v>
      </c>
      <c r="H33" s="14" t="s">
        <v>42</v>
      </c>
      <c r="I33" s="32"/>
      <c r="J33" s="22">
        <v>59.3</v>
      </c>
      <c r="K33" s="18">
        <f t="shared" si="7"/>
        <v>29.65</v>
      </c>
      <c r="L33" s="19">
        <v>78.75</v>
      </c>
      <c r="M33" s="20">
        <f t="shared" si="8"/>
        <v>39.375</v>
      </c>
      <c r="N33" s="21">
        <f t="shared" si="0"/>
        <v>69.025000000000006</v>
      </c>
      <c r="O33" s="25">
        <v>3</v>
      </c>
      <c r="P33" s="25"/>
    </row>
    <row r="34" spans="1:16" s="3" customFormat="1" ht="27.95" customHeight="1">
      <c r="A34" s="9">
        <v>31</v>
      </c>
      <c r="B34" s="13" t="s">
        <v>104</v>
      </c>
      <c r="C34" s="12" t="s">
        <v>105</v>
      </c>
      <c r="D34" s="13" t="s">
        <v>19</v>
      </c>
      <c r="E34" s="12" t="s">
        <v>98</v>
      </c>
      <c r="F34" s="12" t="s">
        <v>99</v>
      </c>
      <c r="G34" s="12" t="s">
        <v>55</v>
      </c>
      <c r="H34" s="14" t="s">
        <v>42</v>
      </c>
      <c r="I34" s="31">
        <v>1</v>
      </c>
      <c r="J34" s="22">
        <v>70</v>
      </c>
      <c r="K34" s="18">
        <f>J34*0.5</f>
        <v>35</v>
      </c>
      <c r="L34" s="19">
        <v>82.5</v>
      </c>
      <c r="M34" s="20">
        <f>L34*0.5</f>
        <v>41.25</v>
      </c>
      <c r="N34" s="21">
        <f t="shared" si="0"/>
        <v>76.25</v>
      </c>
      <c r="O34" s="25">
        <v>1</v>
      </c>
      <c r="P34" s="25" t="s">
        <v>24</v>
      </c>
    </row>
    <row r="35" spans="1:16" s="3" customFormat="1" ht="27.95" customHeight="1">
      <c r="A35" s="9">
        <v>32</v>
      </c>
      <c r="B35" s="13" t="s">
        <v>106</v>
      </c>
      <c r="C35" s="12" t="s">
        <v>107</v>
      </c>
      <c r="D35" s="13" t="s">
        <v>31</v>
      </c>
      <c r="E35" s="12" t="s">
        <v>98</v>
      </c>
      <c r="F35" s="12" t="s">
        <v>99</v>
      </c>
      <c r="G35" s="12" t="s">
        <v>55</v>
      </c>
      <c r="H35" s="14" t="s">
        <v>42</v>
      </c>
      <c r="I35" s="31"/>
      <c r="J35" s="22">
        <v>70.2</v>
      </c>
      <c r="K35" s="18">
        <f>J35*0.5</f>
        <v>35.1</v>
      </c>
      <c r="L35" s="19">
        <v>81.7</v>
      </c>
      <c r="M35" s="20">
        <f>L35*0.5</f>
        <v>40.85</v>
      </c>
      <c r="N35" s="21">
        <f t="shared" si="0"/>
        <v>75.95</v>
      </c>
      <c r="O35" s="25">
        <v>2</v>
      </c>
      <c r="P35" s="25"/>
    </row>
    <row r="36" spans="1:16" s="3" customFormat="1" ht="27.95" customHeight="1">
      <c r="A36" s="9">
        <v>33</v>
      </c>
      <c r="B36" s="13" t="s">
        <v>108</v>
      </c>
      <c r="C36" s="12" t="s">
        <v>109</v>
      </c>
      <c r="D36" s="13" t="s">
        <v>31</v>
      </c>
      <c r="E36" s="12" t="s">
        <v>98</v>
      </c>
      <c r="F36" s="12" t="s">
        <v>99</v>
      </c>
      <c r="G36" s="12" t="s">
        <v>55</v>
      </c>
      <c r="H36" s="14" t="s">
        <v>42</v>
      </c>
      <c r="I36" s="32"/>
      <c r="J36" s="22">
        <v>67</v>
      </c>
      <c r="K36" s="18">
        <f t="shared" si="7"/>
        <v>33.5</v>
      </c>
      <c r="L36" s="19">
        <v>75.7</v>
      </c>
      <c r="M36" s="20">
        <f t="shared" si="8"/>
        <v>37.85</v>
      </c>
      <c r="N36" s="21">
        <f t="shared" si="0"/>
        <v>71.349999999999994</v>
      </c>
      <c r="O36" s="25">
        <v>3</v>
      </c>
      <c r="P36" s="25"/>
    </row>
    <row r="37" spans="1:16" s="3" customFormat="1" ht="27.95" customHeight="1">
      <c r="A37" s="9">
        <v>34</v>
      </c>
      <c r="B37" s="13" t="s">
        <v>110</v>
      </c>
      <c r="C37" s="12" t="s">
        <v>111</v>
      </c>
      <c r="D37" s="13" t="s">
        <v>19</v>
      </c>
      <c r="E37" s="12" t="s">
        <v>98</v>
      </c>
      <c r="F37" s="12" t="s">
        <v>99</v>
      </c>
      <c r="G37" s="12" t="s">
        <v>112</v>
      </c>
      <c r="H37" s="14" t="s">
        <v>42</v>
      </c>
      <c r="I37" s="30">
        <v>2</v>
      </c>
      <c r="J37" s="22">
        <v>71.5</v>
      </c>
      <c r="K37" s="19">
        <f t="shared" si="5"/>
        <v>42.9</v>
      </c>
      <c r="L37" s="19">
        <v>75.900000000000006</v>
      </c>
      <c r="M37" s="20">
        <f t="shared" si="6"/>
        <v>30.360000000000003</v>
      </c>
      <c r="N37" s="21">
        <f t="shared" si="0"/>
        <v>73.260000000000005</v>
      </c>
      <c r="O37" s="25">
        <v>1</v>
      </c>
      <c r="P37" s="25" t="s">
        <v>24</v>
      </c>
    </row>
    <row r="38" spans="1:16" s="3" customFormat="1" ht="27.95" customHeight="1">
      <c r="A38" s="9">
        <v>35</v>
      </c>
      <c r="B38" s="13" t="s">
        <v>113</v>
      </c>
      <c r="C38" s="12" t="s">
        <v>114</v>
      </c>
      <c r="D38" s="13" t="s">
        <v>19</v>
      </c>
      <c r="E38" s="12" t="s">
        <v>98</v>
      </c>
      <c r="F38" s="12" t="s">
        <v>99</v>
      </c>
      <c r="G38" s="12" t="s">
        <v>112</v>
      </c>
      <c r="H38" s="14" t="s">
        <v>42</v>
      </c>
      <c r="I38" s="32"/>
      <c r="J38" s="22">
        <v>65.5</v>
      </c>
      <c r="K38" s="19">
        <f t="shared" si="5"/>
        <v>39.299999999999997</v>
      </c>
      <c r="L38" s="19">
        <v>77.2</v>
      </c>
      <c r="M38" s="20">
        <f t="shared" si="6"/>
        <v>30.880000000000003</v>
      </c>
      <c r="N38" s="21">
        <f t="shared" si="0"/>
        <v>70.180000000000007</v>
      </c>
      <c r="O38" s="25">
        <v>2</v>
      </c>
      <c r="P38" s="25" t="s">
        <v>24</v>
      </c>
    </row>
    <row r="39" spans="1:16" s="3" customFormat="1" ht="27.95" customHeight="1">
      <c r="A39" s="9">
        <v>36</v>
      </c>
      <c r="B39" s="13" t="s">
        <v>115</v>
      </c>
      <c r="C39" s="12" t="s">
        <v>116</v>
      </c>
      <c r="D39" s="13" t="s">
        <v>31</v>
      </c>
      <c r="E39" s="12" t="s">
        <v>98</v>
      </c>
      <c r="F39" s="12" t="s">
        <v>99</v>
      </c>
      <c r="G39" s="12" t="s">
        <v>117</v>
      </c>
      <c r="H39" s="14" t="s">
        <v>42</v>
      </c>
      <c r="I39" s="12" t="s">
        <v>91</v>
      </c>
      <c r="J39" s="22">
        <v>74</v>
      </c>
      <c r="K39" s="19">
        <f t="shared" si="5"/>
        <v>44.4</v>
      </c>
      <c r="L39" s="19">
        <v>77.3</v>
      </c>
      <c r="M39" s="20">
        <f t="shared" si="6"/>
        <v>30.92</v>
      </c>
      <c r="N39" s="21">
        <f t="shared" si="0"/>
        <v>75.319999999999993</v>
      </c>
      <c r="O39" s="25">
        <v>1</v>
      </c>
      <c r="P39" s="25" t="s">
        <v>24</v>
      </c>
    </row>
    <row r="40" spans="1:16" s="3" customFormat="1" ht="27.95" customHeight="1">
      <c r="A40" s="9">
        <v>37</v>
      </c>
      <c r="B40" s="13" t="s">
        <v>118</v>
      </c>
      <c r="C40" s="12" t="s">
        <v>119</v>
      </c>
      <c r="D40" s="13" t="s">
        <v>31</v>
      </c>
      <c r="E40" s="12" t="s">
        <v>98</v>
      </c>
      <c r="F40" s="12" t="s">
        <v>99</v>
      </c>
      <c r="G40" s="12" t="s">
        <v>120</v>
      </c>
      <c r="H40" s="14" t="s">
        <v>42</v>
      </c>
      <c r="I40" s="31" t="s">
        <v>121</v>
      </c>
      <c r="J40" s="22">
        <v>63</v>
      </c>
      <c r="K40" s="19">
        <f>J40*0.6</f>
        <v>37.799999999999997</v>
      </c>
      <c r="L40" s="19">
        <v>74</v>
      </c>
      <c r="M40" s="20">
        <f>L40*0.4</f>
        <v>29.6</v>
      </c>
      <c r="N40" s="21">
        <f t="shared" si="0"/>
        <v>67.400000000000006</v>
      </c>
      <c r="O40" s="25">
        <v>1</v>
      </c>
      <c r="P40" s="25" t="s">
        <v>24</v>
      </c>
    </row>
    <row r="41" spans="1:16" s="3" customFormat="1" ht="27.95" customHeight="1">
      <c r="A41" s="9">
        <v>38</v>
      </c>
      <c r="B41" s="13" t="s">
        <v>122</v>
      </c>
      <c r="C41" s="12" t="s">
        <v>123</v>
      </c>
      <c r="D41" s="13" t="s">
        <v>19</v>
      </c>
      <c r="E41" s="12" t="s">
        <v>98</v>
      </c>
      <c r="F41" s="12" t="s">
        <v>99</v>
      </c>
      <c r="G41" s="12" t="s">
        <v>120</v>
      </c>
      <c r="H41" s="14" t="s">
        <v>42</v>
      </c>
      <c r="I41" s="31"/>
      <c r="J41" s="22">
        <v>64.5</v>
      </c>
      <c r="K41" s="19">
        <f>J41*0.6</f>
        <v>38.699999999999996</v>
      </c>
      <c r="L41" s="19" t="s">
        <v>124</v>
      </c>
      <c r="M41" s="20"/>
      <c r="N41" s="21"/>
      <c r="O41" s="25"/>
      <c r="P41" s="25"/>
    </row>
    <row r="42" spans="1:16" s="3" customFormat="1" ht="27.95" customHeight="1">
      <c r="A42" s="9">
        <v>39</v>
      </c>
      <c r="B42" s="13" t="s">
        <v>125</v>
      </c>
      <c r="C42" s="12" t="s">
        <v>126</v>
      </c>
      <c r="D42" s="13" t="s">
        <v>19</v>
      </c>
      <c r="E42" s="12" t="s">
        <v>98</v>
      </c>
      <c r="F42" s="12" t="s">
        <v>99</v>
      </c>
      <c r="G42" s="12" t="s">
        <v>82</v>
      </c>
      <c r="H42" s="14" t="s">
        <v>42</v>
      </c>
      <c r="I42" s="30">
        <v>6</v>
      </c>
      <c r="J42" s="22">
        <v>87.2</v>
      </c>
      <c r="K42" s="19">
        <f t="shared" si="5"/>
        <v>52.32</v>
      </c>
      <c r="L42" s="19">
        <v>77.72</v>
      </c>
      <c r="M42" s="20">
        <f t="shared" si="6"/>
        <v>31.088000000000001</v>
      </c>
      <c r="N42" s="21">
        <f t="shared" ref="N42:N83" si="9">M42+K42</f>
        <v>83.408000000000001</v>
      </c>
      <c r="O42" s="25">
        <v>1</v>
      </c>
      <c r="P42" s="25" t="s">
        <v>24</v>
      </c>
    </row>
    <row r="43" spans="1:16" s="3" customFormat="1" ht="27.95" customHeight="1">
      <c r="A43" s="9">
        <v>40</v>
      </c>
      <c r="B43" s="13" t="s">
        <v>127</v>
      </c>
      <c r="C43" s="12" t="s">
        <v>128</v>
      </c>
      <c r="D43" s="13" t="s">
        <v>19</v>
      </c>
      <c r="E43" s="12" t="s">
        <v>98</v>
      </c>
      <c r="F43" s="12" t="s">
        <v>99</v>
      </c>
      <c r="G43" s="12" t="s">
        <v>82</v>
      </c>
      <c r="H43" s="14" t="s">
        <v>42</v>
      </c>
      <c r="I43" s="31"/>
      <c r="J43" s="22">
        <v>76.2</v>
      </c>
      <c r="K43" s="19">
        <f t="shared" si="5"/>
        <v>45.72</v>
      </c>
      <c r="L43" s="19">
        <v>78.84</v>
      </c>
      <c r="M43" s="20">
        <f t="shared" si="6"/>
        <v>31.536000000000001</v>
      </c>
      <c r="N43" s="21">
        <f t="shared" si="9"/>
        <v>77.256</v>
      </c>
      <c r="O43" s="25">
        <v>2</v>
      </c>
      <c r="P43" s="25" t="s">
        <v>24</v>
      </c>
    </row>
    <row r="44" spans="1:16" s="3" customFormat="1" ht="27.95" customHeight="1">
      <c r="A44" s="9">
        <v>41</v>
      </c>
      <c r="B44" s="13" t="s">
        <v>129</v>
      </c>
      <c r="C44" s="12" t="s">
        <v>130</v>
      </c>
      <c r="D44" s="13" t="s">
        <v>19</v>
      </c>
      <c r="E44" s="12" t="s">
        <v>98</v>
      </c>
      <c r="F44" s="12" t="s">
        <v>99</v>
      </c>
      <c r="G44" s="12" t="s">
        <v>82</v>
      </c>
      <c r="H44" s="14" t="s">
        <v>42</v>
      </c>
      <c r="I44" s="31"/>
      <c r="J44" s="22">
        <v>75.900000000000006</v>
      </c>
      <c r="K44" s="19">
        <f t="shared" si="5"/>
        <v>45.54</v>
      </c>
      <c r="L44" s="19">
        <v>75.260000000000005</v>
      </c>
      <c r="M44" s="20">
        <f t="shared" si="6"/>
        <v>30.104000000000003</v>
      </c>
      <c r="N44" s="21">
        <f t="shared" si="9"/>
        <v>75.644000000000005</v>
      </c>
      <c r="O44" s="25">
        <v>3</v>
      </c>
      <c r="P44" s="25" t="s">
        <v>24</v>
      </c>
    </row>
    <row r="45" spans="1:16" s="3" customFormat="1" ht="27.95" customHeight="1">
      <c r="A45" s="9">
        <v>42</v>
      </c>
      <c r="B45" s="13" t="s">
        <v>131</v>
      </c>
      <c r="C45" s="12" t="s">
        <v>132</v>
      </c>
      <c r="D45" s="13" t="s">
        <v>19</v>
      </c>
      <c r="E45" s="12" t="s">
        <v>98</v>
      </c>
      <c r="F45" s="12" t="s">
        <v>99</v>
      </c>
      <c r="G45" s="12" t="s">
        <v>82</v>
      </c>
      <c r="H45" s="14" t="s">
        <v>42</v>
      </c>
      <c r="I45" s="31"/>
      <c r="J45" s="22">
        <v>69.5</v>
      </c>
      <c r="K45" s="19">
        <f t="shared" ref="K45:K57" si="10">J45*0.6</f>
        <v>41.699999999999996</v>
      </c>
      <c r="L45" s="19">
        <v>81.599999999999994</v>
      </c>
      <c r="M45" s="20">
        <f t="shared" ref="M45:M57" si="11">L45*0.4</f>
        <v>32.64</v>
      </c>
      <c r="N45" s="21">
        <f t="shared" si="9"/>
        <v>74.34</v>
      </c>
      <c r="O45" s="25">
        <v>4</v>
      </c>
      <c r="P45" s="25" t="s">
        <v>24</v>
      </c>
    </row>
    <row r="46" spans="1:16" s="3" customFormat="1" ht="27.95" customHeight="1">
      <c r="A46" s="9">
        <v>43</v>
      </c>
      <c r="B46" s="13" t="s">
        <v>133</v>
      </c>
      <c r="C46" s="12" t="s">
        <v>134</v>
      </c>
      <c r="D46" s="13" t="s">
        <v>19</v>
      </c>
      <c r="E46" s="12" t="s">
        <v>98</v>
      </c>
      <c r="F46" s="12" t="s">
        <v>99</v>
      </c>
      <c r="G46" s="12" t="s">
        <v>82</v>
      </c>
      <c r="H46" s="14" t="s">
        <v>42</v>
      </c>
      <c r="I46" s="31"/>
      <c r="J46" s="22">
        <v>73.2</v>
      </c>
      <c r="K46" s="19">
        <f t="shared" si="10"/>
        <v>43.92</v>
      </c>
      <c r="L46" s="19">
        <v>75.599999999999994</v>
      </c>
      <c r="M46" s="20">
        <f t="shared" si="11"/>
        <v>30.24</v>
      </c>
      <c r="N46" s="21">
        <f t="shared" si="9"/>
        <v>74.16</v>
      </c>
      <c r="O46" s="25">
        <v>5</v>
      </c>
      <c r="P46" s="25" t="s">
        <v>24</v>
      </c>
    </row>
    <row r="47" spans="1:16" s="3" customFormat="1" ht="27.95" customHeight="1">
      <c r="A47" s="9">
        <v>44</v>
      </c>
      <c r="B47" s="13" t="s">
        <v>135</v>
      </c>
      <c r="C47" s="12" t="s">
        <v>136</v>
      </c>
      <c r="D47" s="13" t="s">
        <v>19</v>
      </c>
      <c r="E47" s="12" t="s">
        <v>98</v>
      </c>
      <c r="F47" s="12" t="s">
        <v>99</v>
      </c>
      <c r="G47" s="12" t="s">
        <v>82</v>
      </c>
      <c r="H47" s="14" t="s">
        <v>42</v>
      </c>
      <c r="I47" s="31"/>
      <c r="J47" s="22">
        <v>70.2</v>
      </c>
      <c r="K47" s="19">
        <f t="shared" si="10"/>
        <v>42.12</v>
      </c>
      <c r="L47" s="19">
        <v>77.540000000000006</v>
      </c>
      <c r="M47" s="20">
        <f t="shared" si="11"/>
        <v>31.016000000000005</v>
      </c>
      <c r="N47" s="21">
        <f t="shared" si="9"/>
        <v>73.135999999999996</v>
      </c>
      <c r="O47" s="25">
        <v>6</v>
      </c>
      <c r="P47" s="25" t="s">
        <v>24</v>
      </c>
    </row>
    <row r="48" spans="1:16" s="3" customFormat="1" ht="27.95" customHeight="1">
      <c r="A48" s="9">
        <v>45</v>
      </c>
      <c r="B48" s="13" t="s">
        <v>137</v>
      </c>
      <c r="C48" s="12" t="s">
        <v>138</v>
      </c>
      <c r="D48" s="13" t="s">
        <v>19</v>
      </c>
      <c r="E48" s="12" t="s">
        <v>98</v>
      </c>
      <c r="F48" s="12" t="s">
        <v>99</v>
      </c>
      <c r="G48" s="12" t="s">
        <v>82</v>
      </c>
      <c r="H48" s="14" t="s">
        <v>42</v>
      </c>
      <c r="I48" s="31"/>
      <c r="J48" s="22">
        <v>70.599999999999994</v>
      </c>
      <c r="K48" s="19">
        <f t="shared" si="10"/>
        <v>42.359999999999992</v>
      </c>
      <c r="L48" s="19">
        <v>76.760000000000005</v>
      </c>
      <c r="M48" s="20">
        <f t="shared" si="11"/>
        <v>30.704000000000004</v>
      </c>
      <c r="N48" s="21">
        <f t="shared" si="9"/>
        <v>73.063999999999993</v>
      </c>
      <c r="O48" s="25">
        <v>7</v>
      </c>
      <c r="P48" s="25"/>
    </row>
    <row r="49" spans="1:16" s="3" customFormat="1" ht="27.95" customHeight="1">
      <c r="A49" s="9">
        <v>46</v>
      </c>
      <c r="B49" s="13" t="s">
        <v>139</v>
      </c>
      <c r="C49" s="12" t="s">
        <v>140</v>
      </c>
      <c r="D49" s="13" t="s">
        <v>19</v>
      </c>
      <c r="E49" s="12" t="s">
        <v>98</v>
      </c>
      <c r="F49" s="12" t="s">
        <v>99</v>
      </c>
      <c r="G49" s="12" t="s">
        <v>82</v>
      </c>
      <c r="H49" s="14" t="s">
        <v>42</v>
      </c>
      <c r="I49" s="31"/>
      <c r="J49" s="22">
        <v>68.900000000000006</v>
      </c>
      <c r="K49" s="19">
        <f t="shared" si="10"/>
        <v>41.34</v>
      </c>
      <c r="L49" s="19">
        <v>78.510000000000005</v>
      </c>
      <c r="M49" s="20">
        <f t="shared" si="11"/>
        <v>31.404000000000003</v>
      </c>
      <c r="N49" s="21">
        <f t="shared" si="9"/>
        <v>72.744</v>
      </c>
      <c r="O49" s="25">
        <v>8</v>
      </c>
      <c r="P49" s="25"/>
    </row>
    <row r="50" spans="1:16" s="3" customFormat="1" ht="27.95" customHeight="1">
      <c r="A50" s="9">
        <v>47</v>
      </c>
      <c r="B50" s="13" t="s">
        <v>141</v>
      </c>
      <c r="C50" s="12" t="s">
        <v>142</v>
      </c>
      <c r="D50" s="13" t="s">
        <v>19</v>
      </c>
      <c r="E50" s="12" t="s">
        <v>98</v>
      </c>
      <c r="F50" s="12" t="s">
        <v>99</v>
      </c>
      <c r="G50" s="12" t="s">
        <v>82</v>
      </c>
      <c r="H50" s="14" t="s">
        <v>42</v>
      </c>
      <c r="I50" s="31"/>
      <c r="J50" s="22">
        <v>68.400000000000006</v>
      </c>
      <c r="K50" s="19">
        <f t="shared" si="10"/>
        <v>41.04</v>
      </c>
      <c r="L50" s="19">
        <v>78.41</v>
      </c>
      <c r="M50" s="20">
        <f t="shared" si="11"/>
        <v>31.364000000000001</v>
      </c>
      <c r="N50" s="21">
        <f t="shared" si="9"/>
        <v>72.403999999999996</v>
      </c>
      <c r="O50" s="25">
        <v>9</v>
      </c>
      <c r="P50" s="25"/>
    </row>
    <row r="51" spans="1:16" s="3" customFormat="1" ht="27.95" customHeight="1">
      <c r="A51" s="9">
        <v>48</v>
      </c>
      <c r="B51" s="13" t="s">
        <v>143</v>
      </c>
      <c r="C51" s="12" t="s">
        <v>144</v>
      </c>
      <c r="D51" s="13" t="s">
        <v>19</v>
      </c>
      <c r="E51" s="12" t="s">
        <v>98</v>
      </c>
      <c r="F51" s="12" t="s">
        <v>99</v>
      </c>
      <c r="G51" s="12" t="s">
        <v>82</v>
      </c>
      <c r="H51" s="14" t="s">
        <v>42</v>
      </c>
      <c r="I51" s="31"/>
      <c r="J51" s="22">
        <v>71.099999999999994</v>
      </c>
      <c r="K51" s="19">
        <f t="shared" si="10"/>
        <v>42.66</v>
      </c>
      <c r="L51" s="19">
        <v>73.56</v>
      </c>
      <c r="M51" s="20">
        <f t="shared" si="11"/>
        <v>29.424000000000003</v>
      </c>
      <c r="N51" s="21">
        <f t="shared" si="9"/>
        <v>72.084000000000003</v>
      </c>
      <c r="O51" s="25">
        <v>10</v>
      </c>
      <c r="P51" s="25"/>
    </row>
    <row r="52" spans="1:16" s="3" customFormat="1" ht="27.95" customHeight="1">
      <c r="A52" s="9">
        <v>49</v>
      </c>
      <c r="B52" s="13" t="s">
        <v>145</v>
      </c>
      <c r="C52" s="12" t="s">
        <v>146</v>
      </c>
      <c r="D52" s="13" t="s">
        <v>19</v>
      </c>
      <c r="E52" s="12" t="s">
        <v>98</v>
      </c>
      <c r="F52" s="12" t="s">
        <v>99</v>
      </c>
      <c r="G52" s="12" t="s">
        <v>82</v>
      </c>
      <c r="H52" s="14" t="s">
        <v>42</v>
      </c>
      <c r="I52" s="31"/>
      <c r="J52" s="22">
        <v>68.7</v>
      </c>
      <c r="K52" s="19">
        <f t="shared" si="10"/>
        <v>41.22</v>
      </c>
      <c r="L52" s="19">
        <v>76.19</v>
      </c>
      <c r="M52" s="20">
        <f t="shared" si="11"/>
        <v>30.475999999999999</v>
      </c>
      <c r="N52" s="21">
        <f t="shared" si="9"/>
        <v>71.695999999999998</v>
      </c>
      <c r="O52" s="25">
        <v>11</v>
      </c>
      <c r="P52" s="25"/>
    </row>
    <row r="53" spans="1:16" s="3" customFormat="1" ht="27.95" customHeight="1">
      <c r="A53" s="9">
        <v>50</v>
      </c>
      <c r="B53" s="13" t="s">
        <v>147</v>
      </c>
      <c r="C53" s="12" t="s">
        <v>148</v>
      </c>
      <c r="D53" s="13" t="s">
        <v>19</v>
      </c>
      <c r="E53" s="12" t="s">
        <v>98</v>
      </c>
      <c r="F53" s="12" t="s">
        <v>99</v>
      </c>
      <c r="G53" s="12" t="s">
        <v>82</v>
      </c>
      <c r="H53" s="14" t="s">
        <v>42</v>
      </c>
      <c r="I53" s="31"/>
      <c r="J53" s="22">
        <v>66.8</v>
      </c>
      <c r="K53" s="19">
        <f t="shared" si="10"/>
        <v>40.08</v>
      </c>
      <c r="L53" s="19">
        <v>76.900000000000006</v>
      </c>
      <c r="M53" s="20">
        <f t="shared" si="11"/>
        <v>30.760000000000005</v>
      </c>
      <c r="N53" s="21">
        <f t="shared" si="9"/>
        <v>70.84</v>
      </c>
      <c r="O53" s="25">
        <v>12</v>
      </c>
      <c r="P53" s="25"/>
    </row>
    <row r="54" spans="1:16" s="3" customFormat="1" ht="27.95" customHeight="1">
      <c r="A54" s="9">
        <v>51</v>
      </c>
      <c r="B54" s="13" t="s">
        <v>149</v>
      </c>
      <c r="C54" s="12" t="s">
        <v>150</v>
      </c>
      <c r="D54" s="13" t="s">
        <v>19</v>
      </c>
      <c r="E54" s="12" t="s">
        <v>98</v>
      </c>
      <c r="F54" s="12" t="s">
        <v>99</v>
      </c>
      <c r="G54" s="12" t="s">
        <v>82</v>
      </c>
      <c r="H54" s="14" t="s">
        <v>42</v>
      </c>
      <c r="I54" s="31"/>
      <c r="J54" s="22">
        <v>67.3</v>
      </c>
      <c r="K54" s="19">
        <f t="shared" si="10"/>
        <v>40.379999999999995</v>
      </c>
      <c r="L54" s="19">
        <v>75.91</v>
      </c>
      <c r="M54" s="20">
        <f t="shared" si="11"/>
        <v>30.364000000000001</v>
      </c>
      <c r="N54" s="21">
        <f t="shared" si="9"/>
        <v>70.744</v>
      </c>
      <c r="O54" s="25">
        <v>13</v>
      </c>
      <c r="P54" s="25"/>
    </row>
    <row r="55" spans="1:16" s="3" customFormat="1" ht="27.95" customHeight="1">
      <c r="A55" s="9">
        <v>52</v>
      </c>
      <c r="B55" s="13" t="s">
        <v>151</v>
      </c>
      <c r="C55" s="12" t="s">
        <v>152</v>
      </c>
      <c r="D55" s="13" t="s">
        <v>19</v>
      </c>
      <c r="E55" s="12" t="s">
        <v>98</v>
      </c>
      <c r="F55" s="12" t="s">
        <v>99</v>
      </c>
      <c r="G55" s="12" t="s">
        <v>82</v>
      </c>
      <c r="H55" s="14" t="s">
        <v>42</v>
      </c>
      <c r="I55" s="31"/>
      <c r="J55" s="22">
        <v>66.099999999999994</v>
      </c>
      <c r="K55" s="19">
        <f t="shared" si="10"/>
        <v>39.659999999999997</v>
      </c>
      <c r="L55" s="19">
        <v>77.459999999999994</v>
      </c>
      <c r="M55" s="20">
        <f t="shared" si="11"/>
        <v>30.983999999999998</v>
      </c>
      <c r="N55" s="21">
        <f t="shared" si="9"/>
        <v>70.643999999999991</v>
      </c>
      <c r="O55" s="25">
        <v>14</v>
      </c>
      <c r="P55" s="25"/>
    </row>
    <row r="56" spans="1:16" s="3" customFormat="1" ht="27.95" customHeight="1">
      <c r="A56" s="9">
        <v>53</v>
      </c>
      <c r="B56" s="13" t="s">
        <v>153</v>
      </c>
      <c r="C56" s="12" t="s">
        <v>154</v>
      </c>
      <c r="D56" s="13" t="s">
        <v>19</v>
      </c>
      <c r="E56" s="12" t="s">
        <v>98</v>
      </c>
      <c r="F56" s="12" t="s">
        <v>99</v>
      </c>
      <c r="G56" s="12" t="s">
        <v>82</v>
      </c>
      <c r="H56" s="14" t="s">
        <v>42</v>
      </c>
      <c r="I56" s="31"/>
      <c r="J56" s="22">
        <v>67.400000000000006</v>
      </c>
      <c r="K56" s="19">
        <f t="shared" si="10"/>
        <v>40.440000000000005</v>
      </c>
      <c r="L56" s="19">
        <v>73.459999999999994</v>
      </c>
      <c r="M56" s="20">
        <f t="shared" si="11"/>
        <v>29.384</v>
      </c>
      <c r="N56" s="21">
        <f t="shared" si="9"/>
        <v>69.824000000000012</v>
      </c>
      <c r="O56" s="25">
        <v>15</v>
      </c>
      <c r="P56" s="25"/>
    </row>
    <row r="57" spans="1:16" s="3" customFormat="1" ht="27.95" customHeight="1">
      <c r="A57" s="9">
        <v>54</v>
      </c>
      <c r="B57" s="13" t="s">
        <v>155</v>
      </c>
      <c r="C57" s="12" t="s">
        <v>156</v>
      </c>
      <c r="D57" s="13" t="s">
        <v>19</v>
      </c>
      <c r="E57" s="12" t="s">
        <v>98</v>
      </c>
      <c r="F57" s="12" t="s">
        <v>99</v>
      </c>
      <c r="G57" s="12" t="s">
        <v>82</v>
      </c>
      <c r="H57" s="14" t="s">
        <v>42</v>
      </c>
      <c r="I57" s="31"/>
      <c r="J57" s="22">
        <v>66.7</v>
      </c>
      <c r="K57" s="19">
        <f t="shared" si="10"/>
        <v>40.020000000000003</v>
      </c>
      <c r="L57" s="19">
        <v>73.22</v>
      </c>
      <c r="M57" s="20">
        <f t="shared" si="11"/>
        <v>29.288</v>
      </c>
      <c r="N57" s="21">
        <f t="shared" si="9"/>
        <v>69.308000000000007</v>
      </c>
      <c r="O57" s="25">
        <v>16</v>
      </c>
      <c r="P57" s="25"/>
    </row>
    <row r="58" spans="1:16" s="3" customFormat="1" ht="27.95" customHeight="1">
      <c r="A58" s="9">
        <v>55</v>
      </c>
      <c r="B58" s="13" t="s">
        <v>157</v>
      </c>
      <c r="C58" s="12" t="s">
        <v>158</v>
      </c>
      <c r="D58" s="13" t="s">
        <v>19</v>
      </c>
      <c r="E58" s="12" t="s">
        <v>98</v>
      </c>
      <c r="F58" s="12" t="s">
        <v>99</v>
      </c>
      <c r="G58" s="12" t="s">
        <v>82</v>
      </c>
      <c r="H58" s="14" t="s">
        <v>42</v>
      </c>
      <c r="I58" s="31"/>
      <c r="J58" s="22">
        <v>65.900000000000006</v>
      </c>
      <c r="K58" s="19">
        <f t="shared" si="5"/>
        <v>39.54</v>
      </c>
      <c r="L58" s="19">
        <v>73.66</v>
      </c>
      <c r="M58" s="20">
        <f t="shared" si="6"/>
        <v>29.463999999999999</v>
      </c>
      <c r="N58" s="21">
        <f t="shared" si="9"/>
        <v>69.003999999999991</v>
      </c>
      <c r="O58" s="25">
        <v>17</v>
      </c>
      <c r="P58" s="25"/>
    </row>
    <row r="59" spans="1:16" s="3" customFormat="1" ht="27.95" customHeight="1">
      <c r="A59" s="9">
        <v>56</v>
      </c>
      <c r="B59" s="10" t="s">
        <v>159</v>
      </c>
      <c r="C59" s="11" t="s">
        <v>160</v>
      </c>
      <c r="D59" s="10" t="s">
        <v>19</v>
      </c>
      <c r="E59" s="11" t="s">
        <v>98</v>
      </c>
      <c r="F59" s="11" t="s">
        <v>99</v>
      </c>
      <c r="G59" s="11" t="s">
        <v>82</v>
      </c>
      <c r="H59" s="15" t="s">
        <v>42</v>
      </c>
      <c r="I59" s="32"/>
      <c r="J59" s="23">
        <v>65.5</v>
      </c>
      <c r="K59" s="19">
        <f t="shared" si="5"/>
        <v>39.299999999999997</v>
      </c>
      <c r="L59" s="19">
        <v>71.62</v>
      </c>
      <c r="M59" s="20">
        <f t="shared" si="6"/>
        <v>28.648000000000003</v>
      </c>
      <c r="N59" s="21">
        <f t="shared" si="9"/>
        <v>67.948000000000008</v>
      </c>
      <c r="O59" s="25">
        <v>18</v>
      </c>
      <c r="P59" s="25"/>
    </row>
    <row r="60" spans="1:16" s="3" customFormat="1" ht="27.95" customHeight="1">
      <c r="A60" s="9">
        <v>57</v>
      </c>
      <c r="B60" s="13" t="s">
        <v>161</v>
      </c>
      <c r="C60" s="12" t="s">
        <v>162</v>
      </c>
      <c r="D60" s="13" t="s">
        <v>31</v>
      </c>
      <c r="E60" s="12" t="s">
        <v>98</v>
      </c>
      <c r="F60" s="12" t="s">
        <v>99</v>
      </c>
      <c r="G60" s="12" t="s">
        <v>163</v>
      </c>
      <c r="H60" s="14" t="s">
        <v>42</v>
      </c>
      <c r="I60" s="12">
        <v>1</v>
      </c>
      <c r="J60" s="22">
        <v>62.9</v>
      </c>
      <c r="K60" s="19">
        <f t="shared" si="5"/>
        <v>37.739999999999995</v>
      </c>
      <c r="L60" s="19">
        <v>75.2</v>
      </c>
      <c r="M60" s="20">
        <f t="shared" si="6"/>
        <v>30.080000000000002</v>
      </c>
      <c r="N60" s="21">
        <f t="shared" si="9"/>
        <v>67.819999999999993</v>
      </c>
      <c r="O60" s="25">
        <v>1</v>
      </c>
      <c r="P60" s="25" t="s">
        <v>24</v>
      </c>
    </row>
    <row r="61" spans="1:16" s="3" customFormat="1" ht="27.95" customHeight="1">
      <c r="A61" s="9">
        <v>58</v>
      </c>
      <c r="B61" s="13" t="s">
        <v>164</v>
      </c>
      <c r="C61" s="12" t="s">
        <v>165</v>
      </c>
      <c r="D61" s="13" t="s">
        <v>19</v>
      </c>
      <c r="E61" s="12" t="s">
        <v>98</v>
      </c>
      <c r="F61" s="12" t="s">
        <v>99</v>
      </c>
      <c r="G61" s="12" t="s">
        <v>166</v>
      </c>
      <c r="H61" s="14" t="s">
        <v>42</v>
      </c>
      <c r="I61" s="30">
        <v>1</v>
      </c>
      <c r="J61" s="22">
        <v>63.3</v>
      </c>
      <c r="K61" s="19">
        <f t="shared" si="5"/>
        <v>37.979999999999997</v>
      </c>
      <c r="L61" s="19">
        <v>78.5</v>
      </c>
      <c r="M61" s="20">
        <f t="shared" si="6"/>
        <v>31.400000000000002</v>
      </c>
      <c r="N61" s="21">
        <f t="shared" si="9"/>
        <v>69.38</v>
      </c>
      <c r="O61" s="25">
        <v>1</v>
      </c>
      <c r="P61" s="25" t="s">
        <v>24</v>
      </c>
    </row>
    <row r="62" spans="1:16" s="3" customFormat="1" ht="27.95" customHeight="1">
      <c r="A62" s="9">
        <v>59</v>
      </c>
      <c r="B62" s="13" t="s">
        <v>167</v>
      </c>
      <c r="C62" s="12" t="s">
        <v>168</v>
      </c>
      <c r="D62" s="13" t="s">
        <v>31</v>
      </c>
      <c r="E62" s="12" t="s">
        <v>98</v>
      </c>
      <c r="F62" s="12" t="s">
        <v>99</v>
      </c>
      <c r="G62" s="12" t="s">
        <v>166</v>
      </c>
      <c r="H62" s="14" t="s">
        <v>42</v>
      </c>
      <c r="I62" s="32"/>
      <c r="J62" s="22">
        <v>51.8</v>
      </c>
      <c r="K62" s="19">
        <f t="shared" si="5"/>
        <v>31.08</v>
      </c>
      <c r="L62" s="19">
        <v>77.099999999999994</v>
      </c>
      <c r="M62" s="20">
        <f t="shared" si="6"/>
        <v>30.84</v>
      </c>
      <c r="N62" s="21">
        <f t="shared" si="9"/>
        <v>61.92</v>
      </c>
      <c r="O62" s="25">
        <v>2</v>
      </c>
      <c r="P62" s="25"/>
    </row>
    <row r="63" spans="1:16" s="3" customFormat="1" ht="27.95" customHeight="1">
      <c r="A63" s="9">
        <v>60</v>
      </c>
      <c r="B63" s="13" t="s">
        <v>169</v>
      </c>
      <c r="C63" s="12" t="s">
        <v>170</v>
      </c>
      <c r="D63" s="13" t="s">
        <v>19</v>
      </c>
      <c r="E63" s="12" t="s">
        <v>98</v>
      </c>
      <c r="F63" s="12" t="s">
        <v>99</v>
      </c>
      <c r="G63" s="12" t="s">
        <v>171</v>
      </c>
      <c r="H63" s="14" t="s">
        <v>42</v>
      </c>
      <c r="I63" s="30">
        <v>2</v>
      </c>
      <c r="J63" s="22">
        <v>64.8</v>
      </c>
      <c r="K63" s="19">
        <f t="shared" si="5"/>
        <v>38.879999999999995</v>
      </c>
      <c r="L63" s="19">
        <v>84.5</v>
      </c>
      <c r="M63" s="20">
        <f t="shared" si="6"/>
        <v>33.800000000000004</v>
      </c>
      <c r="N63" s="21">
        <f t="shared" si="9"/>
        <v>72.680000000000007</v>
      </c>
      <c r="O63" s="25">
        <v>1</v>
      </c>
      <c r="P63" s="25" t="s">
        <v>24</v>
      </c>
    </row>
    <row r="64" spans="1:16" s="3" customFormat="1" ht="27.95" customHeight="1">
      <c r="A64" s="9">
        <v>61</v>
      </c>
      <c r="B64" s="13" t="s">
        <v>172</v>
      </c>
      <c r="C64" s="12" t="s">
        <v>173</v>
      </c>
      <c r="D64" s="13" t="s">
        <v>19</v>
      </c>
      <c r="E64" s="12" t="s">
        <v>98</v>
      </c>
      <c r="F64" s="12" t="s">
        <v>99</v>
      </c>
      <c r="G64" s="12" t="s">
        <v>171</v>
      </c>
      <c r="H64" s="14" t="s">
        <v>42</v>
      </c>
      <c r="I64" s="31"/>
      <c r="J64" s="22">
        <v>44.5</v>
      </c>
      <c r="K64" s="19">
        <f t="shared" si="5"/>
        <v>26.7</v>
      </c>
      <c r="L64" s="19">
        <v>78.2</v>
      </c>
      <c r="M64" s="20">
        <f t="shared" si="6"/>
        <v>31.28</v>
      </c>
      <c r="N64" s="21">
        <f t="shared" si="9"/>
        <v>57.980000000000004</v>
      </c>
      <c r="O64" s="25">
        <v>2</v>
      </c>
      <c r="P64" s="25" t="s">
        <v>24</v>
      </c>
    </row>
    <row r="65" spans="1:16" s="3" customFormat="1" ht="27.95" customHeight="1">
      <c r="A65" s="9">
        <v>62</v>
      </c>
      <c r="B65" s="13" t="s">
        <v>174</v>
      </c>
      <c r="C65" s="12" t="s">
        <v>175</v>
      </c>
      <c r="D65" s="13" t="s">
        <v>19</v>
      </c>
      <c r="E65" s="12" t="s">
        <v>98</v>
      </c>
      <c r="F65" s="12" t="s">
        <v>99</v>
      </c>
      <c r="G65" s="12" t="s">
        <v>171</v>
      </c>
      <c r="H65" s="14" t="s">
        <v>42</v>
      </c>
      <c r="I65" s="31"/>
      <c r="J65" s="22">
        <v>41.5</v>
      </c>
      <c r="K65" s="19">
        <f t="shared" si="5"/>
        <v>24.9</v>
      </c>
      <c r="L65" s="19">
        <v>75.8</v>
      </c>
      <c r="M65" s="20">
        <f t="shared" si="6"/>
        <v>30.32</v>
      </c>
      <c r="N65" s="21">
        <f t="shared" si="9"/>
        <v>55.22</v>
      </c>
      <c r="O65" s="25">
        <v>3</v>
      </c>
      <c r="P65" s="25"/>
    </row>
    <row r="66" spans="1:16" s="3" customFormat="1" ht="27.95" customHeight="1">
      <c r="A66" s="9">
        <v>63</v>
      </c>
      <c r="B66" s="13" t="s">
        <v>176</v>
      </c>
      <c r="C66" s="12" t="s">
        <v>177</v>
      </c>
      <c r="D66" s="13" t="s">
        <v>31</v>
      </c>
      <c r="E66" s="12" t="s">
        <v>98</v>
      </c>
      <c r="F66" s="12" t="s">
        <v>99</v>
      </c>
      <c r="G66" s="12" t="s">
        <v>171</v>
      </c>
      <c r="H66" s="14" t="s">
        <v>42</v>
      </c>
      <c r="I66" s="32"/>
      <c r="J66" s="22">
        <v>41.3</v>
      </c>
      <c r="K66" s="19">
        <f t="shared" si="5"/>
        <v>24.779999999999998</v>
      </c>
      <c r="L66" s="19">
        <v>75.099999999999994</v>
      </c>
      <c r="M66" s="20">
        <f t="shared" si="6"/>
        <v>30.04</v>
      </c>
      <c r="N66" s="21">
        <f t="shared" si="9"/>
        <v>54.819999999999993</v>
      </c>
      <c r="O66" s="25">
        <v>4</v>
      </c>
      <c r="P66" s="25"/>
    </row>
    <row r="67" spans="1:16" s="3" customFormat="1" ht="27.95" customHeight="1">
      <c r="A67" s="9">
        <v>64</v>
      </c>
      <c r="B67" s="13" t="s">
        <v>178</v>
      </c>
      <c r="C67" s="12" t="s">
        <v>179</v>
      </c>
      <c r="D67" s="13" t="s">
        <v>19</v>
      </c>
      <c r="E67" s="12" t="s">
        <v>98</v>
      </c>
      <c r="F67" s="12" t="s">
        <v>99</v>
      </c>
      <c r="G67" s="12" t="s">
        <v>180</v>
      </c>
      <c r="H67" s="14" t="s">
        <v>42</v>
      </c>
      <c r="I67" s="12">
        <v>1</v>
      </c>
      <c r="J67" s="22">
        <v>65.900000000000006</v>
      </c>
      <c r="K67" s="19">
        <f t="shared" si="5"/>
        <v>39.54</v>
      </c>
      <c r="L67" s="19">
        <v>84.1</v>
      </c>
      <c r="M67" s="20">
        <f t="shared" si="6"/>
        <v>33.64</v>
      </c>
      <c r="N67" s="21">
        <f t="shared" si="9"/>
        <v>73.180000000000007</v>
      </c>
      <c r="O67" s="25">
        <v>1</v>
      </c>
      <c r="P67" s="25" t="s">
        <v>24</v>
      </c>
    </row>
    <row r="68" spans="1:16" s="3" customFormat="1" ht="27.95" customHeight="1">
      <c r="A68" s="9">
        <v>65</v>
      </c>
      <c r="B68" s="13" t="s">
        <v>181</v>
      </c>
      <c r="C68" s="12" t="s">
        <v>182</v>
      </c>
      <c r="D68" s="13" t="s">
        <v>19</v>
      </c>
      <c r="E68" s="12" t="s">
        <v>183</v>
      </c>
      <c r="F68" s="12" t="s">
        <v>184</v>
      </c>
      <c r="G68" s="12" t="s">
        <v>112</v>
      </c>
      <c r="H68" s="14" t="s">
        <v>42</v>
      </c>
      <c r="I68" s="30">
        <v>2</v>
      </c>
      <c r="J68" s="22">
        <v>80</v>
      </c>
      <c r="K68" s="19">
        <f t="shared" si="5"/>
        <v>48</v>
      </c>
      <c r="L68" s="19">
        <v>74.2</v>
      </c>
      <c r="M68" s="20">
        <f t="shared" si="6"/>
        <v>29.680000000000003</v>
      </c>
      <c r="N68" s="21">
        <f t="shared" si="9"/>
        <v>77.680000000000007</v>
      </c>
      <c r="O68" s="25">
        <v>1</v>
      </c>
      <c r="P68" s="25" t="s">
        <v>24</v>
      </c>
    </row>
    <row r="69" spans="1:16" s="3" customFormat="1" ht="27.95" customHeight="1">
      <c r="A69" s="9">
        <v>66</v>
      </c>
      <c r="B69" s="13" t="s">
        <v>185</v>
      </c>
      <c r="C69" s="12" t="s">
        <v>186</v>
      </c>
      <c r="D69" s="13" t="s">
        <v>31</v>
      </c>
      <c r="E69" s="12" t="s">
        <v>183</v>
      </c>
      <c r="F69" s="12" t="s">
        <v>184</v>
      </c>
      <c r="G69" s="12" t="s">
        <v>112</v>
      </c>
      <c r="H69" s="14" t="s">
        <v>42</v>
      </c>
      <c r="I69" s="31"/>
      <c r="J69" s="22">
        <v>72</v>
      </c>
      <c r="K69" s="19">
        <f t="shared" si="5"/>
        <v>43.199999999999996</v>
      </c>
      <c r="L69" s="19">
        <v>80.900000000000006</v>
      </c>
      <c r="M69" s="20">
        <f t="shared" si="6"/>
        <v>32.360000000000007</v>
      </c>
      <c r="N69" s="21">
        <f t="shared" si="9"/>
        <v>75.56</v>
      </c>
      <c r="O69" s="25">
        <v>2</v>
      </c>
      <c r="P69" s="25" t="s">
        <v>24</v>
      </c>
    </row>
    <row r="70" spans="1:16" s="3" customFormat="1" ht="27.95" customHeight="1">
      <c r="A70" s="9">
        <v>67</v>
      </c>
      <c r="B70" s="13" t="s">
        <v>187</v>
      </c>
      <c r="C70" s="12" t="s">
        <v>188</v>
      </c>
      <c r="D70" s="13" t="s">
        <v>19</v>
      </c>
      <c r="E70" s="12" t="s">
        <v>183</v>
      </c>
      <c r="F70" s="12" t="s">
        <v>184</v>
      </c>
      <c r="G70" s="12" t="s">
        <v>112</v>
      </c>
      <c r="H70" s="14" t="s">
        <v>42</v>
      </c>
      <c r="I70" s="31"/>
      <c r="J70" s="22">
        <v>67</v>
      </c>
      <c r="K70" s="19">
        <f>J70*0.6</f>
        <v>40.199999999999996</v>
      </c>
      <c r="L70" s="19">
        <v>78</v>
      </c>
      <c r="M70" s="20">
        <f>L70*0.4</f>
        <v>31.200000000000003</v>
      </c>
      <c r="N70" s="21">
        <f t="shared" si="9"/>
        <v>71.400000000000006</v>
      </c>
      <c r="O70" s="25">
        <v>3</v>
      </c>
      <c r="P70" s="25"/>
    </row>
    <row r="71" spans="1:16" s="3" customFormat="1" ht="27.95" customHeight="1">
      <c r="A71" s="9">
        <v>68</v>
      </c>
      <c r="B71" s="13" t="s">
        <v>189</v>
      </c>
      <c r="C71" s="12" t="s">
        <v>190</v>
      </c>
      <c r="D71" s="13" t="s">
        <v>19</v>
      </c>
      <c r="E71" s="12" t="s">
        <v>183</v>
      </c>
      <c r="F71" s="12" t="s">
        <v>184</v>
      </c>
      <c r="G71" s="12" t="s">
        <v>112</v>
      </c>
      <c r="H71" s="14" t="s">
        <v>42</v>
      </c>
      <c r="I71" s="31"/>
      <c r="J71" s="22">
        <v>65.5</v>
      </c>
      <c r="K71" s="19">
        <f>J71*0.6</f>
        <v>39.299999999999997</v>
      </c>
      <c r="L71" s="19">
        <v>80.2</v>
      </c>
      <c r="M71" s="20">
        <f>L71*0.4</f>
        <v>32.080000000000005</v>
      </c>
      <c r="N71" s="21">
        <f t="shared" si="9"/>
        <v>71.38</v>
      </c>
      <c r="O71" s="25">
        <v>4</v>
      </c>
      <c r="P71" s="25"/>
    </row>
    <row r="72" spans="1:16" s="3" customFormat="1" ht="27.95" customHeight="1">
      <c r="A72" s="9">
        <v>69</v>
      </c>
      <c r="B72" s="13" t="s">
        <v>191</v>
      </c>
      <c r="C72" s="12" t="s">
        <v>192</v>
      </c>
      <c r="D72" s="13" t="s">
        <v>31</v>
      </c>
      <c r="E72" s="12" t="s">
        <v>183</v>
      </c>
      <c r="F72" s="12" t="s">
        <v>184</v>
      </c>
      <c r="G72" s="12" t="s">
        <v>112</v>
      </c>
      <c r="H72" s="14" t="s">
        <v>42</v>
      </c>
      <c r="I72" s="31"/>
      <c r="J72" s="22">
        <v>67.5</v>
      </c>
      <c r="K72" s="19">
        <f>J72*0.6</f>
        <v>40.5</v>
      </c>
      <c r="L72" s="19">
        <v>74.099999999999994</v>
      </c>
      <c r="M72" s="20">
        <f>L72*0.4</f>
        <v>29.64</v>
      </c>
      <c r="N72" s="21">
        <f t="shared" si="9"/>
        <v>70.14</v>
      </c>
      <c r="O72" s="25">
        <v>5</v>
      </c>
      <c r="P72" s="25"/>
    </row>
    <row r="73" spans="1:16" s="3" customFormat="1" ht="27.95" customHeight="1">
      <c r="A73" s="9">
        <v>70</v>
      </c>
      <c r="B73" s="13" t="s">
        <v>193</v>
      </c>
      <c r="C73" s="12" t="s">
        <v>194</v>
      </c>
      <c r="D73" s="13" t="s">
        <v>19</v>
      </c>
      <c r="E73" s="12" t="s">
        <v>183</v>
      </c>
      <c r="F73" s="12" t="s">
        <v>184</v>
      </c>
      <c r="G73" s="12" t="s">
        <v>112</v>
      </c>
      <c r="H73" s="14" t="s">
        <v>42</v>
      </c>
      <c r="I73" s="32"/>
      <c r="J73" s="22">
        <v>61</v>
      </c>
      <c r="K73" s="19">
        <f t="shared" si="5"/>
        <v>36.6</v>
      </c>
      <c r="L73" s="19">
        <v>79.599999999999994</v>
      </c>
      <c r="M73" s="20">
        <f t="shared" si="6"/>
        <v>31.84</v>
      </c>
      <c r="N73" s="21">
        <f t="shared" si="9"/>
        <v>68.44</v>
      </c>
      <c r="O73" s="25">
        <v>6</v>
      </c>
      <c r="P73" s="25"/>
    </row>
    <row r="74" spans="1:16" s="3" customFormat="1" ht="27.95" customHeight="1">
      <c r="A74" s="9">
        <v>71</v>
      </c>
      <c r="B74" s="13" t="s">
        <v>195</v>
      </c>
      <c r="C74" s="12" t="s">
        <v>196</v>
      </c>
      <c r="D74" s="13" t="s">
        <v>19</v>
      </c>
      <c r="E74" s="12" t="s">
        <v>183</v>
      </c>
      <c r="F74" s="12" t="s">
        <v>184</v>
      </c>
      <c r="G74" s="12" t="s">
        <v>82</v>
      </c>
      <c r="H74" s="14" t="s">
        <v>42</v>
      </c>
      <c r="I74" s="30">
        <v>3</v>
      </c>
      <c r="J74" s="22">
        <v>69</v>
      </c>
      <c r="K74" s="19">
        <f t="shared" si="5"/>
        <v>41.4</v>
      </c>
      <c r="L74" s="19">
        <v>79.099999999999994</v>
      </c>
      <c r="M74" s="20">
        <f t="shared" si="6"/>
        <v>31.64</v>
      </c>
      <c r="N74" s="21">
        <f t="shared" si="9"/>
        <v>73.039999999999992</v>
      </c>
      <c r="O74" s="25">
        <v>1</v>
      </c>
      <c r="P74" s="25" t="s">
        <v>24</v>
      </c>
    </row>
    <row r="75" spans="1:16" s="3" customFormat="1" ht="27.95" customHeight="1">
      <c r="A75" s="9">
        <v>72</v>
      </c>
      <c r="B75" s="13" t="s">
        <v>197</v>
      </c>
      <c r="C75" s="12" t="s">
        <v>198</v>
      </c>
      <c r="D75" s="13" t="s">
        <v>19</v>
      </c>
      <c r="E75" s="12" t="s">
        <v>183</v>
      </c>
      <c r="F75" s="12" t="s">
        <v>184</v>
      </c>
      <c r="G75" s="12" t="s">
        <v>82</v>
      </c>
      <c r="H75" s="14" t="s">
        <v>42</v>
      </c>
      <c r="I75" s="31"/>
      <c r="J75" s="22">
        <v>67.099999999999994</v>
      </c>
      <c r="K75" s="19">
        <f t="shared" ref="K75:K82" si="12">J75*0.6</f>
        <v>40.26</v>
      </c>
      <c r="L75" s="19">
        <v>79.5</v>
      </c>
      <c r="M75" s="20">
        <f t="shared" ref="M75:M82" si="13">L75*0.4</f>
        <v>31.8</v>
      </c>
      <c r="N75" s="21">
        <f t="shared" si="9"/>
        <v>72.06</v>
      </c>
      <c r="O75" s="25">
        <v>2</v>
      </c>
      <c r="P75" s="25" t="s">
        <v>24</v>
      </c>
    </row>
    <row r="76" spans="1:16" s="3" customFormat="1" ht="27.95" customHeight="1">
      <c r="A76" s="9">
        <v>73</v>
      </c>
      <c r="B76" s="13" t="s">
        <v>199</v>
      </c>
      <c r="C76" s="12" t="s">
        <v>200</v>
      </c>
      <c r="D76" s="13" t="s">
        <v>19</v>
      </c>
      <c r="E76" s="12" t="s">
        <v>183</v>
      </c>
      <c r="F76" s="12" t="s">
        <v>184</v>
      </c>
      <c r="G76" s="12" t="s">
        <v>82</v>
      </c>
      <c r="H76" s="14" t="s">
        <v>42</v>
      </c>
      <c r="I76" s="31"/>
      <c r="J76" s="22">
        <v>68.8</v>
      </c>
      <c r="K76" s="19">
        <f t="shared" si="12"/>
        <v>41.279999999999994</v>
      </c>
      <c r="L76" s="19">
        <v>76.7</v>
      </c>
      <c r="M76" s="20">
        <f t="shared" si="13"/>
        <v>30.680000000000003</v>
      </c>
      <c r="N76" s="21">
        <f t="shared" si="9"/>
        <v>71.959999999999994</v>
      </c>
      <c r="O76" s="25">
        <v>3</v>
      </c>
      <c r="P76" s="25" t="s">
        <v>24</v>
      </c>
    </row>
    <row r="77" spans="1:16" s="3" customFormat="1" ht="27.95" customHeight="1">
      <c r="A77" s="9">
        <v>74</v>
      </c>
      <c r="B77" s="13" t="s">
        <v>201</v>
      </c>
      <c r="C77" s="12" t="s">
        <v>202</v>
      </c>
      <c r="D77" s="13" t="s">
        <v>19</v>
      </c>
      <c r="E77" s="12" t="s">
        <v>183</v>
      </c>
      <c r="F77" s="12" t="s">
        <v>184</v>
      </c>
      <c r="G77" s="12" t="s">
        <v>82</v>
      </c>
      <c r="H77" s="14" t="s">
        <v>42</v>
      </c>
      <c r="I77" s="31"/>
      <c r="J77" s="22">
        <v>68.3</v>
      </c>
      <c r="K77" s="19">
        <f t="shared" si="12"/>
        <v>40.98</v>
      </c>
      <c r="L77" s="19">
        <v>75.900000000000006</v>
      </c>
      <c r="M77" s="20">
        <f t="shared" si="13"/>
        <v>30.360000000000003</v>
      </c>
      <c r="N77" s="21">
        <f t="shared" si="9"/>
        <v>71.34</v>
      </c>
      <c r="O77" s="25">
        <v>4</v>
      </c>
      <c r="P77" s="25"/>
    </row>
    <row r="78" spans="1:16" s="3" customFormat="1" ht="27.95" customHeight="1">
      <c r="A78" s="9">
        <v>75</v>
      </c>
      <c r="B78" s="13" t="s">
        <v>203</v>
      </c>
      <c r="C78" s="12" t="s">
        <v>204</v>
      </c>
      <c r="D78" s="13" t="s">
        <v>19</v>
      </c>
      <c r="E78" s="12" t="s">
        <v>183</v>
      </c>
      <c r="F78" s="12" t="s">
        <v>184</v>
      </c>
      <c r="G78" s="12" t="s">
        <v>82</v>
      </c>
      <c r="H78" s="14" t="s">
        <v>42</v>
      </c>
      <c r="I78" s="31"/>
      <c r="J78" s="22">
        <v>60.8</v>
      </c>
      <c r="K78" s="19">
        <f t="shared" si="12"/>
        <v>36.479999999999997</v>
      </c>
      <c r="L78" s="19">
        <v>81.2</v>
      </c>
      <c r="M78" s="20">
        <f t="shared" si="13"/>
        <v>32.480000000000004</v>
      </c>
      <c r="N78" s="21">
        <f t="shared" si="9"/>
        <v>68.960000000000008</v>
      </c>
      <c r="O78" s="25">
        <v>5</v>
      </c>
      <c r="P78" s="25"/>
    </row>
    <row r="79" spans="1:16" s="3" customFormat="1" ht="27.95" customHeight="1">
      <c r="A79" s="9">
        <v>76</v>
      </c>
      <c r="B79" s="13" t="s">
        <v>205</v>
      </c>
      <c r="C79" s="12" t="s">
        <v>206</v>
      </c>
      <c r="D79" s="13" t="s">
        <v>19</v>
      </c>
      <c r="E79" s="12" t="s">
        <v>183</v>
      </c>
      <c r="F79" s="12" t="s">
        <v>184</v>
      </c>
      <c r="G79" s="12" t="s">
        <v>82</v>
      </c>
      <c r="H79" s="14" t="s">
        <v>42</v>
      </c>
      <c r="I79" s="31"/>
      <c r="J79" s="22">
        <v>62.7</v>
      </c>
      <c r="K79" s="19">
        <f t="shared" si="12"/>
        <v>37.619999999999997</v>
      </c>
      <c r="L79" s="19">
        <v>76.599999999999994</v>
      </c>
      <c r="M79" s="20">
        <f t="shared" si="13"/>
        <v>30.64</v>
      </c>
      <c r="N79" s="21">
        <f t="shared" si="9"/>
        <v>68.259999999999991</v>
      </c>
      <c r="O79" s="25">
        <v>6</v>
      </c>
      <c r="P79" s="25"/>
    </row>
    <row r="80" spans="1:16" s="3" customFormat="1" ht="27.95" customHeight="1">
      <c r="A80" s="9">
        <v>77</v>
      </c>
      <c r="B80" s="13" t="s">
        <v>207</v>
      </c>
      <c r="C80" s="12" t="s">
        <v>208</v>
      </c>
      <c r="D80" s="13" t="s">
        <v>19</v>
      </c>
      <c r="E80" s="12" t="s">
        <v>183</v>
      </c>
      <c r="F80" s="12" t="s">
        <v>184</v>
      </c>
      <c r="G80" s="12" t="s">
        <v>82</v>
      </c>
      <c r="H80" s="14" t="s">
        <v>42</v>
      </c>
      <c r="I80" s="31"/>
      <c r="J80" s="22">
        <v>64.7</v>
      </c>
      <c r="K80" s="19">
        <f t="shared" si="12"/>
        <v>38.82</v>
      </c>
      <c r="L80" s="19">
        <v>71.2</v>
      </c>
      <c r="M80" s="20">
        <f t="shared" si="13"/>
        <v>28.480000000000004</v>
      </c>
      <c r="N80" s="21">
        <f t="shared" si="9"/>
        <v>67.300000000000011</v>
      </c>
      <c r="O80" s="25">
        <v>7</v>
      </c>
      <c r="P80" s="25"/>
    </row>
    <row r="81" spans="1:16" s="3" customFormat="1" ht="27.95" customHeight="1">
      <c r="A81" s="9">
        <v>78</v>
      </c>
      <c r="B81" s="13" t="s">
        <v>209</v>
      </c>
      <c r="C81" s="12" t="s">
        <v>210</v>
      </c>
      <c r="D81" s="13" t="s">
        <v>19</v>
      </c>
      <c r="E81" s="12" t="s">
        <v>183</v>
      </c>
      <c r="F81" s="12" t="s">
        <v>184</v>
      </c>
      <c r="G81" s="12" t="s">
        <v>82</v>
      </c>
      <c r="H81" s="14" t="s">
        <v>42</v>
      </c>
      <c r="I81" s="31"/>
      <c r="J81" s="22">
        <v>62.5</v>
      </c>
      <c r="K81" s="19">
        <f t="shared" si="12"/>
        <v>37.5</v>
      </c>
      <c r="L81" s="19">
        <v>73.5</v>
      </c>
      <c r="M81" s="20">
        <f t="shared" si="13"/>
        <v>29.400000000000002</v>
      </c>
      <c r="N81" s="21">
        <f t="shared" si="9"/>
        <v>66.900000000000006</v>
      </c>
      <c r="O81" s="25">
        <v>8</v>
      </c>
      <c r="P81" s="25"/>
    </row>
    <row r="82" spans="1:16" s="3" customFormat="1" ht="27.95" customHeight="1">
      <c r="A82" s="9">
        <v>79</v>
      </c>
      <c r="B82" s="13" t="s">
        <v>211</v>
      </c>
      <c r="C82" s="12" t="s">
        <v>212</v>
      </c>
      <c r="D82" s="13" t="s">
        <v>19</v>
      </c>
      <c r="E82" s="12" t="s">
        <v>183</v>
      </c>
      <c r="F82" s="12" t="s">
        <v>184</v>
      </c>
      <c r="G82" s="12" t="s">
        <v>82</v>
      </c>
      <c r="H82" s="14" t="s">
        <v>42</v>
      </c>
      <c r="I82" s="31"/>
      <c r="J82" s="22">
        <v>61</v>
      </c>
      <c r="K82" s="19">
        <f t="shared" si="12"/>
        <v>36.6</v>
      </c>
      <c r="L82" s="19">
        <v>72.3</v>
      </c>
      <c r="M82" s="20">
        <f t="shared" si="13"/>
        <v>28.92</v>
      </c>
      <c r="N82" s="21">
        <f t="shared" si="9"/>
        <v>65.52000000000001</v>
      </c>
      <c r="O82" s="25">
        <v>9</v>
      </c>
      <c r="P82" s="25"/>
    </row>
    <row r="83" spans="1:16" s="3" customFormat="1" ht="27.95" customHeight="1">
      <c r="A83" s="9">
        <v>80</v>
      </c>
      <c r="B83" s="13" t="s">
        <v>213</v>
      </c>
      <c r="C83" s="12" t="s">
        <v>214</v>
      </c>
      <c r="D83" s="13" t="s">
        <v>31</v>
      </c>
      <c r="E83" s="12" t="s">
        <v>183</v>
      </c>
      <c r="F83" s="12" t="s">
        <v>184</v>
      </c>
      <c r="G83" s="12" t="s">
        <v>163</v>
      </c>
      <c r="H83" s="14" t="s">
        <v>42</v>
      </c>
      <c r="I83" s="12">
        <v>2</v>
      </c>
      <c r="J83" s="22">
        <v>61.7</v>
      </c>
      <c r="K83" s="19">
        <f t="shared" ref="K83:K125" si="14">J83*0.6</f>
        <v>37.020000000000003</v>
      </c>
      <c r="L83" s="19">
        <v>75.900000000000006</v>
      </c>
      <c r="M83" s="20">
        <f t="shared" ref="M83:M125" si="15">L83*0.4</f>
        <v>30.360000000000003</v>
      </c>
      <c r="N83" s="21">
        <f t="shared" si="9"/>
        <v>67.38000000000001</v>
      </c>
      <c r="O83" s="25">
        <v>1</v>
      </c>
      <c r="P83" s="25" t="s">
        <v>24</v>
      </c>
    </row>
    <row r="84" spans="1:16" s="3" customFormat="1" ht="27.95" customHeight="1">
      <c r="A84" s="9">
        <v>81</v>
      </c>
      <c r="B84" s="13" t="s">
        <v>215</v>
      </c>
      <c r="C84" s="12" t="s">
        <v>216</v>
      </c>
      <c r="D84" s="13" t="s">
        <v>19</v>
      </c>
      <c r="E84" s="12" t="s">
        <v>183</v>
      </c>
      <c r="F84" s="12" t="s">
        <v>184</v>
      </c>
      <c r="G84" s="12" t="s">
        <v>217</v>
      </c>
      <c r="H84" s="14" t="s">
        <v>42</v>
      </c>
      <c r="I84" s="30">
        <v>2</v>
      </c>
      <c r="J84" s="22">
        <v>51.9</v>
      </c>
      <c r="K84" s="19">
        <f t="shared" si="14"/>
        <v>31.139999999999997</v>
      </c>
      <c r="L84" s="19">
        <v>78.650000000000006</v>
      </c>
      <c r="M84" s="20">
        <f t="shared" si="15"/>
        <v>31.460000000000004</v>
      </c>
      <c r="N84" s="21">
        <f t="shared" ref="N84:N123" si="16">M84+K84</f>
        <v>62.6</v>
      </c>
      <c r="O84" s="25">
        <v>1</v>
      </c>
      <c r="P84" s="25" t="s">
        <v>24</v>
      </c>
    </row>
    <row r="85" spans="1:16" s="3" customFormat="1" ht="27.95" customHeight="1">
      <c r="A85" s="9">
        <v>82</v>
      </c>
      <c r="B85" s="13" t="s">
        <v>218</v>
      </c>
      <c r="C85" s="12" t="s">
        <v>219</v>
      </c>
      <c r="D85" s="13" t="s">
        <v>19</v>
      </c>
      <c r="E85" s="12" t="s">
        <v>183</v>
      </c>
      <c r="F85" s="12" t="s">
        <v>184</v>
      </c>
      <c r="G85" s="12" t="s">
        <v>217</v>
      </c>
      <c r="H85" s="14" t="s">
        <v>42</v>
      </c>
      <c r="I85" s="31"/>
      <c r="J85" s="22">
        <v>50.6</v>
      </c>
      <c r="K85" s="19">
        <f>J85*0.6</f>
        <v>30.36</v>
      </c>
      <c r="L85" s="19">
        <v>79.16</v>
      </c>
      <c r="M85" s="20">
        <f>L85*0.4</f>
        <v>31.664000000000001</v>
      </c>
      <c r="N85" s="21">
        <f t="shared" si="16"/>
        <v>62.024000000000001</v>
      </c>
      <c r="O85" s="25">
        <v>2</v>
      </c>
      <c r="P85" s="25" t="s">
        <v>24</v>
      </c>
    </row>
    <row r="86" spans="1:16" s="3" customFormat="1" ht="27.95" customHeight="1">
      <c r="A86" s="9">
        <v>83</v>
      </c>
      <c r="B86" s="13" t="s">
        <v>220</v>
      </c>
      <c r="C86" s="12" t="s">
        <v>221</v>
      </c>
      <c r="D86" s="13" t="s">
        <v>19</v>
      </c>
      <c r="E86" s="12" t="s">
        <v>183</v>
      </c>
      <c r="F86" s="12" t="s">
        <v>184</v>
      </c>
      <c r="G86" s="12" t="s">
        <v>217</v>
      </c>
      <c r="H86" s="14" t="s">
        <v>42</v>
      </c>
      <c r="I86" s="31"/>
      <c r="J86" s="22">
        <v>51</v>
      </c>
      <c r="K86" s="19">
        <f>J86*0.6</f>
        <v>30.599999999999998</v>
      </c>
      <c r="L86" s="19">
        <v>78.400000000000006</v>
      </c>
      <c r="M86" s="20">
        <f>L86*0.4</f>
        <v>31.360000000000003</v>
      </c>
      <c r="N86" s="21">
        <f t="shared" si="16"/>
        <v>61.96</v>
      </c>
      <c r="O86" s="25">
        <v>3</v>
      </c>
      <c r="P86" s="25"/>
    </row>
    <row r="87" spans="1:16" s="3" customFormat="1" ht="27.95" customHeight="1">
      <c r="A87" s="9">
        <v>84</v>
      </c>
      <c r="B87" s="13" t="s">
        <v>222</v>
      </c>
      <c r="C87" s="12" t="s">
        <v>223</v>
      </c>
      <c r="D87" s="13" t="s">
        <v>19</v>
      </c>
      <c r="E87" s="12" t="s">
        <v>183</v>
      </c>
      <c r="F87" s="12" t="s">
        <v>184</v>
      </c>
      <c r="G87" s="12" t="s">
        <v>217</v>
      </c>
      <c r="H87" s="14" t="s">
        <v>42</v>
      </c>
      <c r="I87" s="31"/>
      <c r="J87" s="22">
        <v>45.3</v>
      </c>
      <c r="K87" s="19">
        <f t="shared" si="14"/>
        <v>27.179999999999996</v>
      </c>
      <c r="L87" s="19">
        <v>77.150000000000006</v>
      </c>
      <c r="M87" s="20">
        <f t="shared" si="15"/>
        <v>30.860000000000003</v>
      </c>
      <c r="N87" s="21">
        <f t="shared" si="16"/>
        <v>58.04</v>
      </c>
      <c r="O87" s="25">
        <v>4</v>
      </c>
      <c r="P87" s="25"/>
    </row>
    <row r="88" spans="1:16" s="3" customFormat="1" ht="27.95" customHeight="1">
      <c r="A88" s="9">
        <v>85</v>
      </c>
      <c r="B88" s="13"/>
      <c r="C88" s="12" t="s">
        <v>224</v>
      </c>
      <c r="D88" s="13" t="s">
        <v>31</v>
      </c>
      <c r="E88" s="12" t="s">
        <v>183</v>
      </c>
      <c r="F88" s="12" t="s">
        <v>184</v>
      </c>
      <c r="G88" s="12" t="s">
        <v>225</v>
      </c>
      <c r="H88" s="14" t="s">
        <v>42</v>
      </c>
      <c r="I88" s="12">
        <v>1</v>
      </c>
      <c r="J88" s="22" t="s">
        <v>226</v>
      </c>
      <c r="K88" s="19"/>
      <c r="L88" s="19">
        <v>79.5</v>
      </c>
      <c r="M88" s="20">
        <f t="shared" si="15"/>
        <v>31.8</v>
      </c>
      <c r="N88" s="21">
        <f t="shared" si="16"/>
        <v>31.8</v>
      </c>
      <c r="O88" s="25">
        <v>1</v>
      </c>
      <c r="P88" s="25" t="s">
        <v>24</v>
      </c>
    </row>
    <row r="89" spans="1:16" s="3" customFormat="1" ht="27.95" customHeight="1">
      <c r="A89" s="9">
        <v>86</v>
      </c>
      <c r="B89" s="13" t="s">
        <v>227</v>
      </c>
      <c r="C89" s="12" t="s">
        <v>228</v>
      </c>
      <c r="D89" s="13" t="s">
        <v>31</v>
      </c>
      <c r="E89" s="12" t="s">
        <v>229</v>
      </c>
      <c r="F89" s="12" t="s">
        <v>230</v>
      </c>
      <c r="G89" s="12" t="s">
        <v>75</v>
      </c>
      <c r="H89" s="14" t="s">
        <v>42</v>
      </c>
      <c r="I89" s="30">
        <v>2</v>
      </c>
      <c r="J89" s="22">
        <v>56.5</v>
      </c>
      <c r="K89" s="19">
        <f t="shared" si="14"/>
        <v>33.9</v>
      </c>
      <c r="L89" s="19">
        <v>79.2</v>
      </c>
      <c r="M89" s="20">
        <f t="shared" si="15"/>
        <v>31.680000000000003</v>
      </c>
      <c r="N89" s="21">
        <f t="shared" si="16"/>
        <v>65.58</v>
      </c>
      <c r="O89" s="25">
        <v>1</v>
      </c>
      <c r="P89" s="25" t="s">
        <v>24</v>
      </c>
    </row>
    <row r="90" spans="1:16" s="3" customFormat="1" ht="27.95" customHeight="1">
      <c r="A90" s="9">
        <v>87</v>
      </c>
      <c r="B90" s="13" t="s">
        <v>231</v>
      </c>
      <c r="C90" s="12" t="s">
        <v>232</v>
      </c>
      <c r="D90" s="13" t="s">
        <v>31</v>
      </c>
      <c r="E90" s="12" t="s">
        <v>229</v>
      </c>
      <c r="F90" s="12" t="s">
        <v>230</v>
      </c>
      <c r="G90" s="12" t="s">
        <v>75</v>
      </c>
      <c r="H90" s="14" t="s">
        <v>42</v>
      </c>
      <c r="I90" s="32"/>
      <c r="J90" s="22">
        <v>56</v>
      </c>
      <c r="K90" s="19">
        <f t="shared" si="14"/>
        <v>33.6</v>
      </c>
      <c r="L90" s="19">
        <v>75.8</v>
      </c>
      <c r="M90" s="20">
        <f t="shared" si="15"/>
        <v>30.32</v>
      </c>
      <c r="N90" s="21">
        <f t="shared" si="16"/>
        <v>63.92</v>
      </c>
      <c r="O90" s="25">
        <v>2</v>
      </c>
      <c r="P90" s="25" t="s">
        <v>24</v>
      </c>
    </row>
    <row r="91" spans="1:16" s="3" customFormat="1" ht="27.95" customHeight="1">
      <c r="A91" s="9">
        <v>88</v>
      </c>
      <c r="B91" s="13" t="s">
        <v>233</v>
      </c>
      <c r="C91" s="12" t="s">
        <v>234</v>
      </c>
      <c r="D91" s="13" t="s">
        <v>19</v>
      </c>
      <c r="E91" s="12" t="s">
        <v>229</v>
      </c>
      <c r="F91" s="12" t="s">
        <v>230</v>
      </c>
      <c r="G91" s="12" t="s">
        <v>163</v>
      </c>
      <c r="H91" s="14" t="s">
        <v>42</v>
      </c>
      <c r="I91" s="30">
        <v>1</v>
      </c>
      <c r="J91" s="22">
        <v>56.9</v>
      </c>
      <c r="K91" s="19">
        <f t="shared" si="14"/>
        <v>34.14</v>
      </c>
      <c r="L91" s="19">
        <v>77.650000000000006</v>
      </c>
      <c r="M91" s="20">
        <f t="shared" si="15"/>
        <v>31.060000000000002</v>
      </c>
      <c r="N91" s="21">
        <f t="shared" si="16"/>
        <v>65.2</v>
      </c>
      <c r="O91" s="25">
        <v>1</v>
      </c>
      <c r="P91" s="25" t="s">
        <v>24</v>
      </c>
    </row>
    <row r="92" spans="1:16" s="3" customFormat="1" ht="27.95" customHeight="1">
      <c r="A92" s="9">
        <v>89</v>
      </c>
      <c r="B92" s="13" t="s">
        <v>235</v>
      </c>
      <c r="C92" s="12" t="s">
        <v>236</v>
      </c>
      <c r="D92" s="13" t="s">
        <v>19</v>
      </c>
      <c r="E92" s="12" t="s">
        <v>229</v>
      </c>
      <c r="F92" s="12" t="s">
        <v>230</v>
      </c>
      <c r="G92" s="12" t="s">
        <v>163</v>
      </c>
      <c r="H92" s="14" t="s">
        <v>42</v>
      </c>
      <c r="I92" s="31"/>
      <c r="J92" s="22">
        <v>52.3</v>
      </c>
      <c r="K92" s="19">
        <f t="shared" si="14"/>
        <v>31.379999999999995</v>
      </c>
      <c r="L92" s="19">
        <v>76.89</v>
      </c>
      <c r="M92" s="20">
        <f t="shared" si="15"/>
        <v>30.756</v>
      </c>
      <c r="N92" s="21">
        <f t="shared" si="16"/>
        <v>62.135999999999996</v>
      </c>
      <c r="O92" s="25">
        <v>2</v>
      </c>
      <c r="P92" s="25"/>
    </row>
    <row r="93" spans="1:16" s="3" customFormat="1" ht="27.95" customHeight="1">
      <c r="A93" s="9">
        <v>90</v>
      </c>
      <c r="B93" s="13" t="s">
        <v>237</v>
      </c>
      <c r="C93" s="12" t="s">
        <v>238</v>
      </c>
      <c r="D93" s="13" t="s">
        <v>31</v>
      </c>
      <c r="E93" s="12" t="s">
        <v>229</v>
      </c>
      <c r="F93" s="12" t="s">
        <v>230</v>
      </c>
      <c r="G93" s="12" t="s">
        <v>163</v>
      </c>
      <c r="H93" s="14" t="s">
        <v>42</v>
      </c>
      <c r="I93" s="32"/>
      <c r="J93" s="22">
        <v>49.9</v>
      </c>
      <c r="K93" s="19">
        <f t="shared" si="14"/>
        <v>29.939999999999998</v>
      </c>
      <c r="L93" s="19">
        <v>73.92</v>
      </c>
      <c r="M93" s="20">
        <f t="shared" si="15"/>
        <v>29.568000000000001</v>
      </c>
      <c r="N93" s="21">
        <f t="shared" si="16"/>
        <v>59.507999999999996</v>
      </c>
      <c r="O93" s="25">
        <v>3</v>
      </c>
      <c r="P93" s="25"/>
    </row>
    <row r="94" spans="1:16" s="3" customFormat="1" ht="27.95" customHeight="1">
      <c r="A94" s="9">
        <v>91</v>
      </c>
      <c r="B94" s="13" t="s">
        <v>239</v>
      </c>
      <c r="C94" s="12" t="s">
        <v>240</v>
      </c>
      <c r="D94" s="13" t="s">
        <v>19</v>
      </c>
      <c r="E94" s="12" t="s">
        <v>241</v>
      </c>
      <c r="F94" s="12" t="s">
        <v>242</v>
      </c>
      <c r="G94" s="12" t="s">
        <v>112</v>
      </c>
      <c r="H94" s="14" t="s">
        <v>42</v>
      </c>
      <c r="I94" s="30">
        <v>1</v>
      </c>
      <c r="J94" s="22">
        <v>61</v>
      </c>
      <c r="K94" s="19">
        <f t="shared" si="14"/>
        <v>36.6</v>
      </c>
      <c r="L94" s="19">
        <v>80.599999999999994</v>
      </c>
      <c r="M94" s="20">
        <f t="shared" si="15"/>
        <v>32.24</v>
      </c>
      <c r="N94" s="21">
        <f t="shared" si="16"/>
        <v>68.84</v>
      </c>
      <c r="O94" s="25">
        <v>1</v>
      </c>
      <c r="P94" s="25" t="s">
        <v>24</v>
      </c>
    </row>
    <row r="95" spans="1:16" s="3" customFormat="1" ht="27.95" customHeight="1">
      <c r="A95" s="9">
        <v>92</v>
      </c>
      <c r="B95" s="13" t="s">
        <v>243</v>
      </c>
      <c r="C95" s="12" t="s">
        <v>244</v>
      </c>
      <c r="D95" s="13" t="s">
        <v>19</v>
      </c>
      <c r="E95" s="12" t="s">
        <v>241</v>
      </c>
      <c r="F95" s="12" t="s">
        <v>242</v>
      </c>
      <c r="G95" s="12" t="s">
        <v>112</v>
      </c>
      <c r="H95" s="14" t="s">
        <v>42</v>
      </c>
      <c r="I95" s="31"/>
      <c r="J95" s="22">
        <v>60</v>
      </c>
      <c r="K95" s="19">
        <f t="shared" si="14"/>
        <v>36</v>
      </c>
      <c r="L95" s="19">
        <v>79.599999999999994</v>
      </c>
      <c r="M95" s="20">
        <f t="shared" si="15"/>
        <v>31.84</v>
      </c>
      <c r="N95" s="21">
        <f t="shared" si="16"/>
        <v>67.84</v>
      </c>
      <c r="O95" s="25">
        <v>2</v>
      </c>
      <c r="P95" s="25"/>
    </row>
    <row r="96" spans="1:16" s="3" customFormat="1" ht="27.95" customHeight="1">
      <c r="A96" s="9">
        <v>93</v>
      </c>
      <c r="B96" s="13" t="s">
        <v>245</v>
      </c>
      <c r="C96" s="12" t="s">
        <v>246</v>
      </c>
      <c r="D96" s="13" t="s">
        <v>19</v>
      </c>
      <c r="E96" s="12" t="s">
        <v>241</v>
      </c>
      <c r="F96" s="12" t="s">
        <v>242</v>
      </c>
      <c r="G96" s="12" t="s">
        <v>82</v>
      </c>
      <c r="H96" s="14" t="s">
        <v>42</v>
      </c>
      <c r="I96" s="30">
        <v>1</v>
      </c>
      <c r="J96" s="22">
        <v>70</v>
      </c>
      <c r="K96" s="19">
        <f t="shared" si="14"/>
        <v>42</v>
      </c>
      <c r="L96" s="19">
        <v>78.86</v>
      </c>
      <c r="M96" s="20">
        <f t="shared" si="15"/>
        <v>31.544</v>
      </c>
      <c r="N96" s="21">
        <f t="shared" si="16"/>
        <v>73.543999999999997</v>
      </c>
      <c r="O96" s="25">
        <v>1</v>
      </c>
      <c r="P96" s="25" t="s">
        <v>24</v>
      </c>
    </row>
    <row r="97" spans="1:16" s="3" customFormat="1" ht="27.95" customHeight="1">
      <c r="A97" s="9">
        <v>94</v>
      </c>
      <c r="B97" s="13" t="s">
        <v>247</v>
      </c>
      <c r="C97" s="12" t="s">
        <v>248</v>
      </c>
      <c r="D97" s="13" t="s">
        <v>19</v>
      </c>
      <c r="E97" s="12" t="s">
        <v>241</v>
      </c>
      <c r="F97" s="12" t="s">
        <v>242</v>
      </c>
      <c r="G97" s="12" t="s">
        <v>82</v>
      </c>
      <c r="H97" s="14" t="s">
        <v>42</v>
      </c>
      <c r="I97" s="31"/>
      <c r="J97" s="22">
        <v>66.400000000000006</v>
      </c>
      <c r="K97" s="19">
        <f t="shared" si="14"/>
        <v>39.840000000000003</v>
      </c>
      <c r="L97" s="19">
        <v>77.7</v>
      </c>
      <c r="M97" s="20">
        <f t="shared" si="15"/>
        <v>31.080000000000002</v>
      </c>
      <c r="N97" s="21">
        <f t="shared" si="16"/>
        <v>70.92</v>
      </c>
      <c r="O97" s="25">
        <v>2</v>
      </c>
      <c r="P97" s="25"/>
    </row>
    <row r="98" spans="1:16" s="3" customFormat="1" ht="27.95" customHeight="1">
      <c r="A98" s="9">
        <v>95</v>
      </c>
      <c r="B98" s="13" t="s">
        <v>249</v>
      </c>
      <c r="C98" s="12" t="s">
        <v>250</v>
      </c>
      <c r="D98" s="13" t="s">
        <v>19</v>
      </c>
      <c r="E98" s="12" t="s">
        <v>241</v>
      </c>
      <c r="F98" s="12" t="s">
        <v>242</v>
      </c>
      <c r="G98" s="12" t="s">
        <v>82</v>
      </c>
      <c r="H98" s="14" t="s">
        <v>42</v>
      </c>
      <c r="I98" s="32"/>
      <c r="J98" s="22">
        <v>59.9</v>
      </c>
      <c r="K98" s="19">
        <f t="shared" si="14"/>
        <v>35.94</v>
      </c>
      <c r="L98" s="19">
        <v>76.349999999999994</v>
      </c>
      <c r="M98" s="20">
        <f t="shared" si="15"/>
        <v>30.54</v>
      </c>
      <c r="N98" s="21">
        <f t="shared" si="16"/>
        <v>66.47999999999999</v>
      </c>
      <c r="O98" s="25">
        <v>3</v>
      </c>
      <c r="P98" s="25"/>
    </row>
    <row r="99" spans="1:16" s="3" customFormat="1" ht="27.95" customHeight="1">
      <c r="A99" s="9">
        <v>96</v>
      </c>
      <c r="B99" s="13" t="s">
        <v>251</v>
      </c>
      <c r="C99" s="12" t="s">
        <v>252</v>
      </c>
      <c r="D99" s="13" t="s">
        <v>19</v>
      </c>
      <c r="E99" s="12" t="s">
        <v>253</v>
      </c>
      <c r="F99" s="12" t="s">
        <v>254</v>
      </c>
      <c r="G99" s="12" t="s">
        <v>82</v>
      </c>
      <c r="H99" s="14" t="s">
        <v>42</v>
      </c>
      <c r="I99" s="30">
        <v>1</v>
      </c>
      <c r="J99" s="22">
        <v>72.7</v>
      </c>
      <c r="K99" s="19">
        <f t="shared" si="14"/>
        <v>43.62</v>
      </c>
      <c r="L99" s="19">
        <v>75.2</v>
      </c>
      <c r="M99" s="20">
        <f t="shared" si="15"/>
        <v>30.080000000000002</v>
      </c>
      <c r="N99" s="21">
        <f t="shared" si="16"/>
        <v>73.7</v>
      </c>
      <c r="O99" s="25">
        <v>1</v>
      </c>
      <c r="P99" s="25" t="s">
        <v>24</v>
      </c>
    </row>
    <row r="100" spans="1:16" s="3" customFormat="1" ht="27.95" customHeight="1">
      <c r="A100" s="9">
        <v>97</v>
      </c>
      <c r="B100" s="13" t="s">
        <v>255</v>
      </c>
      <c r="C100" s="12" t="s">
        <v>256</v>
      </c>
      <c r="D100" s="13" t="s">
        <v>19</v>
      </c>
      <c r="E100" s="12" t="s">
        <v>253</v>
      </c>
      <c r="F100" s="12" t="s">
        <v>254</v>
      </c>
      <c r="G100" s="12" t="s">
        <v>82</v>
      </c>
      <c r="H100" s="14" t="s">
        <v>42</v>
      </c>
      <c r="I100" s="31"/>
      <c r="J100" s="22">
        <v>64.599999999999994</v>
      </c>
      <c r="K100" s="19">
        <f t="shared" si="14"/>
        <v>38.76</v>
      </c>
      <c r="L100" s="19">
        <v>78.400000000000006</v>
      </c>
      <c r="M100" s="20">
        <f t="shared" si="15"/>
        <v>31.360000000000003</v>
      </c>
      <c r="N100" s="21">
        <f t="shared" si="16"/>
        <v>70.12</v>
      </c>
      <c r="O100" s="25">
        <v>2</v>
      </c>
      <c r="P100" s="25"/>
    </row>
    <row r="101" spans="1:16" s="3" customFormat="1" ht="27.95" customHeight="1">
      <c r="A101" s="9">
        <v>98</v>
      </c>
      <c r="B101" s="13" t="s">
        <v>257</v>
      </c>
      <c r="C101" s="12" t="s">
        <v>258</v>
      </c>
      <c r="D101" s="13" t="s">
        <v>19</v>
      </c>
      <c r="E101" s="12" t="s">
        <v>253</v>
      </c>
      <c r="F101" s="12" t="s">
        <v>254</v>
      </c>
      <c r="G101" s="12" t="s">
        <v>82</v>
      </c>
      <c r="H101" s="14" t="s">
        <v>42</v>
      </c>
      <c r="I101" s="32"/>
      <c r="J101" s="22">
        <v>63.9</v>
      </c>
      <c r="K101" s="19">
        <f t="shared" si="14"/>
        <v>38.339999999999996</v>
      </c>
      <c r="L101" s="19">
        <v>75.900000000000006</v>
      </c>
      <c r="M101" s="20">
        <f t="shared" si="15"/>
        <v>30.360000000000003</v>
      </c>
      <c r="N101" s="21">
        <f t="shared" si="16"/>
        <v>68.7</v>
      </c>
      <c r="O101" s="25">
        <v>3</v>
      </c>
      <c r="P101" s="25"/>
    </row>
    <row r="102" spans="1:16" s="3" customFormat="1" ht="27.95" customHeight="1">
      <c r="A102" s="9">
        <v>99</v>
      </c>
      <c r="B102" s="13" t="s">
        <v>259</v>
      </c>
      <c r="C102" s="12" t="s">
        <v>260</v>
      </c>
      <c r="D102" s="13" t="s">
        <v>31</v>
      </c>
      <c r="E102" s="12" t="s">
        <v>253</v>
      </c>
      <c r="F102" s="12" t="s">
        <v>254</v>
      </c>
      <c r="G102" s="12" t="s">
        <v>163</v>
      </c>
      <c r="H102" s="14" t="s">
        <v>42</v>
      </c>
      <c r="I102" s="12">
        <v>1</v>
      </c>
      <c r="J102" s="22">
        <v>43.1</v>
      </c>
      <c r="K102" s="19">
        <f t="shared" si="14"/>
        <v>25.86</v>
      </c>
      <c r="L102" s="19">
        <v>76.989999999999995</v>
      </c>
      <c r="M102" s="20">
        <f t="shared" si="15"/>
        <v>30.795999999999999</v>
      </c>
      <c r="N102" s="21">
        <f t="shared" si="16"/>
        <v>56.655999999999999</v>
      </c>
      <c r="O102" s="25">
        <v>1</v>
      </c>
      <c r="P102" s="25" t="s">
        <v>24</v>
      </c>
    </row>
    <row r="103" spans="1:16" s="3" customFormat="1" ht="27.95" customHeight="1">
      <c r="A103" s="9">
        <v>100</v>
      </c>
      <c r="B103" s="13" t="s">
        <v>261</v>
      </c>
      <c r="C103" s="12" t="s">
        <v>262</v>
      </c>
      <c r="D103" s="13" t="s">
        <v>19</v>
      </c>
      <c r="E103" s="12" t="s">
        <v>263</v>
      </c>
      <c r="F103" s="12" t="s">
        <v>264</v>
      </c>
      <c r="G103" s="12" t="s">
        <v>82</v>
      </c>
      <c r="H103" s="14" t="s">
        <v>42</v>
      </c>
      <c r="I103" s="31">
        <v>1</v>
      </c>
      <c r="J103" s="22">
        <v>64.099999999999994</v>
      </c>
      <c r="K103" s="19">
        <f>J103*0.6</f>
        <v>38.459999999999994</v>
      </c>
      <c r="L103" s="19">
        <v>74.790000000000006</v>
      </c>
      <c r="M103" s="20">
        <f>L103*0.4</f>
        <v>29.916000000000004</v>
      </c>
      <c r="N103" s="21">
        <f t="shared" si="16"/>
        <v>68.376000000000005</v>
      </c>
      <c r="O103" s="25">
        <v>1</v>
      </c>
      <c r="P103" s="25" t="s">
        <v>24</v>
      </c>
    </row>
    <row r="104" spans="1:16" s="3" customFormat="1" ht="27.95" customHeight="1">
      <c r="A104" s="9">
        <v>101</v>
      </c>
      <c r="B104" s="13" t="s">
        <v>265</v>
      </c>
      <c r="C104" s="12" t="s">
        <v>266</v>
      </c>
      <c r="D104" s="13" t="s">
        <v>19</v>
      </c>
      <c r="E104" s="12" t="s">
        <v>263</v>
      </c>
      <c r="F104" s="12" t="s">
        <v>264</v>
      </c>
      <c r="G104" s="12" t="s">
        <v>82</v>
      </c>
      <c r="H104" s="14" t="s">
        <v>42</v>
      </c>
      <c r="I104" s="31"/>
      <c r="J104" s="22">
        <v>64.3</v>
      </c>
      <c r="K104" s="19">
        <f>J104*0.6</f>
        <v>38.58</v>
      </c>
      <c r="L104" s="19">
        <v>73.790000000000006</v>
      </c>
      <c r="M104" s="20">
        <f>L104*0.4</f>
        <v>29.516000000000005</v>
      </c>
      <c r="N104" s="21">
        <f t="shared" si="16"/>
        <v>68.096000000000004</v>
      </c>
      <c r="O104" s="25">
        <v>2</v>
      </c>
      <c r="P104" s="25"/>
    </row>
    <row r="105" spans="1:16" s="3" customFormat="1" ht="27.95" customHeight="1">
      <c r="A105" s="9">
        <v>102</v>
      </c>
      <c r="B105" s="13" t="s">
        <v>267</v>
      </c>
      <c r="C105" s="12" t="s">
        <v>268</v>
      </c>
      <c r="D105" s="13" t="s">
        <v>19</v>
      </c>
      <c r="E105" s="12" t="s">
        <v>263</v>
      </c>
      <c r="F105" s="12" t="s">
        <v>264</v>
      </c>
      <c r="G105" s="12" t="s">
        <v>82</v>
      </c>
      <c r="H105" s="14" t="s">
        <v>42</v>
      </c>
      <c r="I105" s="31"/>
      <c r="J105" s="22">
        <v>59.6</v>
      </c>
      <c r="K105" s="19">
        <f t="shared" si="14"/>
        <v>35.76</v>
      </c>
      <c r="L105" s="19">
        <v>75.11</v>
      </c>
      <c r="M105" s="20">
        <f t="shared" si="15"/>
        <v>30.044</v>
      </c>
      <c r="N105" s="21">
        <f t="shared" si="16"/>
        <v>65.804000000000002</v>
      </c>
      <c r="O105" s="25">
        <v>3</v>
      </c>
      <c r="P105" s="25"/>
    </row>
    <row r="106" spans="1:16" s="3" customFormat="1" ht="27.95" customHeight="1">
      <c r="A106" s="9">
        <v>103</v>
      </c>
      <c r="B106" s="13" t="s">
        <v>269</v>
      </c>
      <c r="C106" s="12" t="s">
        <v>270</v>
      </c>
      <c r="D106" s="13" t="s">
        <v>19</v>
      </c>
      <c r="E106" s="12" t="s">
        <v>263</v>
      </c>
      <c r="F106" s="12" t="s">
        <v>264</v>
      </c>
      <c r="G106" s="12" t="s">
        <v>82</v>
      </c>
      <c r="H106" s="14" t="s">
        <v>42</v>
      </c>
      <c r="I106" s="32"/>
      <c r="J106" s="22">
        <v>59.6</v>
      </c>
      <c r="K106" s="19">
        <f t="shared" si="14"/>
        <v>35.76</v>
      </c>
      <c r="L106" s="19">
        <v>73.599999999999994</v>
      </c>
      <c r="M106" s="20">
        <f t="shared" si="15"/>
        <v>29.439999999999998</v>
      </c>
      <c r="N106" s="21">
        <f t="shared" si="16"/>
        <v>65.199999999999989</v>
      </c>
      <c r="O106" s="25">
        <v>4</v>
      </c>
      <c r="P106" s="25"/>
    </row>
    <row r="107" spans="1:16" s="3" customFormat="1" ht="27.95" customHeight="1">
      <c r="A107" s="9">
        <v>104</v>
      </c>
      <c r="B107" s="13" t="s">
        <v>271</v>
      </c>
      <c r="C107" s="12" t="s">
        <v>272</v>
      </c>
      <c r="D107" s="13" t="s">
        <v>19</v>
      </c>
      <c r="E107" s="12" t="s">
        <v>273</v>
      </c>
      <c r="F107" s="12" t="s">
        <v>274</v>
      </c>
      <c r="G107" s="12" t="s">
        <v>82</v>
      </c>
      <c r="H107" s="14" t="s">
        <v>42</v>
      </c>
      <c r="I107" s="33">
        <v>1</v>
      </c>
      <c r="J107" s="22">
        <v>73.8</v>
      </c>
      <c r="K107" s="19">
        <f t="shared" si="14"/>
        <v>44.279999999999994</v>
      </c>
      <c r="L107" s="19">
        <v>79.95</v>
      </c>
      <c r="M107" s="20">
        <f t="shared" si="15"/>
        <v>31.980000000000004</v>
      </c>
      <c r="N107" s="21">
        <f t="shared" si="16"/>
        <v>76.259999999999991</v>
      </c>
      <c r="O107" s="25">
        <v>1</v>
      </c>
      <c r="P107" s="25" t="s">
        <v>24</v>
      </c>
    </row>
    <row r="108" spans="1:16" s="3" customFormat="1" ht="27.95" customHeight="1">
      <c r="A108" s="9">
        <v>105</v>
      </c>
      <c r="B108" s="13" t="s">
        <v>275</v>
      </c>
      <c r="C108" s="12" t="s">
        <v>276</v>
      </c>
      <c r="D108" s="13" t="s">
        <v>19</v>
      </c>
      <c r="E108" s="12" t="s">
        <v>273</v>
      </c>
      <c r="F108" s="12" t="s">
        <v>274</v>
      </c>
      <c r="G108" s="12" t="s">
        <v>82</v>
      </c>
      <c r="H108" s="14" t="s">
        <v>42</v>
      </c>
      <c r="I108" s="33"/>
      <c r="J108" s="22">
        <v>72.900000000000006</v>
      </c>
      <c r="K108" s="19">
        <f t="shared" si="14"/>
        <v>43.74</v>
      </c>
      <c r="L108" s="19">
        <v>77.58</v>
      </c>
      <c r="M108" s="20">
        <f>L108*0.4</f>
        <v>31.032</v>
      </c>
      <c r="N108" s="21">
        <f t="shared" si="16"/>
        <v>74.772000000000006</v>
      </c>
      <c r="O108" s="25">
        <v>2</v>
      </c>
      <c r="P108" s="25"/>
    </row>
    <row r="109" spans="1:16" s="3" customFormat="1" ht="27.95" customHeight="1">
      <c r="A109" s="9">
        <v>106</v>
      </c>
      <c r="B109" s="13" t="s">
        <v>277</v>
      </c>
      <c r="C109" s="12" t="s">
        <v>278</v>
      </c>
      <c r="D109" s="13" t="s">
        <v>19</v>
      </c>
      <c r="E109" s="12" t="s">
        <v>273</v>
      </c>
      <c r="F109" s="12" t="s">
        <v>274</v>
      </c>
      <c r="G109" s="12" t="s">
        <v>82</v>
      </c>
      <c r="H109" s="14" t="s">
        <v>42</v>
      </c>
      <c r="I109" s="33"/>
      <c r="J109" s="22">
        <v>73.3</v>
      </c>
      <c r="K109" s="19">
        <f t="shared" si="14"/>
        <v>43.98</v>
      </c>
      <c r="L109" s="19">
        <v>70.5</v>
      </c>
      <c r="M109" s="20">
        <f>L109*0.4</f>
        <v>28.200000000000003</v>
      </c>
      <c r="N109" s="21">
        <f t="shared" si="16"/>
        <v>72.180000000000007</v>
      </c>
      <c r="O109" s="25">
        <v>3</v>
      </c>
      <c r="P109" s="25"/>
    </row>
    <row r="110" spans="1:16" s="3" customFormat="1" ht="27.95" customHeight="1">
      <c r="A110" s="9">
        <v>107</v>
      </c>
      <c r="B110" s="13" t="s">
        <v>279</v>
      </c>
      <c r="C110" s="12" t="s">
        <v>280</v>
      </c>
      <c r="D110" s="13" t="s">
        <v>19</v>
      </c>
      <c r="E110" s="12" t="s">
        <v>281</v>
      </c>
      <c r="F110" s="12" t="s">
        <v>282</v>
      </c>
      <c r="G110" s="12" t="s">
        <v>163</v>
      </c>
      <c r="H110" s="14" t="s">
        <v>42</v>
      </c>
      <c r="I110" s="33">
        <v>1</v>
      </c>
      <c r="J110" s="22">
        <v>58.8</v>
      </c>
      <c r="K110" s="19">
        <f t="shared" si="14"/>
        <v>35.279999999999994</v>
      </c>
      <c r="L110" s="19">
        <v>78.8</v>
      </c>
      <c r="M110" s="20">
        <f>L110*0.4</f>
        <v>31.52</v>
      </c>
      <c r="N110" s="21">
        <f t="shared" si="16"/>
        <v>66.8</v>
      </c>
      <c r="O110" s="25">
        <v>1</v>
      </c>
      <c r="P110" s="25" t="s">
        <v>24</v>
      </c>
    </row>
    <row r="111" spans="1:16" s="3" customFormat="1" ht="27.95" customHeight="1">
      <c r="A111" s="9">
        <v>108</v>
      </c>
      <c r="B111" s="13" t="s">
        <v>283</v>
      </c>
      <c r="C111" s="12" t="s">
        <v>284</v>
      </c>
      <c r="D111" s="13" t="s">
        <v>19</v>
      </c>
      <c r="E111" s="12" t="s">
        <v>281</v>
      </c>
      <c r="F111" s="12" t="s">
        <v>282</v>
      </c>
      <c r="G111" s="12" t="s">
        <v>163</v>
      </c>
      <c r="H111" s="14" t="s">
        <v>42</v>
      </c>
      <c r="I111" s="33"/>
      <c r="J111" s="22">
        <v>59.5</v>
      </c>
      <c r="K111" s="19">
        <f t="shared" si="14"/>
        <v>35.699999999999996</v>
      </c>
      <c r="L111" s="19">
        <v>73.2</v>
      </c>
      <c r="M111" s="20">
        <f>L111*0.4</f>
        <v>29.28</v>
      </c>
      <c r="N111" s="21">
        <f t="shared" si="16"/>
        <v>64.97999999999999</v>
      </c>
      <c r="O111" s="25">
        <v>2</v>
      </c>
      <c r="P111" s="25"/>
    </row>
    <row r="112" spans="1:16" s="3" customFormat="1" ht="27.95" customHeight="1">
      <c r="A112" s="9">
        <v>109</v>
      </c>
      <c r="B112" s="13" t="s">
        <v>285</v>
      </c>
      <c r="C112" s="12" t="s">
        <v>286</v>
      </c>
      <c r="D112" s="13" t="s">
        <v>19</v>
      </c>
      <c r="E112" s="12" t="s">
        <v>281</v>
      </c>
      <c r="F112" s="12" t="s">
        <v>282</v>
      </c>
      <c r="G112" s="12" t="s">
        <v>163</v>
      </c>
      <c r="H112" s="14" t="s">
        <v>42</v>
      </c>
      <c r="I112" s="33"/>
      <c r="J112" s="22">
        <v>53.3</v>
      </c>
      <c r="K112" s="19">
        <f t="shared" si="14"/>
        <v>31.979999999999997</v>
      </c>
      <c r="L112" s="19">
        <v>77.2</v>
      </c>
      <c r="M112" s="20">
        <f t="shared" si="15"/>
        <v>30.880000000000003</v>
      </c>
      <c r="N112" s="21">
        <f t="shared" si="16"/>
        <v>62.86</v>
      </c>
      <c r="O112" s="25">
        <v>3</v>
      </c>
      <c r="P112" s="25"/>
    </row>
    <row r="113" spans="1:16" s="3" customFormat="1" ht="27.95" customHeight="1">
      <c r="A113" s="9">
        <v>110</v>
      </c>
      <c r="B113" s="13" t="s">
        <v>287</v>
      </c>
      <c r="C113" s="12" t="s">
        <v>288</v>
      </c>
      <c r="D113" s="13" t="s">
        <v>19</v>
      </c>
      <c r="E113" s="12" t="s">
        <v>289</v>
      </c>
      <c r="F113" s="12" t="s">
        <v>290</v>
      </c>
      <c r="G113" s="12" t="s">
        <v>82</v>
      </c>
      <c r="H113" s="14" t="s">
        <v>42</v>
      </c>
      <c r="I113" s="30">
        <v>1</v>
      </c>
      <c r="J113" s="22">
        <v>65.2</v>
      </c>
      <c r="K113" s="19">
        <f t="shared" si="14"/>
        <v>39.119999999999997</v>
      </c>
      <c r="L113" s="19">
        <v>74.94</v>
      </c>
      <c r="M113" s="20">
        <f t="shared" si="15"/>
        <v>29.975999999999999</v>
      </c>
      <c r="N113" s="21">
        <f t="shared" si="16"/>
        <v>69.096000000000004</v>
      </c>
      <c r="O113" s="25">
        <v>1</v>
      </c>
      <c r="P113" s="25" t="s">
        <v>24</v>
      </c>
    </row>
    <row r="114" spans="1:16" s="3" customFormat="1" ht="27.95" customHeight="1">
      <c r="A114" s="9">
        <v>111</v>
      </c>
      <c r="B114" s="13" t="s">
        <v>291</v>
      </c>
      <c r="C114" s="12" t="s">
        <v>292</v>
      </c>
      <c r="D114" s="13" t="s">
        <v>19</v>
      </c>
      <c r="E114" s="12" t="s">
        <v>289</v>
      </c>
      <c r="F114" s="12" t="s">
        <v>290</v>
      </c>
      <c r="G114" s="12" t="s">
        <v>82</v>
      </c>
      <c r="H114" s="14" t="s">
        <v>42</v>
      </c>
      <c r="I114" s="31"/>
      <c r="J114" s="22">
        <v>64.900000000000006</v>
      </c>
      <c r="K114" s="19">
        <f t="shared" si="14"/>
        <v>38.940000000000005</v>
      </c>
      <c r="L114" s="19">
        <v>71.400000000000006</v>
      </c>
      <c r="M114" s="20">
        <f t="shared" si="15"/>
        <v>28.560000000000002</v>
      </c>
      <c r="N114" s="21">
        <f t="shared" si="16"/>
        <v>67.5</v>
      </c>
      <c r="O114" s="25">
        <v>2</v>
      </c>
      <c r="P114" s="25"/>
    </row>
    <row r="115" spans="1:16" s="3" customFormat="1" ht="27.95" customHeight="1">
      <c r="A115" s="9">
        <v>112</v>
      </c>
      <c r="B115" s="13" t="s">
        <v>293</v>
      </c>
      <c r="C115" s="12" t="s">
        <v>294</v>
      </c>
      <c r="D115" s="13" t="s">
        <v>19</v>
      </c>
      <c r="E115" s="12" t="s">
        <v>289</v>
      </c>
      <c r="F115" s="12" t="s">
        <v>290</v>
      </c>
      <c r="G115" s="12" t="s">
        <v>82</v>
      </c>
      <c r="H115" s="14" t="s">
        <v>42</v>
      </c>
      <c r="I115" s="32"/>
      <c r="J115" s="22">
        <v>55.5</v>
      </c>
      <c r="K115" s="19">
        <f t="shared" si="14"/>
        <v>33.299999999999997</v>
      </c>
      <c r="L115" s="19">
        <v>71.8</v>
      </c>
      <c r="M115" s="20">
        <f t="shared" si="15"/>
        <v>28.72</v>
      </c>
      <c r="N115" s="21">
        <f t="shared" si="16"/>
        <v>62.019999999999996</v>
      </c>
      <c r="O115" s="25">
        <v>3</v>
      </c>
      <c r="P115" s="25"/>
    </row>
    <row r="116" spans="1:16" s="3" customFormat="1" ht="27.95" customHeight="1">
      <c r="A116" s="9">
        <v>113</v>
      </c>
      <c r="B116" s="13" t="s">
        <v>295</v>
      </c>
      <c r="C116" s="12" t="s">
        <v>296</v>
      </c>
      <c r="D116" s="13" t="s">
        <v>19</v>
      </c>
      <c r="E116" s="12" t="s">
        <v>297</v>
      </c>
      <c r="F116" s="12" t="s">
        <v>298</v>
      </c>
      <c r="G116" s="12" t="s">
        <v>82</v>
      </c>
      <c r="H116" s="14" t="s">
        <v>42</v>
      </c>
      <c r="I116" s="30">
        <v>1</v>
      </c>
      <c r="J116" s="22">
        <v>75.8</v>
      </c>
      <c r="K116" s="19">
        <f t="shared" si="14"/>
        <v>45.48</v>
      </c>
      <c r="L116" s="19">
        <v>78.400000000000006</v>
      </c>
      <c r="M116" s="20">
        <f t="shared" si="15"/>
        <v>31.360000000000003</v>
      </c>
      <c r="N116" s="21">
        <f t="shared" si="16"/>
        <v>76.84</v>
      </c>
      <c r="O116" s="25">
        <v>1</v>
      </c>
      <c r="P116" s="25" t="s">
        <v>24</v>
      </c>
    </row>
    <row r="117" spans="1:16" s="3" customFormat="1" ht="27.95" customHeight="1">
      <c r="A117" s="9">
        <v>114</v>
      </c>
      <c r="B117" s="13" t="s">
        <v>299</v>
      </c>
      <c r="C117" s="12" t="s">
        <v>300</v>
      </c>
      <c r="D117" s="13" t="s">
        <v>19</v>
      </c>
      <c r="E117" s="12" t="s">
        <v>297</v>
      </c>
      <c r="F117" s="12" t="s">
        <v>298</v>
      </c>
      <c r="G117" s="12" t="s">
        <v>82</v>
      </c>
      <c r="H117" s="14" t="s">
        <v>42</v>
      </c>
      <c r="I117" s="31"/>
      <c r="J117" s="22">
        <v>67.099999999999994</v>
      </c>
      <c r="K117" s="19">
        <f t="shared" si="14"/>
        <v>40.26</v>
      </c>
      <c r="L117" s="19">
        <v>74.540000000000006</v>
      </c>
      <c r="M117" s="20">
        <f t="shared" si="15"/>
        <v>29.816000000000003</v>
      </c>
      <c r="N117" s="21">
        <f t="shared" si="16"/>
        <v>70.075999999999993</v>
      </c>
      <c r="O117" s="25">
        <v>2</v>
      </c>
      <c r="P117" s="25"/>
    </row>
    <row r="118" spans="1:16" s="3" customFormat="1" ht="27.95" customHeight="1">
      <c r="A118" s="9">
        <v>115</v>
      </c>
      <c r="B118" s="13" t="s">
        <v>301</v>
      </c>
      <c r="C118" s="12" t="s">
        <v>302</v>
      </c>
      <c r="D118" s="13" t="s">
        <v>19</v>
      </c>
      <c r="E118" s="12" t="s">
        <v>297</v>
      </c>
      <c r="F118" s="12" t="s">
        <v>298</v>
      </c>
      <c r="G118" s="12" t="s">
        <v>82</v>
      </c>
      <c r="H118" s="14" t="s">
        <v>42</v>
      </c>
      <c r="I118" s="32"/>
      <c r="J118" s="22">
        <v>64.8</v>
      </c>
      <c r="K118" s="19">
        <f t="shared" si="14"/>
        <v>38.879999999999995</v>
      </c>
      <c r="L118" s="19">
        <v>75</v>
      </c>
      <c r="M118" s="20">
        <f t="shared" si="15"/>
        <v>30</v>
      </c>
      <c r="N118" s="21">
        <f t="shared" si="16"/>
        <v>68.88</v>
      </c>
      <c r="O118" s="25">
        <v>3</v>
      </c>
      <c r="P118" s="25"/>
    </row>
    <row r="119" spans="1:16" s="3" customFormat="1" ht="27.95" customHeight="1">
      <c r="A119" s="9">
        <v>116</v>
      </c>
      <c r="B119" s="13" t="s">
        <v>303</v>
      </c>
      <c r="C119" s="12" t="s">
        <v>304</v>
      </c>
      <c r="D119" s="13" t="s">
        <v>19</v>
      </c>
      <c r="E119" s="12" t="s">
        <v>297</v>
      </c>
      <c r="F119" s="12" t="s">
        <v>298</v>
      </c>
      <c r="G119" s="12" t="s">
        <v>305</v>
      </c>
      <c r="H119" s="14" t="s">
        <v>42</v>
      </c>
      <c r="I119" s="30">
        <v>1</v>
      </c>
      <c r="J119" s="22">
        <v>75</v>
      </c>
      <c r="K119" s="19">
        <f t="shared" si="14"/>
        <v>45</v>
      </c>
      <c r="L119" s="19">
        <v>74.349999999999994</v>
      </c>
      <c r="M119" s="20">
        <f t="shared" si="15"/>
        <v>29.74</v>
      </c>
      <c r="N119" s="21">
        <f t="shared" si="16"/>
        <v>74.739999999999995</v>
      </c>
      <c r="O119" s="25">
        <v>1</v>
      </c>
      <c r="P119" s="25" t="s">
        <v>24</v>
      </c>
    </row>
    <row r="120" spans="1:16" s="3" customFormat="1" ht="27.95" customHeight="1">
      <c r="A120" s="9">
        <v>117</v>
      </c>
      <c r="B120" s="13" t="s">
        <v>306</v>
      </c>
      <c r="C120" s="12" t="s">
        <v>307</v>
      </c>
      <c r="D120" s="13" t="s">
        <v>19</v>
      </c>
      <c r="E120" s="12" t="s">
        <v>297</v>
      </c>
      <c r="F120" s="12" t="s">
        <v>298</v>
      </c>
      <c r="G120" s="12" t="s">
        <v>305</v>
      </c>
      <c r="H120" s="14" t="s">
        <v>42</v>
      </c>
      <c r="I120" s="31"/>
      <c r="J120" s="22">
        <v>65.8</v>
      </c>
      <c r="K120" s="19">
        <f t="shared" si="14"/>
        <v>39.479999999999997</v>
      </c>
      <c r="L120" s="19">
        <v>75.349999999999994</v>
      </c>
      <c r="M120" s="20">
        <f t="shared" si="15"/>
        <v>30.14</v>
      </c>
      <c r="N120" s="21">
        <f t="shared" si="16"/>
        <v>69.62</v>
      </c>
      <c r="O120" s="25">
        <v>2</v>
      </c>
      <c r="P120" s="25"/>
    </row>
    <row r="121" spans="1:16" s="3" customFormat="1" ht="27.95" customHeight="1">
      <c r="A121" s="9">
        <v>118</v>
      </c>
      <c r="B121" s="13" t="s">
        <v>308</v>
      </c>
      <c r="C121" s="12" t="s">
        <v>309</v>
      </c>
      <c r="D121" s="13" t="s">
        <v>19</v>
      </c>
      <c r="E121" s="12" t="s">
        <v>297</v>
      </c>
      <c r="F121" s="12" t="s">
        <v>298</v>
      </c>
      <c r="G121" s="12" t="s">
        <v>305</v>
      </c>
      <c r="H121" s="14" t="s">
        <v>42</v>
      </c>
      <c r="I121" s="32"/>
      <c r="J121" s="22">
        <v>65.599999999999994</v>
      </c>
      <c r="K121" s="19">
        <f t="shared" si="14"/>
        <v>39.359999999999992</v>
      </c>
      <c r="L121" s="19">
        <v>72.34</v>
      </c>
      <c r="M121" s="20">
        <f t="shared" si="15"/>
        <v>28.936000000000003</v>
      </c>
      <c r="N121" s="21">
        <f t="shared" si="16"/>
        <v>68.295999999999992</v>
      </c>
      <c r="O121" s="25">
        <v>3</v>
      </c>
      <c r="P121" s="25"/>
    </row>
    <row r="122" spans="1:16" s="3" customFormat="1" ht="27.95" customHeight="1">
      <c r="A122" s="9">
        <v>119</v>
      </c>
      <c r="B122" s="13" t="s">
        <v>310</v>
      </c>
      <c r="C122" s="12" t="s">
        <v>311</v>
      </c>
      <c r="D122" s="13" t="s">
        <v>19</v>
      </c>
      <c r="E122" s="12" t="s">
        <v>312</v>
      </c>
      <c r="F122" s="12" t="s">
        <v>313</v>
      </c>
      <c r="G122" s="12" t="s">
        <v>82</v>
      </c>
      <c r="H122" s="14" t="s">
        <v>42</v>
      </c>
      <c r="I122" s="30">
        <v>1</v>
      </c>
      <c r="J122" s="22">
        <v>77.5</v>
      </c>
      <c r="K122" s="19">
        <f t="shared" si="14"/>
        <v>46.5</v>
      </c>
      <c r="L122" s="19">
        <v>77.3</v>
      </c>
      <c r="M122" s="20">
        <f t="shared" si="15"/>
        <v>30.92</v>
      </c>
      <c r="N122" s="21">
        <f t="shared" si="16"/>
        <v>77.42</v>
      </c>
      <c r="O122" s="25">
        <v>1</v>
      </c>
      <c r="P122" s="25" t="s">
        <v>24</v>
      </c>
    </row>
    <row r="123" spans="1:16" s="3" customFormat="1" ht="27.95" customHeight="1">
      <c r="A123" s="9">
        <v>120</v>
      </c>
      <c r="B123" s="13" t="s">
        <v>314</v>
      </c>
      <c r="C123" s="12" t="s">
        <v>315</v>
      </c>
      <c r="D123" s="13" t="s">
        <v>19</v>
      </c>
      <c r="E123" s="12" t="s">
        <v>312</v>
      </c>
      <c r="F123" s="12" t="s">
        <v>313</v>
      </c>
      <c r="G123" s="12" t="s">
        <v>82</v>
      </c>
      <c r="H123" s="14" t="s">
        <v>42</v>
      </c>
      <c r="I123" s="31"/>
      <c r="J123" s="22">
        <v>63.9</v>
      </c>
      <c r="K123" s="19">
        <f t="shared" si="14"/>
        <v>38.339999999999996</v>
      </c>
      <c r="L123" s="19">
        <v>72.5</v>
      </c>
      <c r="M123" s="20">
        <f t="shared" si="15"/>
        <v>29</v>
      </c>
      <c r="N123" s="21">
        <f t="shared" si="16"/>
        <v>67.34</v>
      </c>
      <c r="O123" s="25">
        <v>2</v>
      </c>
      <c r="P123" s="25"/>
    </row>
    <row r="124" spans="1:16" s="3" customFormat="1" ht="27.95" customHeight="1">
      <c r="A124" s="9">
        <v>121</v>
      </c>
      <c r="B124" s="13" t="s">
        <v>316</v>
      </c>
      <c r="C124" s="12" t="s">
        <v>317</v>
      </c>
      <c r="D124" s="13" t="s">
        <v>19</v>
      </c>
      <c r="E124" s="12" t="s">
        <v>312</v>
      </c>
      <c r="F124" s="12" t="s">
        <v>313</v>
      </c>
      <c r="G124" s="12" t="s">
        <v>82</v>
      </c>
      <c r="H124" s="14" t="s">
        <v>42</v>
      </c>
      <c r="I124" s="32"/>
      <c r="J124" s="22">
        <v>58.9</v>
      </c>
      <c r="K124" s="19">
        <f t="shared" si="14"/>
        <v>35.339999999999996</v>
      </c>
      <c r="L124" s="19" t="s">
        <v>124</v>
      </c>
      <c r="M124" s="20"/>
      <c r="N124" s="21"/>
      <c r="O124" s="25"/>
      <c r="P124" s="25"/>
    </row>
    <row r="125" spans="1:16" s="3" customFormat="1" ht="27.95" customHeight="1">
      <c r="A125" s="9">
        <v>122</v>
      </c>
      <c r="B125" s="13" t="s">
        <v>318</v>
      </c>
      <c r="C125" s="12" t="s">
        <v>319</v>
      </c>
      <c r="D125" s="13" t="s">
        <v>31</v>
      </c>
      <c r="E125" s="12" t="s">
        <v>320</v>
      </c>
      <c r="F125" s="12" t="s">
        <v>321</v>
      </c>
      <c r="G125" s="12" t="s">
        <v>163</v>
      </c>
      <c r="H125" s="14" t="s">
        <v>42</v>
      </c>
      <c r="I125" s="12">
        <v>1</v>
      </c>
      <c r="J125" s="22">
        <v>46.4</v>
      </c>
      <c r="K125" s="19">
        <f t="shared" si="14"/>
        <v>27.84</v>
      </c>
      <c r="L125" s="19">
        <v>75.3</v>
      </c>
      <c r="M125" s="20">
        <f t="shared" si="15"/>
        <v>30.12</v>
      </c>
      <c r="N125" s="21">
        <f t="shared" ref="N125" si="17">M125+K125</f>
        <v>57.96</v>
      </c>
      <c r="O125" s="25">
        <v>1</v>
      </c>
      <c r="P125" s="25" t="s">
        <v>24</v>
      </c>
    </row>
    <row r="126" spans="1:16" s="4" customFormat="1">
      <c r="M126" s="26"/>
      <c r="N126" s="26"/>
      <c r="O126" s="7"/>
      <c r="P126" s="7"/>
    </row>
    <row r="127" spans="1:16" s="4" customFormat="1">
      <c r="M127" s="26"/>
      <c r="N127" s="26"/>
      <c r="O127" s="7"/>
      <c r="P127" s="7"/>
    </row>
    <row r="128" spans="1:16" s="4" customFormat="1">
      <c r="M128" s="26"/>
      <c r="N128" s="26"/>
      <c r="O128" s="7"/>
      <c r="P128" s="7"/>
    </row>
    <row r="129" spans="13:16" s="4" customFormat="1">
      <c r="M129" s="26"/>
      <c r="N129" s="26"/>
      <c r="O129" s="7"/>
      <c r="P129" s="7"/>
    </row>
    <row r="130" spans="13:16" s="4" customFormat="1">
      <c r="M130" s="26"/>
      <c r="N130" s="26"/>
      <c r="O130" s="7"/>
      <c r="P130" s="7"/>
    </row>
  </sheetData>
  <mergeCells count="32">
    <mergeCell ref="I119:I121"/>
    <mergeCell ref="I122:I124"/>
    <mergeCell ref="I103:I106"/>
    <mergeCell ref="I107:I109"/>
    <mergeCell ref="I110:I112"/>
    <mergeCell ref="I113:I115"/>
    <mergeCell ref="I116:I118"/>
    <mergeCell ref="I89:I90"/>
    <mergeCell ref="I91:I93"/>
    <mergeCell ref="I94:I95"/>
    <mergeCell ref="I96:I98"/>
    <mergeCell ref="I99:I101"/>
    <mergeCell ref="I61:I62"/>
    <mergeCell ref="I63:I66"/>
    <mergeCell ref="I68:I73"/>
    <mergeCell ref="I74:I82"/>
    <mergeCell ref="I84:I87"/>
    <mergeCell ref="I31:I33"/>
    <mergeCell ref="I34:I36"/>
    <mergeCell ref="I37:I38"/>
    <mergeCell ref="I40:I41"/>
    <mergeCell ref="I42:I59"/>
    <mergeCell ref="I17:I18"/>
    <mergeCell ref="I19:I21"/>
    <mergeCell ref="I22:I24"/>
    <mergeCell ref="I25:I27"/>
    <mergeCell ref="I28:I30"/>
    <mergeCell ref="A1:P1"/>
    <mergeCell ref="A2:P2"/>
    <mergeCell ref="I4:I6"/>
    <mergeCell ref="I7:I9"/>
    <mergeCell ref="I10:I15"/>
  </mergeCells>
  <phoneticPr fontId="9" type="noConversion"/>
  <printOptions horizontalCentered="1" verticalCentered="1"/>
  <pageMargins left="0.196527777777778" right="0.196527777777778" top="0.94488188976377996" bottom="0.59055118110236204" header="0.31496062992126" footer="0.31496062992126"/>
  <pageSetup paperSize="9" orientation="landscape" r:id="rId1"/>
  <headerFooter alignWithMargins="0">
    <oddFooter>&amp;C&amp;"宋体,常规"&amp;12第 &amp;"宋体,常规"&amp;12&amp;P&amp;"宋体,常规"&amp;12 页 , 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考试成绩统计表汇总公示汇总签名版本</vt:lpstr>
      <vt:lpstr>考试成绩统计表汇总公示汇总签名版本!Print_Titles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2020-10-19T01:25:04Z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