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式名单（二）" sheetId="4" r:id="rId1"/>
  </sheets>
  <definedNames>
    <definedName name="_xlnm._FilterDatabase" localSheetId="0" hidden="1">'公式名单（二）'!$A$1:$P$7</definedName>
    <definedName name="_xlnm.Print_Area" localSheetId="0">'公式名单（二）'!$A$1:$P$28</definedName>
    <definedName name="_xlnm.Print_Titles" localSheetId="0">'公式名单（二）'!$3:$4</definedName>
  </definedNames>
  <calcPr calcId="144525"/>
</workbook>
</file>

<file path=xl/sharedStrings.xml><?xml version="1.0" encoding="utf-8"?>
<sst xmlns="http://schemas.openxmlformats.org/spreadsheetml/2006/main" count="137" uniqueCount="115">
  <si>
    <t>附件2：</t>
  </si>
  <si>
    <t>黄石市2020年招聘高学历、高层次人才拟聘用人员公示名单（二）</t>
  </si>
  <si>
    <t>序号</t>
  </si>
  <si>
    <t>招聘单位</t>
  </si>
  <si>
    <t>岗位类别及代码</t>
  </si>
  <si>
    <t>招聘人数</t>
  </si>
  <si>
    <t>姓名</t>
  </si>
  <si>
    <t>性别</t>
  </si>
  <si>
    <t>折算后笔试成绩</t>
  </si>
  <si>
    <t>折算后面试成绩</t>
  </si>
  <si>
    <t>折算后考察
成绩</t>
  </si>
  <si>
    <t>综合
成绩</t>
  </si>
  <si>
    <t>毕业院校</t>
  </si>
  <si>
    <t>所学专业</t>
  </si>
  <si>
    <t>毕业时间</t>
  </si>
  <si>
    <t>工作单位</t>
  </si>
  <si>
    <t>备注</t>
  </si>
  <si>
    <t>主管部门</t>
  </si>
  <si>
    <t>黄石市经济和信息化局</t>
  </si>
  <si>
    <t>市城镇集体工业合作联社（黄石市人民政府城镇集体工业办公室）</t>
  </si>
  <si>
    <t>综合管理岗
1012</t>
  </si>
  <si>
    <t>查奉君</t>
  </si>
  <si>
    <t>女</t>
  </si>
  <si>
    <t>武汉理工大学</t>
  </si>
  <si>
    <t>材料科学与工程</t>
  </si>
  <si>
    <t>卫  锐</t>
  </si>
  <si>
    <t>男</t>
  </si>
  <si>
    <t>湖北大学</t>
  </si>
  <si>
    <t>材料物理与化学</t>
  </si>
  <si>
    <t>市工业行业促进办公室</t>
  </si>
  <si>
    <t>综合管理岗
1014</t>
  </si>
  <si>
    <t>吴  晓</t>
  </si>
  <si>
    <t>暨南大学</t>
  </si>
  <si>
    <t>工业工程</t>
  </si>
  <si>
    <t>黄石市自然资源和规划局</t>
  </si>
  <si>
    <t>市城市规划研究信息中心</t>
  </si>
  <si>
    <t>专业技术岗
1019</t>
  </si>
  <si>
    <t>陈  斌</t>
  </si>
  <si>
    <t>32.31</t>
  </si>
  <si>
    <t>31.36</t>
  </si>
  <si>
    <t>武汉科技大学</t>
  </si>
  <si>
    <t>建筑与土木工程</t>
  </si>
  <si>
    <t>市地勘基金中心</t>
  </si>
  <si>
    <t>专业技术岗
1020</t>
  </si>
  <si>
    <t>王倩倩</t>
  </si>
  <si>
    <t>31.19</t>
  </si>
  <si>
    <t>陕西科技大学</t>
  </si>
  <si>
    <t>环境工程</t>
  </si>
  <si>
    <t>湖北恒泰实业发展有限公司</t>
  </si>
  <si>
    <t>市土地储备
中心</t>
  </si>
  <si>
    <t>综合管理岗
1021</t>
  </si>
  <si>
    <t>宋佳慧</t>
  </si>
  <si>
    <t>29.53</t>
  </si>
  <si>
    <t>32.48</t>
  </si>
  <si>
    <t>华中科技大学</t>
  </si>
  <si>
    <t>比较文学和世界文学</t>
  </si>
  <si>
    <t>市木材检查站</t>
  </si>
  <si>
    <t>专业技术岗
1022</t>
  </si>
  <si>
    <t>余云从</t>
  </si>
  <si>
    <t>30.59</t>
  </si>
  <si>
    <t>32.32</t>
  </si>
  <si>
    <t>华中农业大学</t>
  </si>
  <si>
    <t>园林</t>
  </si>
  <si>
    <t>黄石市农业农村局</t>
  </si>
  <si>
    <t>市蔬菜科学研究所</t>
  </si>
  <si>
    <t>专业技术岗
1040</t>
  </si>
  <si>
    <t>张  博</t>
  </si>
  <si>
    <t>东北大学</t>
  </si>
  <si>
    <t>土地资源管理</t>
  </si>
  <si>
    <t>专业技术岗
1041</t>
  </si>
  <si>
    <t>袁绍文</t>
  </si>
  <si>
    <t>作物遗传育种</t>
  </si>
  <si>
    <t>市水产品质量安全监督检测中心</t>
  </si>
  <si>
    <t>专业技术岗
1042</t>
  </si>
  <si>
    <t>吴  梅</t>
  </si>
  <si>
    <t>分析化学</t>
  </si>
  <si>
    <t>苏州市禾瑞教育培训中心有限公司</t>
  </si>
  <si>
    <t>黄石市政府国资委</t>
  </si>
  <si>
    <t>央企招商服务中心</t>
  </si>
  <si>
    <t>综合管理岗
1054</t>
  </si>
  <si>
    <t>冯  杭</t>
  </si>
  <si>
    <t>澳门城市大学</t>
  </si>
  <si>
    <t>工商管理</t>
  </si>
  <si>
    <t>湖北师范大学文理学院</t>
  </si>
  <si>
    <t>黄石市政府研究室</t>
  </si>
  <si>
    <t>市政府发展研究中心</t>
  </si>
  <si>
    <t>综合管理岗
1071</t>
  </si>
  <si>
    <t>张  平</t>
  </si>
  <si>
    <t>华中师范大学</t>
  </si>
  <si>
    <t>社会学</t>
  </si>
  <si>
    <t>中共黄石市委党校
（黄石市行政学院）</t>
  </si>
  <si>
    <t>专业技术岗
1080</t>
  </si>
  <si>
    <t>胡锦锈</t>
  </si>
  <si>
    <t>中南财经
政法大学</t>
  </si>
  <si>
    <t>区域经济学</t>
  </si>
  <si>
    <t>曹  正</t>
  </si>
  <si>
    <t>世界经济</t>
  </si>
  <si>
    <t>专业技术岗
1081</t>
  </si>
  <si>
    <t>童  怡</t>
  </si>
  <si>
    <t>广西大学</t>
  </si>
  <si>
    <t>教育经济
与管理</t>
  </si>
  <si>
    <t>综合管理岗
1083</t>
  </si>
  <si>
    <t>刘钰晴</t>
  </si>
  <si>
    <t>伦敦大学学院</t>
  </si>
  <si>
    <t>国际房地产
与规划</t>
  </si>
  <si>
    <t>武汉大学科学技术发展研究院</t>
  </si>
  <si>
    <t>黄石市体育事业发展中心</t>
  </si>
  <si>
    <t>黄石市体育发展中心</t>
  </si>
  <si>
    <t>综合管理岗
1090</t>
  </si>
  <si>
    <t>孙  铭</t>
  </si>
  <si>
    <t>运动训练</t>
  </si>
  <si>
    <t>胡懿萍</t>
  </si>
  <si>
    <t>云南师范大学</t>
  </si>
  <si>
    <t>体育教学</t>
  </si>
  <si>
    <t>湖北工程学院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</si>
</sst>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7" fillId="27" borderId="14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27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  <xf numFmtId="176" fontId="8" fillId="0" borderId="3" xfId="50" applyNumberFormat="1" applyFont="1" applyFill="1" applyBorder="1" applyAlignment="1">
      <alignment horizontal="center" vertical="center" wrapText="1"/>
    </xf>
    <xf numFmtId="176" fontId="7" fillId="0" borderId="3" xfId="5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2" fillId="0" borderId="3" xfId="49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tabSelected="1" zoomScale="70" zoomScaleNormal="70" workbookViewId="0">
      <selection activeCell="B9" sqref="B9:B12"/>
    </sheetView>
  </sheetViews>
  <sheetFormatPr defaultColWidth="9" defaultRowHeight="14.25"/>
  <cols>
    <col min="1" max="1" width="10.3333333333333" style="2" customWidth="1"/>
    <col min="2" max="3" width="18.625" style="2" customWidth="1"/>
    <col min="4" max="4" width="15.625" style="2" customWidth="1"/>
    <col min="5" max="5" width="6.33333333333333" style="2" customWidth="1"/>
    <col min="6" max="8" width="10.575" style="2" customWidth="1"/>
    <col min="9" max="9" width="11.7583333333333" style="2" customWidth="1"/>
    <col min="10" max="10" width="11.7583333333333" style="3" customWidth="1"/>
    <col min="11" max="11" width="13.675" style="3" customWidth="1"/>
    <col min="12" max="12" width="15.625" style="3" customWidth="1"/>
    <col min="13" max="13" width="15.625" style="2" customWidth="1"/>
    <col min="14" max="14" width="14.8833333333333" style="2" customWidth="1"/>
    <col min="15" max="15" width="25" style="2" customWidth="1"/>
    <col min="16" max="16" width="13.75" style="2" customWidth="1"/>
    <col min="17" max="16384" width="9" style="2"/>
  </cols>
  <sheetData>
    <row r="1" ht="25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4.9" customHeight="1" spans="1:16">
      <c r="A3" s="6" t="s">
        <v>2</v>
      </c>
      <c r="B3" s="7" t="s">
        <v>3</v>
      </c>
      <c r="C3" s="7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</row>
    <row r="4" s="1" customFormat="1" ht="39" customHeight="1" spans="1:16">
      <c r="A4" s="8"/>
      <c r="B4" s="7" t="s">
        <v>17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20"/>
      <c r="M4" s="20"/>
      <c r="N4" s="20"/>
      <c r="O4" s="20"/>
      <c r="P4" s="20"/>
    </row>
    <row r="5" s="2" customFormat="1" ht="40" customHeight="1" spans="1:16">
      <c r="A5" s="9">
        <v>1</v>
      </c>
      <c r="B5" s="10" t="s">
        <v>18</v>
      </c>
      <c r="C5" s="10" t="s">
        <v>19</v>
      </c>
      <c r="D5" s="10" t="s">
        <v>20</v>
      </c>
      <c r="E5" s="10">
        <v>2</v>
      </c>
      <c r="F5" s="11" t="s">
        <v>21</v>
      </c>
      <c r="G5" s="11" t="s">
        <v>22</v>
      </c>
      <c r="H5" s="12">
        <v>30.53</v>
      </c>
      <c r="I5" s="12">
        <v>31.92</v>
      </c>
      <c r="J5" s="12">
        <v>16.4</v>
      </c>
      <c r="K5" s="12">
        <f t="shared" ref="K5:K7" si="0">H5+I5+J5</f>
        <v>78.85</v>
      </c>
      <c r="L5" s="21" t="s">
        <v>23</v>
      </c>
      <c r="M5" s="21" t="s">
        <v>24</v>
      </c>
      <c r="N5" s="21">
        <v>2020.06</v>
      </c>
      <c r="O5" s="21"/>
      <c r="P5" s="21"/>
    </row>
    <row r="6" s="2" customFormat="1" ht="40" customHeight="1" spans="1:16">
      <c r="A6" s="9">
        <v>2</v>
      </c>
      <c r="B6" s="10"/>
      <c r="C6" s="10"/>
      <c r="D6" s="10"/>
      <c r="E6" s="10"/>
      <c r="F6" s="11" t="s">
        <v>25</v>
      </c>
      <c r="G6" s="11" t="s">
        <v>26</v>
      </c>
      <c r="H6" s="12">
        <v>29.24</v>
      </c>
      <c r="I6" s="12">
        <v>33.12</v>
      </c>
      <c r="J6" s="12">
        <v>16</v>
      </c>
      <c r="K6" s="12">
        <f t="shared" si="0"/>
        <v>78.36</v>
      </c>
      <c r="L6" s="21" t="s">
        <v>27</v>
      </c>
      <c r="M6" s="21" t="s">
        <v>28</v>
      </c>
      <c r="N6" s="21">
        <v>2020.06</v>
      </c>
      <c r="O6" s="21"/>
      <c r="P6" s="21"/>
    </row>
    <row r="7" s="2" customFormat="1" ht="40" customHeight="1" spans="1:16">
      <c r="A7" s="9">
        <v>3</v>
      </c>
      <c r="B7" s="10"/>
      <c r="C7" s="10" t="s">
        <v>29</v>
      </c>
      <c r="D7" s="10" t="s">
        <v>30</v>
      </c>
      <c r="E7" s="10">
        <v>1</v>
      </c>
      <c r="F7" s="11" t="s">
        <v>31</v>
      </c>
      <c r="G7" s="11" t="s">
        <v>26</v>
      </c>
      <c r="H7" s="12">
        <v>31</v>
      </c>
      <c r="I7" s="12">
        <v>30.24</v>
      </c>
      <c r="J7" s="12">
        <v>16.2</v>
      </c>
      <c r="K7" s="12">
        <f t="shared" si="0"/>
        <v>77.44</v>
      </c>
      <c r="L7" s="21" t="s">
        <v>32</v>
      </c>
      <c r="M7" s="21" t="s">
        <v>33</v>
      </c>
      <c r="N7" s="21">
        <v>2020.12</v>
      </c>
      <c r="O7" s="21"/>
      <c r="P7" s="21"/>
    </row>
    <row r="8" s="2" customFormat="1" ht="20" customHeight="1" spans="1:16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="2" customFormat="1" ht="40" customHeight="1" spans="1:16">
      <c r="A9" s="9">
        <v>4</v>
      </c>
      <c r="B9" s="10" t="s">
        <v>34</v>
      </c>
      <c r="C9" s="10" t="s">
        <v>35</v>
      </c>
      <c r="D9" s="10" t="s">
        <v>36</v>
      </c>
      <c r="E9" s="10">
        <v>1</v>
      </c>
      <c r="F9" s="11" t="s">
        <v>37</v>
      </c>
      <c r="G9" s="11" t="s">
        <v>26</v>
      </c>
      <c r="H9" s="12" t="s">
        <v>38</v>
      </c>
      <c r="I9" s="12" t="s">
        <v>39</v>
      </c>
      <c r="J9" s="12">
        <v>15.1</v>
      </c>
      <c r="K9" s="12">
        <f>H9+I9+J9</f>
        <v>78.77</v>
      </c>
      <c r="L9" s="11" t="s">
        <v>40</v>
      </c>
      <c r="M9" s="11" t="s">
        <v>41</v>
      </c>
      <c r="N9" s="11">
        <v>2019.06</v>
      </c>
      <c r="O9" s="11"/>
      <c r="P9" s="11"/>
    </row>
    <row r="10" s="2" customFormat="1" ht="40" customHeight="1" spans="1:16">
      <c r="A10" s="9">
        <v>5</v>
      </c>
      <c r="B10" s="10"/>
      <c r="C10" s="10" t="s">
        <v>42</v>
      </c>
      <c r="D10" s="10" t="s">
        <v>43</v>
      </c>
      <c r="E10" s="10">
        <v>1</v>
      </c>
      <c r="F10" s="11" t="s">
        <v>44</v>
      </c>
      <c r="G10" s="11" t="s">
        <v>22</v>
      </c>
      <c r="H10" s="12" t="s">
        <v>45</v>
      </c>
      <c r="I10" s="12" t="s">
        <v>39</v>
      </c>
      <c r="J10" s="12">
        <v>14.7</v>
      </c>
      <c r="K10" s="12">
        <f>H10+I10+J10</f>
        <v>77.25</v>
      </c>
      <c r="L10" s="11" t="s">
        <v>46</v>
      </c>
      <c r="M10" s="11" t="s">
        <v>47</v>
      </c>
      <c r="N10" s="11">
        <v>2016.06</v>
      </c>
      <c r="O10" s="11" t="s">
        <v>48</v>
      </c>
      <c r="P10" s="11"/>
    </row>
    <row r="11" s="2" customFormat="1" ht="40" customHeight="1" spans="1:16">
      <c r="A11" s="9">
        <v>6</v>
      </c>
      <c r="B11" s="10"/>
      <c r="C11" s="10" t="s">
        <v>49</v>
      </c>
      <c r="D11" s="10" t="s">
        <v>50</v>
      </c>
      <c r="E11" s="10">
        <v>1</v>
      </c>
      <c r="F11" s="11" t="s">
        <v>51</v>
      </c>
      <c r="G11" s="11" t="s">
        <v>22</v>
      </c>
      <c r="H11" s="12" t="s">
        <v>52</v>
      </c>
      <c r="I11" s="12" t="s">
        <v>53</v>
      </c>
      <c r="J11" s="12">
        <v>15.7</v>
      </c>
      <c r="K11" s="12">
        <f>H11+I11+J11</f>
        <v>77.71</v>
      </c>
      <c r="L11" s="11" t="s">
        <v>54</v>
      </c>
      <c r="M11" s="11" t="s">
        <v>55</v>
      </c>
      <c r="N11" s="11">
        <v>2020.06</v>
      </c>
      <c r="O11" s="11"/>
      <c r="P11" s="11"/>
    </row>
    <row r="12" s="2" customFormat="1" ht="40" customHeight="1" spans="1:16">
      <c r="A12" s="9">
        <v>7</v>
      </c>
      <c r="B12" s="10"/>
      <c r="C12" s="10" t="s">
        <v>56</v>
      </c>
      <c r="D12" s="10" t="s">
        <v>57</v>
      </c>
      <c r="E12" s="10">
        <v>1</v>
      </c>
      <c r="F12" s="11" t="s">
        <v>58</v>
      </c>
      <c r="G12" s="11" t="s">
        <v>26</v>
      </c>
      <c r="H12" s="12" t="s">
        <v>59</v>
      </c>
      <c r="I12" s="12" t="s">
        <v>60</v>
      </c>
      <c r="J12" s="12">
        <v>13</v>
      </c>
      <c r="K12" s="12">
        <f>H12+I12+J12</f>
        <v>75.91</v>
      </c>
      <c r="L12" s="11" t="s">
        <v>61</v>
      </c>
      <c r="M12" s="11" t="s">
        <v>62</v>
      </c>
      <c r="N12" s="11">
        <v>2020.06</v>
      </c>
      <c r="O12" s="11"/>
      <c r="P12" s="11"/>
    </row>
    <row r="13" s="2" customFormat="1" ht="20" customHeight="1" spans="1:16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="2" customFormat="1" ht="40" customHeight="1" spans="1:16">
      <c r="A14" s="9">
        <v>8</v>
      </c>
      <c r="B14" s="10" t="s">
        <v>63</v>
      </c>
      <c r="C14" s="10" t="s">
        <v>64</v>
      </c>
      <c r="D14" s="10" t="s">
        <v>65</v>
      </c>
      <c r="E14" s="10">
        <v>1</v>
      </c>
      <c r="F14" s="10" t="s">
        <v>66</v>
      </c>
      <c r="G14" s="10" t="s">
        <v>26</v>
      </c>
      <c r="H14" s="13">
        <v>31.88</v>
      </c>
      <c r="I14" s="22">
        <v>30.8</v>
      </c>
      <c r="J14" s="22">
        <v>13.1</v>
      </c>
      <c r="K14" s="22">
        <f>H14+I14+J14</f>
        <v>75.78</v>
      </c>
      <c r="L14" s="21" t="s">
        <v>67</v>
      </c>
      <c r="M14" s="21" t="s">
        <v>68</v>
      </c>
      <c r="N14" s="21">
        <v>2020.01</v>
      </c>
      <c r="O14" s="23"/>
      <c r="P14" s="23"/>
    </row>
    <row r="15" s="2" customFormat="1" ht="40" customHeight="1" spans="1:16">
      <c r="A15" s="9">
        <v>9</v>
      </c>
      <c r="B15" s="10"/>
      <c r="C15" s="10"/>
      <c r="D15" s="10" t="s">
        <v>69</v>
      </c>
      <c r="E15" s="10">
        <v>1</v>
      </c>
      <c r="F15" s="10" t="s">
        <v>70</v>
      </c>
      <c r="G15" s="10" t="s">
        <v>22</v>
      </c>
      <c r="H15" s="13">
        <v>30.76</v>
      </c>
      <c r="I15" s="22">
        <v>31.84</v>
      </c>
      <c r="J15" s="22">
        <v>16</v>
      </c>
      <c r="K15" s="22">
        <f>H15+I15+J15</f>
        <v>78.6</v>
      </c>
      <c r="L15" s="24" t="s">
        <v>61</v>
      </c>
      <c r="M15" s="24" t="s">
        <v>71</v>
      </c>
      <c r="N15" s="24">
        <v>2020.06</v>
      </c>
      <c r="O15" s="23"/>
      <c r="P15" s="23"/>
    </row>
    <row r="16" s="2" customFormat="1" ht="40" customHeight="1" spans="1:16">
      <c r="A16" s="9">
        <v>10</v>
      </c>
      <c r="B16" s="10"/>
      <c r="C16" s="10" t="s">
        <v>72</v>
      </c>
      <c r="D16" s="10" t="s">
        <v>73</v>
      </c>
      <c r="E16" s="10">
        <v>1</v>
      </c>
      <c r="F16" s="14" t="s">
        <v>74</v>
      </c>
      <c r="G16" s="14" t="s">
        <v>22</v>
      </c>
      <c r="H16" s="13">
        <v>30.52</v>
      </c>
      <c r="I16" s="22">
        <v>32.64</v>
      </c>
      <c r="J16" s="22">
        <v>14.7</v>
      </c>
      <c r="K16" s="22">
        <f>H16+I16+J16</f>
        <v>77.86</v>
      </c>
      <c r="L16" s="21" t="s">
        <v>27</v>
      </c>
      <c r="M16" s="21" t="s">
        <v>75</v>
      </c>
      <c r="N16" s="21">
        <v>2018.06</v>
      </c>
      <c r="O16" s="21" t="s">
        <v>76</v>
      </c>
      <c r="P16" s="23"/>
    </row>
    <row r="17" s="2" customFormat="1" ht="20" customHeight="1" spans="1:1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="2" customFormat="1" ht="40" customHeight="1" spans="1:16">
      <c r="A18" s="9">
        <v>11</v>
      </c>
      <c r="B18" s="10" t="s">
        <v>77</v>
      </c>
      <c r="C18" s="10" t="s">
        <v>78</v>
      </c>
      <c r="D18" s="10" t="s">
        <v>79</v>
      </c>
      <c r="E18" s="10">
        <v>1</v>
      </c>
      <c r="F18" s="15" t="s">
        <v>80</v>
      </c>
      <c r="G18" s="15" t="s">
        <v>26</v>
      </c>
      <c r="H18" s="13">
        <v>30.39</v>
      </c>
      <c r="I18" s="13">
        <f>83.4*0.4</f>
        <v>33.36</v>
      </c>
      <c r="J18" s="13">
        <v>17.47</v>
      </c>
      <c r="K18" s="22">
        <f>H18+I18+J18</f>
        <v>81.22</v>
      </c>
      <c r="L18" s="9" t="s">
        <v>81</v>
      </c>
      <c r="M18" s="9" t="s">
        <v>82</v>
      </c>
      <c r="N18" s="23">
        <v>2017.07</v>
      </c>
      <c r="O18" s="23" t="s">
        <v>83</v>
      </c>
      <c r="P18" s="25"/>
    </row>
    <row r="19" s="2" customFormat="1" ht="20" customHeight="1" spans="1:16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</row>
    <row r="20" s="2" customFormat="1" ht="40" customHeight="1" spans="1:16">
      <c r="A20" s="9">
        <v>12</v>
      </c>
      <c r="B20" s="10" t="s">
        <v>84</v>
      </c>
      <c r="C20" s="10" t="s">
        <v>85</v>
      </c>
      <c r="D20" s="10" t="s">
        <v>86</v>
      </c>
      <c r="E20" s="10">
        <v>1</v>
      </c>
      <c r="F20" s="15" t="s">
        <v>87</v>
      </c>
      <c r="G20" s="15" t="s">
        <v>22</v>
      </c>
      <c r="H20" s="13">
        <v>29.48</v>
      </c>
      <c r="I20" s="22">
        <v>32.92</v>
      </c>
      <c r="J20" s="22">
        <v>17.82</v>
      </c>
      <c r="K20" s="22">
        <f t="shared" ref="K20:K25" si="1">H20+I20+J20</f>
        <v>80.22</v>
      </c>
      <c r="L20" s="18" t="s">
        <v>88</v>
      </c>
      <c r="M20" s="9" t="s">
        <v>89</v>
      </c>
      <c r="N20" s="23">
        <v>2020.06</v>
      </c>
      <c r="O20" s="23"/>
      <c r="P20" s="23"/>
    </row>
    <row r="21" s="2" customFormat="1" ht="20" customHeight="1" spans="1:1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="2" customFormat="1" ht="40" customHeight="1" spans="1:16">
      <c r="A22" s="9">
        <v>13</v>
      </c>
      <c r="B22" s="10" t="s">
        <v>90</v>
      </c>
      <c r="C22" s="10"/>
      <c r="D22" s="10" t="s">
        <v>91</v>
      </c>
      <c r="E22" s="10">
        <v>2</v>
      </c>
      <c r="F22" s="18" t="s">
        <v>92</v>
      </c>
      <c r="G22" s="18" t="s">
        <v>22</v>
      </c>
      <c r="H22" s="18">
        <v>31.47</v>
      </c>
      <c r="I22" s="18">
        <v>30.4</v>
      </c>
      <c r="J22" s="18">
        <f>93.6*0.2</f>
        <v>18.72</v>
      </c>
      <c r="K22" s="18">
        <f t="shared" si="1"/>
        <v>80.59</v>
      </c>
      <c r="L22" s="18" t="s">
        <v>93</v>
      </c>
      <c r="M22" s="18" t="s">
        <v>94</v>
      </c>
      <c r="N22" s="18">
        <v>2020.06</v>
      </c>
      <c r="O22" s="18"/>
      <c r="P22" s="25"/>
    </row>
    <row r="23" s="2" customFormat="1" ht="40" customHeight="1" spans="1:16">
      <c r="A23" s="9">
        <v>14</v>
      </c>
      <c r="B23" s="10"/>
      <c r="C23" s="10"/>
      <c r="D23" s="10"/>
      <c r="E23" s="10"/>
      <c r="F23" s="18" t="s">
        <v>95</v>
      </c>
      <c r="G23" s="18" t="s">
        <v>26</v>
      </c>
      <c r="H23" s="18">
        <v>30.59</v>
      </c>
      <c r="I23" s="18">
        <v>28.96</v>
      </c>
      <c r="J23" s="18">
        <f>85.8*0.2</f>
        <v>17.16</v>
      </c>
      <c r="K23" s="18">
        <f t="shared" si="1"/>
        <v>76.71</v>
      </c>
      <c r="L23" s="18" t="s">
        <v>93</v>
      </c>
      <c r="M23" s="18" t="s">
        <v>96</v>
      </c>
      <c r="N23" s="18">
        <v>2020.06</v>
      </c>
      <c r="O23" s="18"/>
      <c r="P23" s="25"/>
    </row>
    <row r="24" s="2" customFormat="1" ht="40" customHeight="1" spans="1:16">
      <c r="A24" s="9">
        <v>15</v>
      </c>
      <c r="B24" s="10"/>
      <c r="C24" s="10"/>
      <c r="D24" s="10" t="s">
        <v>97</v>
      </c>
      <c r="E24" s="10">
        <v>1</v>
      </c>
      <c r="F24" s="18" t="s">
        <v>98</v>
      </c>
      <c r="G24" s="18" t="s">
        <v>22</v>
      </c>
      <c r="H24" s="18">
        <v>32.97</v>
      </c>
      <c r="I24" s="18">
        <v>31.84</v>
      </c>
      <c r="J24" s="18">
        <f>89.5*0.2</f>
        <v>17.9</v>
      </c>
      <c r="K24" s="18">
        <f t="shared" si="1"/>
        <v>82.71</v>
      </c>
      <c r="L24" s="18" t="s">
        <v>99</v>
      </c>
      <c r="M24" s="18" t="s">
        <v>100</v>
      </c>
      <c r="N24" s="18">
        <v>2020.06</v>
      </c>
      <c r="O24" s="18"/>
      <c r="P24" s="25"/>
    </row>
    <row r="25" s="2" customFormat="1" ht="60" customHeight="1" spans="1:16">
      <c r="A25" s="9">
        <v>16</v>
      </c>
      <c r="B25" s="10"/>
      <c r="C25" s="10"/>
      <c r="D25" s="10" t="s">
        <v>101</v>
      </c>
      <c r="E25" s="10">
        <v>1</v>
      </c>
      <c r="F25" s="18" t="s">
        <v>102</v>
      </c>
      <c r="G25" s="18" t="s">
        <v>22</v>
      </c>
      <c r="H25" s="18">
        <v>32.05</v>
      </c>
      <c r="I25" s="18">
        <v>32.4</v>
      </c>
      <c r="J25" s="18">
        <f>91.6*0.2</f>
        <v>18.32</v>
      </c>
      <c r="K25" s="18">
        <f t="shared" si="1"/>
        <v>82.77</v>
      </c>
      <c r="L25" s="18" t="s">
        <v>103</v>
      </c>
      <c r="M25" s="18" t="s">
        <v>104</v>
      </c>
      <c r="N25" s="18">
        <v>2018.11</v>
      </c>
      <c r="O25" s="18" t="s">
        <v>105</v>
      </c>
      <c r="P25" s="25"/>
    </row>
    <row r="26" s="2" customFormat="1" ht="20" customHeight="1" spans="1:1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="2" customFormat="1" ht="20" customHeight="1" spans="1:16">
      <c r="A27" s="9">
        <v>17</v>
      </c>
      <c r="B27" s="10" t="s">
        <v>106</v>
      </c>
      <c r="C27" s="10" t="s">
        <v>107</v>
      </c>
      <c r="D27" s="19" t="s">
        <v>108</v>
      </c>
      <c r="E27" s="10">
        <v>2</v>
      </c>
      <c r="F27" s="15" t="s">
        <v>109</v>
      </c>
      <c r="G27" s="18" t="s">
        <v>26</v>
      </c>
      <c r="H27" s="13">
        <v>29.08</v>
      </c>
      <c r="I27" s="13">
        <v>30.56</v>
      </c>
      <c r="J27" s="22">
        <v>11.5</v>
      </c>
      <c r="K27" s="22">
        <f>H27+I27+J27</f>
        <v>71.14</v>
      </c>
      <c r="L27" s="9" t="s">
        <v>27</v>
      </c>
      <c r="M27" s="9" t="s">
        <v>110</v>
      </c>
      <c r="N27" s="23">
        <v>2019.12</v>
      </c>
      <c r="O27" s="23"/>
      <c r="P27" s="23"/>
    </row>
    <row r="28" s="2" customFormat="1" ht="20" customHeight="1" spans="1:16">
      <c r="A28" s="9">
        <v>18</v>
      </c>
      <c r="B28" s="10"/>
      <c r="C28" s="10"/>
      <c r="D28" s="19"/>
      <c r="E28" s="10"/>
      <c r="F28" s="15" t="s">
        <v>111</v>
      </c>
      <c r="G28" s="18" t="s">
        <v>22</v>
      </c>
      <c r="H28" s="13">
        <v>28.84</v>
      </c>
      <c r="I28" s="13">
        <v>30.16</v>
      </c>
      <c r="J28" s="22">
        <v>11.25</v>
      </c>
      <c r="K28" s="22">
        <f>H28+I28+J28</f>
        <v>70.25</v>
      </c>
      <c r="L28" s="9" t="s">
        <v>112</v>
      </c>
      <c r="M28" s="9" t="s">
        <v>113</v>
      </c>
      <c r="N28" s="23">
        <v>2019.06</v>
      </c>
      <c r="O28" s="23" t="s">
        <v>114</v>
      </c>
      <c r="P28" s="23"/>
    </row>
  </sheetData>
  <autoFilter ref="A1:P7">
    <extLst/>
  </autoFilter>
  <mergeCells count="37">
    <mergeCell ref="A1:P1"/>
    <mergeCell ref="A2:P2"/>
    <mergeCell ref="B3:C3"/>
    <mergeCell ref="A8:P8"/>
    <mergeCell ref="A13:P13"/>
    <mergeCell ref="A17:P17"/>
    <mergeCell ref="A19:P19"/>
    <mergeCell ref="A21:P21"/>
    <mergeCell ref="A26:P26"/>
    <mergeCell ref="A3:A4"/>
    <mergeCell ref="B5:B7"/>
    <mergeCell ref="B9:B12"/>
    <mergeCell ref="B14:B16"/>
    <mergeCell ref="B27:B28"/>
    <mergeCell ref="C5:C6"/>
    <mergeCell ref="C14:C15"/>
    <mergeCell ref="C27:C28"/>
    <mergeCell ref="D3:D4"/>
    <mergeCell ref="D5:D6"/>
    <mergeCell ref="D22:D23"/>
    <mergeCell ref="D27:D28"/>
    <mergeCell ref="E3:E4"/>
    <mergeCell ref="E5:E6"/>
    <mergeCell ref="E22:E23"/>
    <mergeCell ref="E27:E28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B22:C25"/>
  </mergeCells>
  <printOptions horizontalCentered="1"/>
  <pageMargins left="0.15625" right="0.15625" top="0.984027777777778" bottom="0.984027777777778" header="0.511805555555556" footer="0.511805555555556"/>
  <pageSetup paperSize="9" scale="66" fitToHeight="0" orientation="landscape" horizontalDpi="600"/>
  <headerFooter alignWithMargins="0">
    <oddFooter>&amp;C第 &amp;P 页，共 &amp;N 页</oddFooter>
  </headerFooter>
  <ignoredErrors>
    <ignoredError sqref="H9:I9 H10:I10 H11:I11 H12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公式名单（二）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2018-05-15T03:26:00Z</cp:lastPrinted>
  <dcterms:modified xsi:type="dcterms:W3CDTF">2020-10-02T03:40:27Z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20</vt:lpwstr>
  </property>
</Properties>
</file>