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（二）" sheetId="4" r:id="rId1"/>
  </sheets>
  <definedNames>
    <definedName name="_xlnm.Print_Area" localSheetId="0">'综合成绩（二）'!$A$1:$L$45</definedName>
    <definedName name="_xlnm.Print_Titles" localSheetId="0">'综合成绩（二）'!$3:$4</definedName>
  </definedNames>
  <calcPr calcId="144525"/>
</workbook>
</file>

<file path=xl/sharedStrings.xml><?xml version="1.0" encoding="utf-8"?>
<sst xmlns="http://schemas.openxmlformats.org/spreadsheetml/2006/main" count="103" uniqueCount="88">
  <si>
    <t>附件1：</t>
  </si>
  <si>
    <t>黄石市2020年招聘高学历、高层次人才综合成绩（二）</t>
  </si>
  <si>
    <t>序号</t>
  </si>
  <si>
    <t>招聘单位</t>
  </si>
  <si>
    <t>岗位类别及代码</t>
  </si>
  <si>
    <t>招聘人数</t>
  </si>
  <si>
    <t>姓名</t>
  </si>
  <si>
    <t>折算后笔试成绩</t>
  </si>
  <si>
    <t>折算后面试成绩</t>
  </si>
  <si>
    <t>折算后考察
成绩</t>
  </si>
  <si>
    <t>综合成绩</t>
  </si>
  <si>
    <t>综合排名</t>
  </si>
  <si>
    <t>备注</t>
  </si>
  <si>
    <t>主管部门</t>
  </si>
  <si>
    <t>黄石市经济和信息化局</t>
  </si>
  <si>
    <t>市城镇集体工业合作联社（黄石市人民政府城镇集体工业办公室）</t>
  </si>
  <si>
    <t>综合管理岗
1012</t>
  </si>
  <si>
    <t>查奉君</t>
  </si>
  <si>
    <t>卫  锐</t>
  </si>
  <si>
    <t>王正阳</t>
  </si>
  <si>
    <t>考察前自愿放弃</t>
  </si>
  <si>
    <t>市工业行业促进办公室</t>
  </si>
  <si>
    <t>综合管理岗
1014</t>
  </si>
  <si>
    <t>吴  晓</t>
  </si>
  <si>
    <t>姚人杰</t>
  </si>
  <si>
    <t>黄石市自然资源和规划局</t>
  </si>
  <si>
    <t>市城市规划研究信息中心</t>
  </si>
  <si>
    <t>专业技术岗
1019</t>
  </si>
  <si>
    <t>陈  斌</t>
  </si>
  <si>
    <t>李  初</t>
  </si>
  <si>
    <t>市地勘基金中心</t>
  </si>
  <si>
    <t>专业技术岗
1020</t>
  </si>
  <si>
    <t>钱  程</t>
  </si>
  <si>
    <t>考察后自愿放弃</t>
  </si>
  <si>
    <t>王倩倩</t>
  </si>
  <si>
    <t>市土地储备
中心</t>
  </si>
  <si>
    <t>综合管理岗
1021</t>
  </si>
  <si>
    <t>宋佳慧</t>
  </si>
  <si>
    <t>梅梓浩</t>
  </si>
  <si>
    <t>市木材检查站</t>
  </si>
  <si>
    <t>专业技术岗
1022</t>
  </si>
  <si>
    <t>余云从</t>
  </si>
  <si>
    <t>周  围</t>
  </si>
  <si>
    <t>黄石市农业农村局</t>
  </si>
  <si>
    <t>市蔬菜科学研究所</t>
  </si>
  <si>
    <t>专业技术岗
1040</t>
  </si>
  <si>
    <t>张  博</t>
  </si>
  <si>
    <t>焦成广</t>
  </si>
  <si>
    <t>专业技术岗
1041</t>
  </si>
  <si>
    <t>袁绍文</t>
  </si>
  <si>
    <t>市水产品质量安全监督检测中心</t>
  </si>
  <si>
    <t>专业技术岗
1042</t>
  </si>
  <si>
    <t>吴  梅</t>
  </si>
  <si>
    <t>石玉林</t>
  </si>
  <si>
    <t>黄石市政府国资委</t>
  </si>
  <si>
    <t>央企招商服务中心</t>
  </si>
  <si>
    <t>综合管理岗
1054</t>
  </si>
  <si>
    <t>冯  杭</t>
  </si>
  <si>
    <t>杨  琳</t>
  </si>
  <si>
    <t>黄石市政府研究室</t>
  </si>
  <si>
    <t>市政府发展研究中心</t>
  </si>
  <si>
    <t>综合管理岗
1071</t>
  </si>
  <si>
    <t>张  平</t>
  </si>
  <si>
    <t>谭  蓉</t>
  </si>
  <si>
    <t>中共黄石市委党校
（黄石市行政学院）</t>
  </si>
  <si>
    <t>专业技术岗
1080</t>
  </si>
  <si>
    <t>胡锦锈</t>
  </si>
  <si>
    <t>1</t>
  </si>
  <si>
    <t>曹  正</t>
  </si>
  <si>
    <t>2</t>
  </si>
  <si>
    <t>邬  莹</t>
  </si>
  <si>
    <t>3</t>
  </si>
  <si>
    <t>专业技术岗
1081</t>
  </si>
  <si>
    <t>童  怡</t>
  </si>
  <si>
    <t>冯  燕</t>
  </si>
  <si>
    <t>专业技术岗
1082</t>
  </si>
  <si>
    <t>胡  经</t>
  </si>
  <si>
    <t>张珊珊</t>
  </si>
  <si>
    <t>综合管理岗
1083</t>
  </si>
  <si>
    <t>刘钰晴</t>
  </si>
  <si>
    <t>谌文灏</t>
  </si>
  <si>
    <t>黄石市体育事业发展中心</t>
  </si>
  <si>
    <t>黄石市体育发展中心</t>
  </si>
  <si>
    <t>综合管理岗
1090</t>
  </si>
  <si>
    <t>李智文</t>
  </si>
  <si>
    <t>孙  铭</t>
  </si>
  <si>
    <t>胡懿萍</t>
  </si>
  <si>
    <t>肖  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</si>
</sst>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6"/>
      <name val="楷体_GB2312"/>
      <charset val="134"/>
    </font>
    <font>
      <sz val="24"/>
      <name val="方正大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0" borderId="0"/>
    <xf numFmtId="0" fontId="0" fillId="0" borderId="0" applyBorder="0">
      <alignment vertical="center"/>
    </xf>
  </cellStyleXfs>
  <cellXfs count="36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49" fontId="2" fillId="0" borderId="0" xfId="49" applyNumberFormat="1" applyFill="1" applyAlignment="1">
      <alignment horizontal="center" vertical="center" wrapText="1"/>
    </xf>
    <xf numFmtId="176" fontId="2" fillId="0" borderId="0" xfId="49" applyNumberForma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176" fontId="3" fillId="0" borderId="0" xfId="49" applyNumberFormat="1" applyFont="1" applyFill="1" applyAlignment="1">
      <alignment horizontal="left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 wrapText="1"/>
    </xf>
    <xf numFmtId="176" fontId="5" fillId="0" borderId="4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50" applyNumberFormat="1" applyFont="1" applyFill="1" applyBorder="1" applyAlignment="1">
      <alignment horizontal="center" vertical="center"/>
    </xf>
    <xf numFmtId="49" fontId="7" fillId="0" borderId="2" xfId="5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10" fillId="0" borderId="0" xfId="49" applyFont="1" applyFill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5"/>
  <sheetViews>
    <sheetView tabSelected="1" zoomScale="70" zoomScaleNormal="70" workbookViewId="0">
      <selection activeCell="N13" sqref="N13"/>
    </sheetView>
  </sheetViews>
  <sheetFormatPr defaultColWidth="9" defaultRowHeight="14.25"/>
  <cols>
    <col min="1" max="1" width="10.3333333333333" style="2" customWidth="1"/>
    <col min="2" max="2" width="13.3333333333333" style="2" customWidth="1"/>
    <col min="3" max="3" width="26.7833333333333" style="2" customWidth="1"/>
    <col min="4" max="4" width="21.325" style="2" customWidth="1"/>
    <col min="5" max="5" width="11.4666666666667" style="2" customWidth="1"/>
    <col min="6" max="6" width="12.1416666666667" style="3" customWidth="1"/>
    <col min="7" max="10" width="12.375" style="4" customWidth="1"/>
    <col min="11" max="11" width="9.875" style="3" customWidth="1"/>
    <col min="12" max="12" width="18.675" style="2" customWidth="1"/>
    <col min="13" max="16384" width="9" style="2"/>
  </cols>
  <sheetData>
    <row r="1" ht="25.5" customHeight="1" spans="1:12">
      <c r="A1" s="5" t="s">
        <v>0</v>
      </c>
      <c r="B1" s="5"/>
      <c r="C1" s="5"/>
      <c r="D1" s="5"/>
      <c r="E1" s="5"/>
      <c r="F1" s="5"/>
      <c r="G1" s="6"/>
      <c r="H1" s="7"/>
      <c r="I1" s="6"/>
      <c r="J1" s="6"/>
      <c r="K1" s="5"/>
      <c r="L1" s="26"/>
    </row>
    <row r="2" ht="45" customHeight="1" spans="1:12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8"/>
      <c r="L2" s="8"/>
    </row>
    <row r="3" s="1" customFormat="1" ht="30" customHeight="1" spans="1:12">
      <c r="A3" s="10" t="s">
        <v>2</v>
      </c>
      <c r="B3" s="11" t="s">
        <v>3</v>
      </c>
      <c r="C3" s="11"/>
      <c r="D3" s="11" t="s">
        <v>4</v>
      </c>
      <c r="E3" s="10" t="s">
        <v>5</v>
      </c>
      <c r="F3" s="10" t="s">
        <v>6</v>
      </c>
      <c r="G3" s="12" t="s">
        <v>7</v>
      </c>
      <c r="H3" s="12" t="s">
        <v>8</v>
      </c>
      <c r="I3" s="27" t="s">
        <v>9</v>
      </c>
      <c r="J3" s="12" t="s">
        <v>10</v>
      </c>
      <c r="K3" s="28" t="s">
        <v>11</v>
      </c>
      <c r="L3" s="10" t="s">
        <v>12</v>
      </c>
    </row>
    <row r="4" s="1" customFormat="1" ht="37" customHeight="1" spans="1:14">
      <c r="A4" s="10"/>
      <c r="B4" s="11" t="s">
        <v>13</v>
      </c>
      <c r="C4" s="11" t="s">
        <v>3</v>
      </c>
      <c r="D4" s="11"/>
      <c r="E4" s="10"/>
      <c r="F4" s="10"/>
      <c r="G4" s="13"/>
      <c r="H4" s="13"/>
      <c r="I4" s="27"/>
      <c r="J4" s="13"/>
      <c r="K4" s="29"/>
      <c r="L4" s="10"/>
      <c r="N4" s="30"/>
    </row>
    <row r="5" ht="20" customHeight="1" spans="1:12">
      <c r="A5" s="14">
        <v>1</v>
      </c>
      <c r="B5" s="15" t="s">
        <v>14</v>
      </c>
      <c r="C5" s="15" t="s">
        <v>15</v>
      </c>
      <c r="D5" s="15" t="s">
        <v>16</v>
      </c>
      <c r="E5" s="15">
        <v>2</v>
      </c>
      <c r="F5" s="16" t="s">
        <v>17</v>
      </c>
      <c r="G5" s="17">
        <v>30.53</v>
      </c>
      <c r="H5" s="17">
        <v>31.92</v>
      </c>
      <c r="I5" s="17">
        <v>16.4</v>
      </c>
      <c r="J5" s="19">
        <f>G5+H5+I5</f>
        <v>78.85</v>
      </c>
      <c r="K5" s="14">
        <v>1</v>
      </c>
      <c r="L5" s="14"/>
    </row>
    <row r="6" ht="20" customHeight="1" spans="1:12">
      <c r="A6" s="14">
        <v>2</v>
      </c>
      <c r="B6" s="15"/>
      <c r="C6" s="15"/>
      <c r="D6" s="15"/>
      <c r="E6" s="15"/>
      <c r="F6" s="16" t="s">
        <v>18</v>
      </c>
      <c r="G6" s="17">
        <v>29.24</v>
      </c>
      <c r="H6" s="17">
        <v>33.12</v>
      </c>
      <c r="I6" s="17">
        <v>16</v>
      </c>
      <c r="J6" s="19">
        <f>G6+H6+I6</f>
        <v>78.36</v>
      </c>
      <c r="K6" s="14">
        <v>2</v>
      </c>
      <c r="L6" s="14"/>
    </row>
    <row r="7" ht="20" customHeight="1" spans="1:12">
      <c r="A7" s="14">
        <v>3</v>
      </c>
      <c r="B7" s="15"/>
      <c r="C7" s="15"/>
      <c r="D7" s="15"/>
      <c r="E7" s="15"/>
      <c r="F7" s="16" t="s">
        <v>19</v>
      </c>
      <c r="G7" s="17">
        <v>29.96</v>
      </c>
      <c r="H7" s="17">
        <v>32.32</v>
      </c>
      <c r="I7" s="17">
        <v>0</v>
      </c>
      <c r="J7" s="19">
        <f>G7+H7+I7</f>
        <v>62.28</v>
      </c>
      <c r="K7" s="14">
        <v>3</v>
      </c>
      <c r="L7" s="24" t="s">
        <v>20</v>
      </c>
    </row>
    <row r="8" ht="20" customHeight="1" spans="1:12">
      <c r="A8" s="14">
        <v>4</v>
      </c>
      <c r="B8" s="15"/>
      <c r="C8" s="15" t="s">
        <v>21</v>
      </c>
      <c r="D8" s="15" t="s">
        <v>22</v>
      </c>
      <c r="E8" s="15">
        <v>1</v>
      </c>
      <c r="F8" s="18" t="s">
        <v>23</v>
      </c>
      <c r="G8" s="17">
        <v>31</v>
      </c>
      <c r="H8" s="17">
        <v>30.24</v>
      </c>
      <c r="I8" s="17">
        <v>16.2</v>
      </c>
      <c r="J8" s="19">
        <f>G8+H8+I8</f>
        <v>77.44</v>
      </c>
      <c r="K8" s="14">
        <v>1</v>
      </c>
      <c r="L8" s="14"/>
    </row>
    <row r="9" ht="20" customHeight="1" spans="1:12">
      <c r="A9" s="14">
        <v>5</v>
      </c>
      <c r="B9" s="15"/>
      <c r="C9" s="15"/>
      <c r="D9" s="15"/>
      <c r="E9" s="15"/>
      <c r="F9" s="18" t="s">
        <v>24</v>
      </c>
      <c r="G9" s="17">
        <v>29.2</v>
      </c>
      <c r="H9" s="17">
        <v>32.64</v>
      </c>
      <c r="I9" s="17">
        <v>0</v>
      </c>
      <c r="J9" s="19">
        <f>G9+H9+I9</f>
        <v>61.84</v>
      </c>
      <c r="K9" s="14">
        <v>2</v>
      </c>
      <c r="L9" s="24" t="s">
        <v>20</v>
      </c>
    </row>
    <row r="10" ht="20" customHeight="1" spans="1:12">
      <c r="A10" s="14"/>
      <c r="B10" s="14"/>
      <c r="C10" s="14"/>
      <c r="D10" s="14"/>
      <c r="E10" s="14"/>
      <c r="F10" s="14"/>
      <c r="G10" s="19"/>
      <c r="H10" s="19"/>
      <c r="I10" s="19"/>
      <c r="J10" s="19"/>
      <c r="K10" s="14"/>
      <c r="L10" s="14"/>
    </row>
    <row r="11" ht="20" customHeight="1" spans="1:12">
      <c r="A11" s="14">
        <v>6</v>
      </c>
      <c r="B11" s="20" t="s">
        <v>25</v>
      </c>
      <c r="C11" s="15" t="s">
        <v>26</v>
      </c>
      <c r="D11" s="15" t="s">
        <v>27</v>
      </c>
      <c r="E11" s="15">
        <v>1</v>
      </c>
      <c r="F11" s="21" t="s">
        <v>28</v>
      </c>
      <c r="G11" s="17">
        <v>32.3066666666667</v>
      </c>
      <c r="H11" s="17">
        <v>31.36</v>
      </c>
      <c r="I11" s="31">
        <v>15.1</v>
      </c>
      <c r="J11" s="19">
        <f t="shared" ref="J11:J18" si="0">G11+H11+I11</f>
        <v>78.7666666666667</v>
      </c>
      <c r="K11" s="32">
        <v>1</v>
      </c>
      <c r="L11" s="14"/>
    </row>
    <row r="12" ht="20" customHeight="1" spans="1:12">
      <c r="A12" s="14">
        <v>7</v>
      </c>
      <c r="B12" s="22"/>
      <c r="C12" s="15"/>
      <c r="D12" s="15"/>
      <c r="E12" s="15"/>
      <c r="F12" s="21" t="s">
        <v>29</v>
      </c>
      <c r="G12" s="17">
        <v>32.2133333333333</v>
      </c>
      <c r="H12" s="17">
        <v>31.12</v>
      </c>
      <c r="I12" s="31">
        <v>15</v>
      </c>
      <c r="J12" s="19">
        <f t="shared" si="0"/>
        <v>78.3333333333333</v>
      </c>
      <c r="K12" s="32">
        <v>2</v>
      </c>
      <c r="L12" s="14"/>
    </row>
    <row r="13" ht="20" customHeight="1" spans="1:12">
      <c r="A13" s="14">
        <v>8</v>
      </c>
      <c r="B13" s="22"/>
      <c r="C13" s="15" t="s">
        <v>30</v>
      </c>
      <c r="D13" s="15" t="s">
        <v>31</v>
      </c>
      <c r="E13" s="15">
        <v>1</v>
      </c>
      <c r="F13" s="21" t="s">
        <v>32</v>
      </c>
      <c r="G13" s="17">
        <v>30.79</v>
      </c>
      <c r="H13" s="17">
        <v>32.08</v>
      </c>
      <c r="I13" s="31">
        <v>15.7</v>
      </c>
      <c r="J13" s="19">
        <f t="shared" si="0"/>
        <v>78.57</v>
      </c>
      <c r="K13" s="32">
        <v>1</v>
      </c>
      <c r="L13" s="14" t="s">
        <v>33</v>
      </c>
    </row>
    <row r="14" ht="20" customHeight="1" spans="1:12">
      <c r="A14" s="14">
        <v>9</v>
      </c>
      <c r="B14" s="22"/>
      <c r="C14" s="15"/>
      <c r="D14" s="15"/>
      <c r="E14" s="15"/>
      <c r="F14" s="21" t="s">
        <v>34</v>
      </c>
      <c r="G14" s="17">
        <v>31.19</v>
      </c>
      <c r="H14" s="17">
        <v>31.36</v>
      </c>
      <c r="I14" s="31">
        <v>14.7</v>
      </c>
      <c r="J14" s="19">
        <f t="shared" si="0"/>
        <v>77.25</v>
      </c>
      <c r="K14" s="32">
        <v>2</v>
      </c>
      <c r="L14" s="14"/>
    </row>
    <row r="15" ht="20" customHeight="1" spans="1:12">
      <c r="A15" s="14">
        <v>10</v>
      </c>
      <c r="B15" s="22"/>
      <c r="C15" s="15" t="s">
        <v>35</v>
      </c>
      <c r="D15" s="15" t="s">
        <v>36</v>
      </c>
      <c r="E15" s="15">
        <v>1</v>
      </c>
      <c r="F15" s="21" t="s">
        <v>37</v>
      </c>
      <c r="G15" s="17">
        <v>29.53</v>
      </c>
      <c r="H15" s="17">
        <v>32.48</v>
      </c>
      <c r="I15" s="31">
        <v>15.7</v>
      </c>
      <c r="J15" s="19">
        <f t="shared" si="0"/>
        <v>77.71</v>
      </c>
      <c r="K15" s="32">
        <v>1</v>
      </c>
      <c r="L15" s="32"/>
    </row>
    <row r="16" ht="20" customHeight="1" spans="1:12">
      <c r="A16" s="14">
        <v>11</v>
      </c>
      <c r="B16" s="22"/>
      <c r="C16" s="15"/>
      <c r="D16" s="15"/>
      <c r="E16" s="15"/>
      <c r="F16" s="21" t="s">
        <v>38</v>
      </c>
      <c r="G16" s="17">
        <v>30.43</v>
      </c>
      <c r="H16" s="17">
        <v>29.76</v>
      </c>
      <c r="I16" s="31">
        <v>14.5</v>
      </c>
      <c r="J16" s="19">
        <f t="shared" si="0"/>
        <v>74.69</v>
      </c>
      <c r="K16" s="32">
        <v>2</v>
      </c>
      <c r="L16" s="32"/>
    </row>
    <row r="17" ht="20" customHeight="1" spans="1:12">
      <c r="A17" s="14">
        <v>12</v>
      </c>
      <c r="B17" s="22"/>
      <c r="C17" s="15" t="s">
        <v>39</v>
      </c>
      <c r="D17" s="15" t="s">
        <v>40</v>
      </c>
      <c r="E17" s="15">
        <v>1</v>
      </c>
      <c r="F17" s="21" t="s">
        <v>41</v>
      </c>
      <c r="G17" s="17">
        <v>30.5866666666667</v>
      </c>
      <c r="H17" s="17">
        <v>32.32</v>
      </c>
      <c r="I17" s="31">
        <v>13</v>
      </c>
      <c r="J17" s="19">
        <f t="shared" si="0"/>
        <v>75.9066666666667</v>
      </c>
      <c r="K17" s="32">
        <v>1</v>
      </c>
      <c r="L17" s="14"/>
    </row>
    <row r="18" ht="20" customHeight="1" spans="1:12">
      <c r="A18" s="14">
        <v>13</v>
      </c>
      <c r="B18" s="23"/>
      <c r="C18" s="15"/>
      <c r="D18" s="15"/>
      <c r="E18" s="15"/>
      <c r="F18" s="21" t="s">
        <v>42</v>
      </c>
      <c r="G18" s="17">
        <v>30.4533333333333</v>
      </c>
      <c r="H18" s="17">
        <v>29.68</v>
      </c>
      <c r="I18" s="31">
        <v>0</v>
      </c>
      <c r="J18" s="19">
        <f t="shared" si="0"/>
        <v>60.1333333333333</v>
      </c>
      <c r="K18" s="32">
        <v>2</v>
      </c>
      <c r="L18" s="24" t="s">
        <v>20</v>
      </c>
    </row>
    <row r="19" ht="20" customHeight="1" spans="1:12">
      <c r="A19" s="14"/>
      <c r="B19" s="14"/>
      <c r="C19" s="14"/>
      <c r="D19" s="14"/>
      <c r="E19" s="14"/>
      <c r="F19" s="14"/>
      <c r="G19" s="19"/>
      <c r="H19" s="19"/>
      <c r="I19" s="19"/>
      <c r="J19" s="19"/>
      <c r="K19" s="14"/>
      <c r="L19" s="14"/>
    </row>
    <row r="20" ht="20" customHeight="1" spans="1:12">
      <c r="A20" s="14">
        <v>14</v>
      </c>
      <c r="B20" s="15" t="s">
        <v>43</v>
      </c>
      <c r="C20" s="15" t="s">
        <v>44</v>
      </c>
      <c r="D20" s="15" t="s">
        <v>45</v>
      </c>
      <c r="E20" s="15">
        <v>1</v>
      </c>
      <c r="F20" s="15" t="s">
        <v>46</v>
      </c>
      <c r="G20" s="17">
        <v>31.88</v>
      </c>
      <c r="H20" s="19">
        <v>30.8</v>
      </c>
      <c r="I20" s="19">
        <v>13.1</v>
      </c>
      <c r="J20" s="19">
        <f t="shared" ref="J20:J24" si="1">G20+H20+I20</f>
        <v>75.78</v>
      </c>
      <c r="K20" s="15">
        <v>1</v>
      </c>
      <c r="L20" s="14"/>
    </row>
    <row r="21" ht="20" customHeight="1" spans="1:12">
      <c r="A21" s="14">
        <v>15</v>
      </c>
      <c r="B21" s="15"/>
      <c r="C21" s="15"/>
      <c r="D21" s="15"/>
      <c r="E21" s="15"/>
      <c r="F21" s="15" t="s">
        <v>47</v>
      </c>
      <c r="G21" s="17">
        <v>30.83</v>
      </c>
      <c r="H21" s="19">
        <v>31.68</v>
      </c>
      <c r="I21" s="19">
        <v>12.9</v>
      </c>
      <c r="J21" s="19">
        <f t="shared" si="1"/>
        <v>75.41</v>
      </c>
      <c r="K21" s="15">
        <v>2</v>
      </c>
      <c r="L21" s="14"/>
    </row>
    <row r="22" ht="40" customHeight="1" spans="1:12">
      <c r="A22" s="14">
        <v>16</v>
      </c>
      <c r="B22" s="15"/>
      <c r="C22" s="15"/>
      <c r="D22" s="15" t="s">
        <v>48</v>
      </c>
      <c r="E22" s="15">
        <v>1</v>
      </c>
      <c r="F22" s="15" t="s">
        <v>49</v>
      </c>
      <c r="G22" s="17">
        <v>30.76</v>
      </c>
      <c r="H22" s="19">
        <v>31.84</v>
      </c>
      <c r="I22" s="19">
        <v>16</v>
      </c>
      <c r="J22" s="19">
        <f t="shared" si="1"/>
        <v>78.6</v>
      </c>
      <c r="K22" s="15">
        <v>1</v>
      </c>
      <c r="L22" s="14"/>
    </row>
    <row r="23" ht="20" customHeight="1" spans="1:12">
      <c r="A23" s="14">
        <v>17</v>
      </c>
      <c r="B23" s="15"/>
      <c r="C23" s="15" t="s">
        <v>50</v>
      </c>
      <c r="D23" s="15" t="s">
        <v>51</v>
      </c>
      <c r="E23" s="15">
        <v>1</v>
      </c>
      <c r="F23" s="16" t="s">
        <v>52</v>
      </c>
      <c r="G23" s="17">
        <v>30.52</v>
      </c>
      <c r="H23" s="19">
        <v>32.64</v>
      </c>
      <c r="I23" s="19">
        <v>14.7</v>
      </c>
      <c r="J23" s="19">
        <f t="shared" si="1"/>
        <v>77.86</v>
      </c>
      <c r="K23" s="15">
        <v>1</v>
      </c>
      <c r="L23" s="14"/>
    </row>
    <row r="24" ht="20" customHeight="1" spans="1:12">
      <c r="A24" s="14">
        <v>18</v>
      </c>
      <c r="B24" s="15"/>
      <c r="C24" s="15"/>
      <c r="D24" s="15"/>
      <c r="E24" s="15"/>
      <c r="F24" s="16" t="s">
        <v>53</v>
      </c>
      <c r="G24" s="17">
        <v>27.17</v>
      </c>
      <c r="H24" s="19">
        <v>32.56</v>
      </c>
      <c r="I24" s="19">
        <v>14.6</v>
      </c>
      <c r="J24" s="19">
        <f t="shared" si="1"/>
        <v>74.33</v>
      </c>
      <c r="K24" s="15">
        <v>2</v>
      </c>
      <c r="L24" s="14"/>
    </row>
    <row r="25" ht="20" customHeight="1" spans="1:12">
      <c r="A25" s="14"/>
      <c r="B25" s="14"/>
      <c r="C25" s="14"/>
      <c r="D25" s="14"/>
      <c r="E25" s="14"/>
      <c r="F25" s="14"/>
      <c r="G25" s="19"/>
      <c r="H25" s="19"/>
      <c r="I25" s="19"/>
      <c r="J25" s="19"/>
      <c r="K25" s="14"/>
      <c r="L25" s="14"/>
    </row>
    <row r="26" ht="20" customHeight="1" spans="1:12">
      <c r="A26" s="14">
        <v>19</v>
      </c>
      <c r="B26" s="15" t="s">
        <v>54</v>
      </c>
      <c r="C26" s="15" t="s">
        <v>55</v>
      </c>
      <c r="D26" s="15" t="s">
        <v>56</v>
      </c>
      <c r="E26" s="15">
        <v>1</v>
      </c>
      <c r="F26" s="24" t="s">
        <v>57</v>
      </c>
      <c r="G26" s="17">
        <v>30.39</v>
      </c>
      <c r="H26" s="17">
        <f>83.4*0.4</f>
        <v>33.36</v>
      </c>
      <c r="I26" s="17">
        <v>17.47</v>
      </c>
      <c r="J26" s="19">
        <f>G26+H26+I26</f>
        <v>81.22</v>
      </c>
      <c r="K26" s="14">
        <v>1</v>
      </c>
      <c r="L26" s="14"/>
    </row>
    <row r="27" ht="20" customHeight="1" spans="1:12">
      <c r="A27" s="14">
        <v>20</v>
      </c>
      <c r="B27" s="15"/>
      <c r="C27" s="15"/>
      <c r="D27" s="15"/>
      <c r="E27" s="15"/>
      <c r="F27" s="24" t="s">
        <v>58</v>
      </c>
      <c r="G27" s="17">
        <f>75.8*0.4</f>
        <v>30.32</v>
      </c>
      <c r="H27" s="17">
        <f>84.4*0.4</f>
        <v>33.76</v>
      </c>
      <c r="I27" s="17">
        <v>16.53</v>
      </c>
      <c r="J27" s="19">
        <f>G27+H27+I27</f>
        <v>80.61</v>
      </c>
      <c r="K27" s="14">
        <v>2</v>
      </c>
      <c r="L27" s="14"/>
    </row>
    <row r="28" ht="20" customHeight="1" spans="1:12">
      <c r="A28" s="14"/>
      <c r="B28" s="14"/>
      <c r="C28" s="14"/>
      <c r="D28" s="14"/>
      <c r="E28" s="14"/>
      <c r="F28" s="14"/>
      <c r="G28" s="19"/>
      <c r="H28" s="19"/>
      <c r="I28" s="19"/>
      <c r="J28" s="19"/>
      <c r="K28" s="14"/>
      <c r="L28" s="14"/>
    </row>
    <row r="29" ht="20" customHeight="1" spans="1:12">
      <c r="A29" s="14">
        <v>21</v>
      </c>
      <c r="B29" s="15" t="s">
        <v>59</v>
      </c>
      <c r="C29" s="15" t="s">
        <v>60</v>
      </c>
      <c r="D29" s="15" t="s">
        <v>61</v>
      </c>
      <c r="E29" s="15">
        <v>1</v>
      </c>
      <c r="F29" s="24" t="s">
        <v>62</v>
      </c>
      <c r="G29" s="17">
        <v>29.48</v>
      </c>
      <c r="H29" s="19">
        <v>32.92</v>
      </c>
      <c r="I29" s="33">
        <v>17.82</v>
      </c>
      <c r="J29" s="19">
        <f t="shared" ref="J29:J40" si="2">G29+H29+I29</f>
        <v>80.22</v>
      </c>
      <c r="K29" s="34">
        <v>1</v>
      </c>
      <c r="L29" s="14"/>
    </row>
    <row r="30" ht="20" customHeight="1" spans="1:12">
      <c r="A30" s="14">
        <v>22</v>
      </c>
      <c r="B30" s="15"/>
      <c r="C30" s="15"/>
      <c r="D30" s="15"/>
      <c r="E30" s="15"/>
      <c r="F30" s="24" t="s">
        <v>63</v>
      </c>
      <c r="G30" s="17">
        <v>30.58</v>
      </c>
      <c r="H30" s="19">
        <v>33.48</v>
      </c>
      <c r="I30" s="33">
        <v>16.03</v>
      </c>
      <c r="J30" s="19">
        <f t="shared" si="2"/>
        <v>80.09</v>
      </c>
      <c r="K30" s="14">
        <v>2</v>
      </c>
      <c r="L30" s="14"/>
    </row>
    <row r="31" ht="20" customHeight="1" spans="1:12">
      <c r="A31" s="14"/>
      <c r="B31" s="14"/>
      <c r="C31" s="14"/>
      <c r="D31" s="14"/>
      <c r="E31" s="14"/>
      <c r="F31" s="14"/>
      <c r="G31" s="19"/>
      <c r="H31" s="19"/>
      <c r="I31" s="19"/>
      <c r="J31" s="19"/>
      <c r="K31" s="14"/>
      <c r="L31" s="14"/>
    </row>
    <row r="32" ht="20" customHeight="1" spans="1:12">
      <c r="A32" s="14">
        <v>23</v>
      </c>
      <c r="B32" s="15" t="s">
        <v>64</v>
      </c>
      <c r="C32" s="15"/>
      <c r="D32" s="15" t="s">
        <v>65</v>
      </c>
      <c r="E32" s="15">
        <v>2</v>
      </c>
      <c r="F32" s="24" t="s">
        <v>66</v>
      </c>
      <c r="G32" s="24">
        <v>31.47</v>
      </c>
      <c r="H32" s="24">
        <v>30.4</v>
      </c>
      <c r="I32" s="24">
        <f>93.6*0.2</f>
        <v>18.72</v>
      </c>
      <c r="J32" s="24">
        <f t="shared" si="2"/>
        <v>80.59</v>
      </c>
      <c r="K32" s="24" t="s">
        <v>67</v>
      </c>
      <c r="L32" s="24"/>
    </row>
    <row r="33" ht="20" customHeight="1" spans="1:12">
      <c r="A33" s="14">
        <v>24</v>
      </c>
      <c r="B33" s="15"/>
      <c r="C33" s="15"/>
      <c r="D33" s="15"/>
      <c r="E33" s="15"/>
      <c r="F33" s="24" t="s">
        <v>68</v>
      </c>
      <c r="G33" s="24">
        <v>30.59</v>
      </c>
      <c r="H33" s="24">
        <v>28.96</v>
      </c>
      <c r="I33" s="35">
        <f>85.8*0.2</f>
        <v>17.16</v>
      </c>
      <c r="J33" s="24">
        <f t="shared" si="2"/>
        <v>76.71</v>
      </c>
      <c r="K33" s="24" t="s">
        <v>69</v>
      </c>
      <c r="L33" s="24"/>
    </row>
    <row r="34" ht="20" customHeight="1" spans="1:12">
      <c r="A34" s="14">
        <v>25</v>
      </c>
      <c r="B34" s="15"/>
      <c r="C34" s="15"/>
      <c r="D34" s="15"/>
      <c r="E34" s="15"/>
      <c r="F34" s="24" t="s">
        <v>70</v>
      </c>
      <c r="G34" s="24">
        <v>32.96</v>
      </c>
      <c r="H34" s="24">
        <v>29.6</v>
      </c>
      <c r="I34" s="35">
        <v>0</v>
      </c>
      <c r="J34" s="24">
        <f t="shared" si="2"/>
        <v>62.56</v>
      </c>
      <c r="K34" s="24" t="s">
        <v>71</v>
      </c>
      <c r="L34" s="24" t="s">
        <v>20</v>
      </c>
    </row>
    <row r="35" ht="20" customHeight="1" spans="1:12">
      <c r="A35" s="14">
        <v>26</v>
      </c>
      <c r="B35" s="15"/>
      <c r="C35" s="15"/>
      <c r="D35" s="15" t="s">
        <v>72</v>
      </c>
      <c r="E35" s="15">
        <v>1</v>
      </c>
      <c r="F35" s="24" t="s">
        <v>73</v>
      </c>
      <c r="G35" s="24">
        <v>32.97</v>
      </c>
      <c r="H35" s="24">
        <v>31.84</v>
      </c>
      <c r="I35" s="35">
        <f>89.5*0.2</f>
        <v>17.9</v>
      </c>
      <c r="J35" s="24">
        <f t="shared" si="2"/>
        <v>82.71</v>
      </c>
      <c r="K35" s="24" t="s">
        <v>67</v>
      </c>
      <c r="L35" s="24"/>
    </row>
    <row r="36" ht="20" customHeight="1" spans="1:12">
      <c r="A36" s="14">
        <v>27</v>
      </c>
      <c r="B36" s="15"/>
      <c r="C36" s="15"/>
      <c r="D36" s="15"/>
      <c r="E36" s="15"/>
      <c r="F36" s="24" t="s">
        <v>74</v>
      </c>
      <c r="G36" s="24">
        <v>32.12</v>
      </c>
      <c r="H36" s="24">
        <v>32.64</v>
      </c>
      <c r="I36" s="35">
        <v>0</v>
      </c>
      <c r="J36" s="24">
        <f t="shared" si="2"/>
        <v>64.76</v>
      </c>
      <c r="K36" s="24" t="s">
        <v>69</v>
      </c>
      <c r="L36" s="24" t="s">
        <v>20</v>
      </c>
    </row>
    <row r="37" ht="20" customHeight="1" spans="1:12">
      <c r="A37" s="14">
        <v>28</v>
      </c>
      <c r="B37" s="15"/>
      <c r="C37" s="15"/>
      <c r="D37" s="15" t="s">
        <v>75</v>
      </c>
      <c r="E37" s="15">
        <v>1</v>
      </c>
      <c r="F37" s="24" t="s">
        <v>76</v>
      </c>
      <c r="G37" s="24">
        <v>33.49</v>
      </c>
      <c r="H37" s="24">
        <v>31.76</v>
      </c>
      <c r="I37" s="35">
        <v>0</v>
      </c>
      <c r="J37" s="24">
        <f t="shared" si="2"/>
        <v>65.25</v>
      </c>
      <c r="K37" s="24" t="s">
        <v>67</v>
      </c>
      <c r="L37" s="24" t="s">
        <v>20</v>
      </c>
    </row>
    <row r="38" ht="20" customHeight="1" spans="1:12">
      <c r="A38" s="14">
        <v>29</v>
      </c>
      <c r="B38" s="15"/>
      <c r="C38" s="15"/>
      <c r="D38" s="15"/>
      <c r="E38" s="15"/>
      <c r="F38" s="24" t="s">
        <v>77</v>
      </c>
      <c r="G38" s="24">
        <v>32.75</v>
      </c>
      <c r="H38" s="24">
        <v>30.4</v>
      </c>
      <c r="I38" s="35">
        <v>0</v>
      </c>
      <c r="J38" s="24">
        <f t="shared" si="2"/>
        <v>63.15</v>
      </c>
      <c r="K38" s="24" t="s">
        <v>69</v>
      </c>
      <c r="L38" s="24" t="s">
        <v>20</v>
      </c>
    </row>
    <row r="39" ht="20" customHeight="1" spans="1:12">
      <c r="A39" s="14">
        <v>30</v>
      </c>
      <c r="B39" s="15"/>
      <c r="C39" s="15"/>
      <c r="D39" s="15" t="s">
        <v>78</v>
      </c>
      <c r="E39" s="15">
        <v>1</v>
      </c>
      <c r="F39" s="24" t="s">
        <v>79</v>
      </c>
      <c r="G39" s="24">
        <v>32.05</v>
      </c>
      <c r="H39" s="24">
        <v>32.4</v>
      </c>
      <c r="I39" s="35">
        <f>91.6*0.2</f>
        <v>18.32</v>
      </c>
      <c r="J39" s="24">
        <f t="shared" si="2"/>
        <v>82.77</v>
      </c>
      <c r="K39" s="24" t="s">
        <v>67</v>
      </c>
      <c r="L39" s="24"/>
    </row>
    <row r="40" ht="20" customHeight="1" spans="1:12">
      <c r="A40" s="14">
        <v>31</v>
      </c>
      <c r="B40" s="15"/>
      <c r="C40" s="15"/>
      <c r="D40" s="15"/>
      <c r="E40" s="15"/>
      <c r="F40" s="24" t="s">
        <v>80</v>
      </c>
      <c r="G40" s="24">
        <v>30.56</v>
      </c>
      <c r="H40" s="24">
        <v>32.48</v>
      </c>
      <c r="I40" s="24">
        <f>90.8*0.2</f>
        <v>18.16</v>
      </c>
      <c r="J40" s="35">
        <f t="shared" si="2"/>
        <v>81.2</v>
      </c>
      <c r="K40" s="24" t="s">
        <v>69</v>
      </c>
      <c r="L40" s="24"/>
    </row>
    <row r="41" ht="20" customHeight="1" spans="1:12">
      <c r="A41" s="14"/>
      <c r="B41" s="14"/>
      <c r="C41" s="14"/>
      <c r="D41" s="14"/>
      <c r="E41" s="14"/>
      <c r="F41" s="14"/>
      <c r="G41" s="19"/>
      <c r="H41" s="19"/>
      <c r="I41" s="19"/>
      <c r="J41" s="19"/>
      <c r="K41" s="14"/>
      <c r="L41" s="14"/>
    </row>
    <row r="42" ht="20" customHeight="1" spans="1:12">
      <c r="A42" s="14">
        <v>32</v>
      </c>
      <c r="B42" s="20" t="s">
        <v>81</v>
      </c>
      <c r="C42" s="20" t="s">
        <v>82</v>
      </c>
      <c r="D42" s="25" t="s">
        <v>83</v>
      </c>
      <c r="E42" s="15">
        <v>2</v>
      </c>
      <c r="F42" s="24" t="s">
        <v>84</v>
      </c>
      <c r="G42" s="17">
        <v>29.95</v>
      </c>
      <c r="H42" s="17">
        <v>31.68</v>
      </c>
      <c r="I42" s="19">
        <v>10.2</v>
      </c>
      <c r="J42" s="19">
        <f>G42+H42+I42</f>
        <v>71.83</v>
      </c>
      <c r="K42" s="14">
        <v>1</v>
      </c>
      <c r="L42" s="14" t="s">
        <v>33</v>
      </c>
    </row>
    <row r="43" ht="20" customHeight="1" spans="1:12">
      <c r="A43" s="14">
        <v>33</v>
      </c>
      <c r="B43" s="22"/>
      <c r="C43" s="22"/>
      <c r="D43" s="25"/>
      <c r="E43" s="15"/>
      <c r="F43" s="24" t="s">
        <v>85</v>
      </c>
      <c r="G43" s="17">
        <v>29.08</v>
      </c>
      <c r="H43" s="17">
        <v>30.56</v>
      </c>
      <c r="I43" s="19">
        <v>11.5</v>
      </c>
      <c r="J43" s="19">
        <f>G43+H43+I43</f>
        <v>71.14</v>
      </c>
      <c r="K43" s="14">
        <v>2</v>
      </c>
      <c r="L43" s="14"/>
    </row>
    <row r="44" ht="20" customHeight="1" spans="1:12">
      <c r="A44" s="14">
        <v>34</v>
      </c>
      <c r="B44" s="22"/>
      <c r="C44" s="22"/>
      <c r="D44" s="25"/>
      <c r="E44" s="15"/>
      <c r="F44" s="24" t="s">
        <v>86</v>
      </c>
      <c r="G44" s="17">
        <v>28.84</v>
      </c>
      <c r="H44" s="17">
        <v>30.16</v>
      </c>
      <c r="I44" s="19">
        <v>11.25</v>
      </c>
      <c r="J44" s="19">
        <f>G44+H44+I44</f>
        <v>70.25</v>
      </c>
      <c r="K44" s="14">
        <v>3</v>
      </c>
      <c r="L44" s="14"/>
    </row>
    <row r="45" ht="20" customHeight="1" spans="1:12">
      <c r="A45" s="14">
        <v>35</v>
      </c>
      <c r="B45" s="23"/>
      <c r="C45" s="23"/>
      <c r="D45" s="25"/>
      <c r="E45" s="15"/>
      <c r="F45" s="24" t="s">
        <v>87</v>
      </c>
      <c r="G45" s="17">
        <v>29.04</v>
      </c>
      <c r="H45" s="17">
        <v>29.44</v>
      </c>
      <c r="I45" s="19">
        <v>0</v>
      </c>
      <c r="J45" s="19">
        <f>G45+H45+I45</f>
        <v>58.48</v>
      </c>
      <c r="K45" s="14">
        <v>4</v>
      </c>
      <c r="L45" s="24" t="s">
        <v>20</v>
      </c>
    </row>
  </sheetData>
  <mergeCells count="67">
    <mergeCell ref="A1:L1"/>
    <mergeCell ref="A2:L2"/>
    <mergeCell ref="B3:C3"/>
    <mergeCell ref="A10:L10"/>
    <mergeCell ref="A19:L19"/>
    <mergeCell ref="A25:L25"/>
    <mergeCell ref="A28:L28"/>
    <mergeCell ref="A31:L31"/>
    <mergeCell ref="A41:L41"/>
    <mergeCell ref="A3:A4"/>
    <mergeCell ref="B5:B9"/>
    <mergeCell ref="B11:B18"/>
    <mergeCell ref="B20:B24"/>
    <mergeCell ref="B26:B27"/>
    <mergeCell ref="B29:B30"/>
    <mergeCell ref="B42:B45"/>
    <mergeCell ref="C5:C7"/>
    <mergeCell ref="C8:C9"/>
    <mergeCell ref="C11:C12"/>
    <mergeCell ref="C13:C14"/>
    <mergeCell ref="C15:C16"/>
    <mergeCell ref="C17:C18"/>
    <mergeCell ref="C20:C22"/>
    <mergeCell ref="C23:C24"/>
    <mergeCell ref="C26:C27"/>
    <mergeCell ref="C29:C30"/>
    <mergeCell ref="C42:C45"/>
    <mergeCell ref="D3:D4"/>
    <mergeCell ref="D5:D7"/>
    <mergeCell ref="D8:D9"/>
    <mergeCell ref="D11:D12"/>
    <mergeCell ref="D13:D14"/>
    <mergeCell ref="D15:D16"/>
    <mergeCell ref="D17:D18"/>
    <mergeCell ref="D20:D21"/>
    <mergeCell ref="D23:D24"/>
    <mergeCell ref="D26:D27"/>
    <mergeCell ref="D29:D30"/>
    <mergeCell ref="D32:D34"/>
    <mergeCell ref="D35:D36"/>
    <mergeCell ref="D37:D38"/>
    <mergeCell ref="D39:D40"/>
    <mergeCell ref="D42:D45"/>
    <mergeCell ref="E3:E4"/>
    <mergeCell ref="E5:E7"/>
    <mergeCell ref="E8:E9"/>
    <mergeCell ref="E11:E12"/>
    <mergeCell ref="E13:E14"/>
    <mergeCell ref="E15:E16"/>
    <mergeCell ref="E17:E18"/>
    <mergeCell ref="E20:E21"/>
    <mergeCell ref="E23:E24"/>
    <mergeCell ref="E26:E27"/>
    <mergeCell ref="E29:E30"/>
    <mergeCell ref="E32:E34"/>
    <mergeCell ref="E35:E36"/>
    <mergeCell ref="E37:E38"/>
    <mergeCell ref="E39:E40"/>
    <mergeCell ref="E42:E45"/>
    <mergeCell ref="F3:F4"/>
    <mergeCell ref="G3:G4"/>
    <mergeCell ref="H3:H4"/>
    <mergeCell ref="I3:I4"/>
    <mergeCell ref="J3:J4"/>
    <mergeCell ref="K3:K4"/>
    <mergeCell ref="L3:L4"/>
    <mergeCell ref="B32:C40"/>
  </mergeCells>
  <printOptions horizontalCentered="1"/>
  <pageMargins left="0.15625" right="0.15625" top="0.984027777777778" bottom="0.984027777777778" header="0.511805555555556" footer="0.511805555555556"/>
  <pageSetup paperSize="9" scale="85" fitToHeight="0" orientation="landscape"/>
  <headerFooter alignWithMargins="0">
    <oddFooter>&amp;C第 &amp;P 页，共 &amp;N 页</oddFooter>
  </headerFooter>
  <ignoredErrors>
    <ignoredError sqref="K32:K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2018-05-15T03:25:00Z</cp:lastPrinted>
  <dcterms:modified xsi:type="dcterms:W3CDTF">2020-10-02T03:40:18Z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