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面试成绩" sheetId="2" r:id="rId1"/>
    <sheet name="Sheet3" sheetId="3" r:id="rId2"/>
  </sheets>
  <definedNames>
    <definedName name="_xlnm._FilterDatabase" localSheetId="0" hidden="1">面试成绩!$A$3:$S$15</definedName>
    <definedName name="_xlnm.Print_Titles" localSheetId="0">面试成绩!$2:$3</definedName>
  </definedNames>
  <calcPr calcId="144525"/>
</workbook>
</file>

<file path=xl/sharedStrings.xml><?xml version="1.0" encoding="utf-8"?>
<sst xmlns="http://schemas.openxmlformats.org/spreadsheetml/2006/main" count="130" uniqueCount="70">
  <si>
    <t>汉江中级人民法院2020年度招聘雇员制书记员拟聘用人员公示名单</t>
  </si>
  <si>
    <t>姓  名</t>
  </si>
  <si>
    <t>性别</t>
  </si>
  <si>
    <t>招考单位名称</t>
  </si>
  <si>
    <t>招考单位代码</t>
  </si>
  <si>
    <t>报考职位</t>
  </si>
  <si>
    <t>招聘计划</t>
  </si>
  <si>
    <t>准考证号</t>
  </si>
  <si>
    <t>笔试</t>
  </si>
  <si>
    <t>职业技能测试</t>
  </si>
  <si>
    <t>面试
成绩</t>
  </si>
  <si>
    <t>面试折算分数</t>
  </si>
  <si>
    <t>综合
成绩</t>
  </si>
  <si>
    <t>综合成绩排名</t>
  </si>
  <si>
    <t>学历</t>
  </si>
  <si>
    <t>毕业学校</t>
  </si>
  <si>
    <t>备注</t>
  </si>
  <si>
    <t>成绩</t>
  </si>
  <si>
    <t>折算分数</t>
  </si>
  <si>
    <t>分数</t>
  </si>
  <si>
    <t>折算
分数</t>
  </si>
  <si>
    <t>张慧敏</t>
  </si>
  <si>
    <t>女</t>
  </si>
  <si>
    <t>汉江中级人民法院</t>
  </si>
  <si>
    <t>14230001002</t>
  </si>
  <si>
    <t>雇员制书记员岗</t>
  </si>
  <si>
    <t>68</t>
  </si>
  <si>
    <t>104</t>
  </si>
  <si>
    <t>大学本科</t>
  </si>
  <si>
    <t>武汉纺织大学</t>
  </si>
  <si>
    <t>胡灿</t>
  </si>
  <si>
    <t>男</t>
  </si>
  <si>
    <t>61</t>
  </si>
  <si>
    <t>87</t>
  </si>
  <si>
    <t>大学专科</t>
  </si>
  <si>
    <t>广东工贸职业技术学院</t>
  </si>
  <si>
    <t>段梦谦</t>
  </si>
  <si>
    <t>69</t>
  </si>
  <si>
    <t>75</t>
  </si>
  <si>
    <t>武汉工程大学邮电与信息工程学院</t>
  </si>
  <si>
    <t>邵晓</t>
  </si>
  <si>
    <t>58</t>
  </si>
  <si>
    <t>96</t>
  </si>
  <si>
    <t>长江大学文理学院</t>
  </si>
  <si>
    <t>张颖</t>
  </si>
  <si>
    <t>56</t>
  </si>
  <si>
    <t>95</t>
  </si>
  <si>
    <t>武汉航海职业技术学院</t>
  </si>
  <si>
    <t>肖年</t>
  </si>
  <si>
    <t>70</t>
  </si>
  <si>
    <t>李碧佳</t>
  </si>
  <si>
    <t>51</t>
  </si>
  <si>
    <t>94</t>
  </si>
  <si>
    <t>湖北幼儿师范高等专科学校</t>
  </si>
  <si>
    <t>余美淋</t>
  </si>
  <si>
    <t>65</t>
  </si>
  <si>
    <t>北京工业职业技术学院</t>
  </si>
  <si>
    <t>王雅纯</t>
  </si>
  <si>
    <t>52</t>
  </si>
  <si>
    <t>91</t>
  </si>
  <si>
    <t>湖北省旅游学院</t>
  </si>
  <si>
    <t>汪溯</t>
  </si>
  <si>
    <t>57</t>
  </si>
  <si>
    <t>文华学院</t>
  </si>
  <si>
    <t>马程</t>
  </si>
  <si>
    <t>长江大学</t>
  </si>
  <si>
    <t>胡蝶</t>
  </si>
  <si>
    <t>60</t>
  </si>
  <si>
    <t>64</t>
  </si>
  <si>
    <t>黄冈师范学院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</si>
</sst>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);[Red]\(0\)"/>
  </numFmts>
  <fonts count="3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仿宋"/>
      <charset val="134"/>
    </font>
    <font>
      <sz val="20"/>
      <color theme="1"/>
      <name val="方正小标宋简体"/>
      <charset val="134"/>
    </font>
    <font>
      <sz val="10"/>
      <name val="黑体"/>
      <charset val="134"/>
    </font>
    <font>
      <sz val="10"/>
      <color indexed="8"/>
      <name val="黑体"/>
      <charset val="134"/>
    </font>
    <font>
      <b/>
      <sz val="11"/>
      <color indexed="8"/>
      <name val="仿宋"/>
      <charset val="134"/>
    </font>
    <font>
      <sz val="11"/>
      <color indexed="8"/>
      <name val="仿宋"/>
      <charset val="134"/>
    </font>
    <font>
      <sz val="10"/>
      <color theme="1"/>
      <name val="黑体"/>
      <charset val="134"/>
    </font>
    <font>
      <sz val="11"/>
      <color theme="1"/>
      <name val="仿宋"/>
      <charset val="134"/>
    </font>
    <font>
      <b/>
      <sz val="11"/>
      <color theme="1"/>
      <name val="仿宋"/>
      <charset val="134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  <font>
      <sz val="11"/>
      <color indexed="8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4" borderId="13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3" fillId="13" borderId="12" applyNumberFormat="0" applyAlignment="0" applyProtection="0">
      <alignment vertical="center"/>
    </xf>
    <xf numFmtId="0" fontId="26" fillId="1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0" borderId="0"/>
  </cellStyleXfs>
  <cellXfs count="33">
    <xf numFmtId="0" fontId="0" fillId="0" borderId="0" xfId="0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 wrapText="1"/>
    </xf>
    <xf numFmtId="176" fontId="0" fillId="2" borderId="0" xfId="0" applyNumberFormat="1" applyFill="1" applyAlignment="1">
      <alignment vertical="center"/>
    </xf>
    <xf numFmtId="0" fontId="0" fillId="0" borderId="0" xfId="0" applyNumberForma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4" fillId="0" borderId="2" xfId="49" applyFont="1" applyBorder="1" applyAlignment="1">
      <alignment horizontal="center" vertical="center" wrapText="1"/>
    </xf>
    <xf numFmtId="0" fontId="5" fillId="0" borderId="2" xfId="49" applyFont="1" applyBorder="1" applyAlignment="1">
      <alignment horizontal="center" vertical="center" wrapText="1"/>
    </xf>
    <xf numFmtId="176" fontId="4" fillId="2" borderId="2" xfId="49" applyNumberFormat="1" applyFont="1" applyFill="1" applyBorder="1" applyAlignment="1">
      <alignment horizontal="center" vertical="center" wrapText="1"/>
    </xf>
    <xf numFmtId="0" fontId="4" fillId="0" borderId="3" xfId="49" applyFont="1" applyBorder="1" applyAlignment="1">
      <alignment horizontal="center" vertical="center" wrapText="1"/>
    </xf>
    <xf numFmtId="0" fontId="4" fillId="0" borderId="4" xfId="49" applyFont="1" applyBorder="1" applyAlignment="1">
      <alignment horizontal="center" vertical="center" wrapText="1"/>
    </xf>
    <xf numFmtId="0" fontId="5" fillId="0" borderId="4" xfId="49" applyFont="1" applyBorder="1" applyAlignment="1">
      <alignment horizontal="center" vertical="center" wrapText="1"/>
    </xf>
    <xf numFmtId="176" fontId="4" fillId="2" borderId="4" xfId="49" applyNumberFormat="1" applyFont="1" applyFill="1" applyBorder="1" applyAlignment="1">
      <alignment horizontal="center" vertical="center" wrapText="1"/>
    </xf>
    <xf numFmtId="0" fontId="4" fillId="0" borderId="5" xfId="49" applyFont="1" applyBorder="1" applyAlignment="1">
      <alignment horizontal="center" vertical="center" wrapText="1"/>
    </xf>
    <xf numFmtId="0" fontId="6" fillId="0" borderId="5" xfId="49" applyFont="1" applyBorder="1" applyAlignment="1">
      <alignment horizontal="center" vertical="center"/>
    </xf>
    <xf numFmtId="0" fontId="7" fillId="0" borderId="5" xfId="49" applyFont="1" applyBorder="1" applyAlignment="1">
      <alignment horizontal="center" vertical="center" shrinkToFit="1"/>
    </xf>
    <xf numFmtId="0" fontId="7" fillId="0" borderId="5" xfId="49" applyFont="1" applyBorder="1" applyAlignment="1">
      <alignment horizontal="center" vertical="center"/>
    </xf>
    <xf numFmtId="0" fontId="7" fillId="0" borderId="5" xfId="49" applyFont="1" applyBorder="1" applyAlignment="1">
      <alignment horizontal="center" vertical="center" wrapText="1" shrinkToFit="1"/>
    </xf>
    <xf numFmtId="176" fontId="7" fillId="2" borderId="5" xfId="49" applyNumberFormat="1" applyFont="1" applyFill="1" applyBorder="1" applyAlignment="1">
      <alignment horizontal="center" vertical="center"/>
    </xf>
    <xf numFmtId="0" fontId="4" fillId="0" borderId="6" xfId="49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5" fillId="2" borderId="2" xfId="49" applyFont="1" applyFill="1" applyBorder="1" applyAlignment="1">
      <alignment horizontal="center" vertical="center" wrapText="1"/>
    </xf>
    <xf numFmtId="0" fontId="5" fillId="0" borderId="5" xfId="49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5" fillId="2" borderId="4" xfId="49" applyFont="1" applyFill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/>
    </xf>
    <xf numFmtId="0" fontId="9" fillId="2" borderId="5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5"/>
  <sheetViews>
    <sheetView tabSelected="1" zoomScale="130" zoomScaleNormal="130" workbookViewId="0">
      <selection activeCell="V7" sqref="V7"/>
    </sheetView>
  </sheetViews>
  <sheetFormatPr defaultColWidth="8.88333333333333" defaultRowHeight="13.5"/>
  <cols>
    <col min="1" max="1" width="10.1083333333333" style="2" customWidth="1"/>
    <col min="2" max="2" width="6" style="2" customWidth="1"/>
    <col min="3" max="3" width="20.8833333333333" style="2" customWidth="1"/>
    <col min="4" max="4" width="13.6666666666667" style="2" customWidth="1"/>
    <col min="5" max="5" width="17.775" style="2" customWidth="1"/>
    <col min="6" max="6" width="6" style="3" customWidth="1"/>
    <col min="7" max="7" width="14.1083333333333" style="4" customWidth="1"/>
    <col min="8" max="8" width="3.88333333333333" style="2" customWidth="1"/>
    <col min="9" max="9" width="5.21666666666667" style="5" customWidth="1"/>
    <col min="10" max="10" width="3.775" style="5" customWidth="1"/>
    <col min="11" max="11" width="5.21666666666667" style="5" customWidth="1"/>
    <col min="12" max="12" width="5.88333333333333" style="5" customWidth="1"/>
    <col min="13" max="13" width="5.44166666666667" style="3" customWidth="1"/>
    <col min="14" max="14" width="5.88333333333333" style="3" customWidth="1"/>
    <col min="15" max="15" width="6" style="3" customWidth="1"/>
    <col min="16" max="16" width="4.44166666666667" style="3" customWidth="1"/>
    <col min="17" max="17" width="15.1083333333333" style="2" customWidth="1"/>
    <col min="18" max="18" width="25.2166666666667" style="2" customWidth="1"/>
    <col min="19" max="19" width="18.6666666666667" style="6" customWidth="1"/>
    <col min="20" max="16384" width="8.88333333333333" style="2"/>
  </cols>
  <sheetData>
    <row r="1" ht="50.1" customHeight="1" spans="1:19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="1" customFormat="1" ht="20.1" customHeight="1" spans="1:19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1" t="s">
        <v>8</v>
      </c>
      <c r="I2" s="21"/>
      <c r="J2" s="22" t="s">
        <v>9</v>
      </c>
      <c r="K2" s="23"/>
      <c r="L2" s="24"/>
      <c r="M2" s="25" t="s">
        <v>10</v>
      </c>
      <c r="N2" s="25" t="s">
        <v>11</v>
      </c>
      <c r="O2" s="9" t="s">
        <v>12</v>
      </c>
      <c r="P2" s="9" t="s">
        <v>13</v>
      </c>
      <c r="Q2" s="9" t="s">
        <v>14</v>
      </c>
      <c r="R2" s="9" t="s">
        <v>15</v>
      </c>
      <c r="S2" s="9" t="s">
        <v>16</v>
      </c>
    </row>
    <row r="3" s="1" customFormat="1" ht="28.2" customHeight="1" spans="1:19">
      <c r="A3" s="12"/>
      <c r="B3" s="13"/>
      <c r="C3" s="13"/>
      <c r="D3" s="13"/>
      <c r="E3" s="13"/>
      <c r="F3" s="13"/>
      <c r="G3" s="14"/>
      <c r="H3" s="15" t="s">
        <v>17</v>
      </c>
      <c r="I3" s="26" t="s">
        <v>18</v>
      </c>
      <c r="J3" s="27" t="s">
        <v>17</v>
      </c>
      <c r="K3" s="27" t="s">
        <v>19</v>
      </c>
      <c r="L3" s="27" t="s">
        <v>20</v>
      </c>
      <c r="M3" s="28"/>
      <c r="N3" s="28"/>
      <c r="O3" s="13"/>
      <c r="P3" s="13"/>
      <c r="Q3" s="13"/>
      <c r="R3" s="13"/>
      <c r="S3" s="13"/>
    </row>
    <row r="4" ht="21" customHeight="1" spans="1:19">
      <c r="A4" s="16" t="s">
        <v>21</v>
      </c>
      <c r="B4" s="17" t="s">
        <v>22</v>
      </c>
      <c r="C4" s="17" t="s">
        <v>23</v>
      </c>
      <c r="D4" s="18" t="s">
        <v>24</v>
      </c>
      <c r="E4" s="17" t="s">
        <v>25</v>
      </c>
      <c r="F4" s="19">
        <v>12</v>
      </c>
      <c r="G4" s="20">
        <v>214230010130</v>
      </c>
      <c r="H4" s="18" t="s">
        <v>26</v>
      </c>
      <c r="I4" s="17">
        <f t="shared" ref="I4:I15" si="0">H4*0.3</f>
        <v>20.4</v>
      </c>
      <c r="J4" s="29" t="s">
        <v>27</v>
      </c>
      <c r="K4" s="29">
        <f t="shared" ref="K4:K11" si="1">(J4-60)*0.4+60</f>
        <v>77.6</v>
      </c>
      <c r="L4" s="29">
        <f t="shared" ref="L4:L11" si="2">K4*0.4</f>
        <v>31.04</v>
      </c>
      <c r="M4" s="30">
        <v>81.2</v>
      </c>
      <c r="N4" s="30">
        <f t="shared" ref="N4:N15" si="3">M4*0.3</f>
        <v>24.36</v>
      </c>
      <c r="O4" s="31">
        <f>I4+L4+N4</f>
        <v>75.8</v>
      </c>
      <c r="P4" s="32">
        <v>1</v>
      </c>
      <c r="Q4" s="17" t="s">
        <v>28</v>
      </c>
      <c r="R4" s="17" t="s">
        <v>29</v>
      </c>
      <c r="S4" s="29"/>
    </row>
    <row r="5" ht="21" customHeight="1" spans="1:19">
      <c r="A5" s="16" t="s">
        <v>30</v>
      </c>
      <c r="B5" s="17" t="s">
        <v>31</v>
      </c>
      <c r="C5" s="17" t="s">
        <v>23</v>
      </c>
      <c r="D5" s="18" t="s">
        <v>24</v>
      </c>
      <c r="E5" s="17" t="s">
        <v>25</v>
      </c>
      <c r="F5" s="19">
        <v>12</v>
      </c>
      <c r="G5" s="20">
        <v>214230011312</v>
      </c>
      <c r="H5" s="18" t="s">
        <v>32</v>
      </c>
      <c r="I5" s="17">
        <f t="shared" si="0"/>
        <v>18.3</v>
      </c>
      <c r="J5" s="29" t="s">
        <v>33</v>
      </c>
      <c r="K5" s="29">
        <f t="shared" si="1"/>
        <v>70.8</v>
      </c>
      <c r="L5" s="29">
        <f t="shared" si="2"/>
        <v>28.32</v>
      </c>
      <c r="M5" s="30">
        <v>83</v>
      </c>
      <c r="N5" s="30">
        <f t="shared" si="3"/>
        <v>24.9</v>
      </c>
      <c r="O5" s="31">
        <f t="shared" ref="O5:O15" si="4">I5+L5+N5</f>
        <v>71.52</v>
      </c>
      <c r="P5" s="32">
        <v>2</v>
      </c>
      <c r="Q5" s="17" t="s">
        <v>34</v>
      </c>
      <c r="R5" s="17" t="s">
        <v>35</v>
      </c>
      <c r="S5" s="29"/>
    </row>
    <row r="6" ht="21" customHeight="1" spans="1:19">
      <c r="A6" s="16" t="s">
        <v>36</v>
      </c>
      <c r="B6" s="17" t="s">
        <v>22</v>
      </c>
      <c r="C6" s="17" t="s">
        <v>23</v>
      </c>
      <c r="D6" s="18" t="s">
        <v>24</v>
      </c>
      <c r="E6" s="17" t="s">
        <v>25</v>
      </c>
      <c r="F6" s="19">
        <v>12</v>
      </c>
      <c r="G6" s="20">
        <v>214230012319</v>
      </c>
      <c r="H6" s="18" t="s">
        <v>37</v>
      </c>
      <c r="I6" s="17">
        <f t="shared" si="0"/>
        <v>20.7</v>
      </c>
      <c r="J6" s="29" t="s">
        <v>38</v>
      </c>
      <c r="K6" s="29">
        <f t="shared" si="1"/>
        <v>66</v>
      </c>
      <c r="L6" s="29">
        <f t="shared" si="2"/>
        <v>26.4</v>
      </c>
      <c r="M6" s="30">
        <v>81</v>
      </c>
      <c r="N6" s="30">
        <f t="shared" si="3"/>
        <v>24.3</v>
      </c>
      <c r="O6" s="31">
        <f t="shared" si="4"/>
        <v>71.4</v>
      </c>
      <c r="P6" s="32">
        <v>3</v>
      </c>
      <c r="Q6" s="17" t="s">
        <v>28</v>
      </c>
      <c r="R6" s="17" t="s">
        <v>39</v>
      </c>
      <c r="S6" s="29"/>
    </row>
    <row r="7" ht="21" customHeight="1" spans="1:19">
      <c r="A7" s="16" t="s">
        <v>40</v>
      </c>
      <c r="B7" s="17" t="s">
        <v>22</v>
      </c>
      <c r="C7" s="17" t="s">
        <v>23</v>
      </c>
      <c r="D7" s="18" t="s">
        <v>24</v>
      </c>
      <c r="E7" s="17" t="s">
        <v>25</v>
      </c>
      <c r="F7" s="19">
        <v>12</v>
      </c>
      <c r="G7" s="20">
        <v>214230011516</v>
      </c>
      <c r="H7" s="18" t="s">
        <v>41</v>
      </c>
      <c r="I7" s="17">
        <f t="shared" si="0"/>
        <v>17.4</v>
      </c>
      <c r="J7" s="29" t="s">
        <v>42</v>
      </c>
      <c r="K7" s="29">
        <f t="shared" si="1"/>
        <v>74.4</v>
      </c>
      <c r="L7" s="29">
        <f t="shared" si="2"/>
        <v>29.76</v>
      </c>
      <c r="M7" s="30">
        <v>80</v>
      </c>
      <c r="N7" s="30">
        <f t="shared" si="3"/>
        <v>24</v>
      </c>
      <c r="O7" s="31">
        <f t="shared" si="4"/>
        <v>71.16</v>
      </c>
      <c r="P7" s="32">
        <v>4</v>
      </c>
      <c r="Q7" s="17" t="s">
        <v>28</v>
      </c>
      <c r="R7" s="17" t="s">
        <v>43</v>
      </c>
      <c r="S7" s="29"/>
    </row>
    <row r="8" ht="21" customHeight="1" spans="1:19">
      <c r="A8" s="16" t="s">
        <v>44</v>
      </c>
      <c r="B8" s="17" t="s">
        <v>22</v>
      </c>
      <c r="C8" s="17" t="s">
        <v>23</v>
      </c>
      <c r="D8" s="18" t="s">
        <v>24</v>
      </c>
      <c r="E8" s="17" t="s">
        <v>25</v>
      </c>
      <c r="F8" s="19">
        <v>12</v>
      </c>
      <c r="G8" s="20">
        <v>214230011024</v>
      </c>
      <c r="H8" s="18" t="s">
        <v>45</v>
      </c>
      <c r="I8" s="17">
        <f t="shared" si="0"/>
        <v>16.8</v>
      </c>
      <c r="J8" s="29" t="s">
        <v>46</v>
      </c>
      <c r="K8" s="29">
        <f t="shared" si="1"/>
        <v>74</v>
      </c>
      <c r="L8" s="29">
        <f t="shared" si="2"/>
        <v>29.6</v>
      </c>
      <c r="M8" s="30">
        <v>81.4</v>
      </c>
      <c r="N8" s="30">
        <f t="shared" si="3"/>
        <v>24.42</v>
      </c>
      <c r="O8" s="31">
        <f t="shared" si="4"/>
        <v>70.82</v>
      </c>
      <c r="P8" s="32">
        <v>5</v>
      </c>
      <c r="Q8" s="17" t="s">
        <v>34</v>
      </c>
      <c r="R8" s="17" t="s">
        <v>47</v>
      </c>
      <c r="S8" s="29"/>
    </row>
    <row r="9" ht="21" customHeight="1" spans="1:19">
      <c r="A9" s="16" t="s">
        <v>48</v>
      </c>
      <c r="B9" s="17" t="s">
        <v>22</v>
      </c>
      <c r="C9" s="17" t="s">
        <v>23</v>
      </c>
      <c r="D9" s="18" t="s">
        <v>24</v>
      </c>
      <c r="E9" s="17" t="s">
        <v>25</v>
      </c>
      <c r="F9" s="19">
        <v>12</v>
      </c>
      <c r="G9" s="20">
        <v>214230011518</v>
      </c>
      <c r="H9" s="18" t="s">
        <v>26</v>
      </c>
      <c r="I9" s="17">
        <f t="shared" si="0"/>
        <v>20.4</v>
      </c>
      <c r="J9" s="29" t="s">
        <v>49</v>
      </c>
      <c r="K9" s="29">
        <f t="shared" si="1"/>
        <v>64</v>
      </c>
      <c r="L9" s="29">
        <f t="shared" si="2"/>
        <v>25.6</v>
      </c>
      <c r="M9" s="30">
        <v>82.6</v>
      </c>
      <c r="N9" s="30">
        <f t="shared" si="3"/>
        <v>24.78</v>
      </c>
      <c r="O9" s="31">
        <f t="shared" si="4"/>
        <v>70.78</v>
      </c>
      <c r="P9" s="32">
        <v>6</v>
      </c>
      <c r="Q9" s="17" t="s">
        <v>28</v>
      </c>
      <c r="R9" s="17" t="s">
        <v>29</v>
      </c>
      <c r="S9" s="29"/>
    </row>
    <row r="10" ht="21" customHeight="1" spans="1:19">
      <c r="A10" s="16" t="s">
        <v>50</v>
      </c>
      <c r="B10" s="17" t="s">
        <v>22</v>
      </c>
      <c r="C10" s="17" t="s">
        <v>23</v>
      </c>
      <c r="D10" s="18" t="s">
        <v>24</v>
      </c>
      <c r="E10" s="17" t="s">
        <v>25</v>
      </c>
      <c r="F10" s="19">
        <v>12</v>
      </c>
      <c r="G10" s="20">
        <v>214230010718</v>
      </c>
      <c r="H10" s="18" t="s">
        <v>51</v>
      </c>
      <c r="I10" s="17">
        <f t="shared" si="0"/>
        <v>15.3</v>
      </c>
      <c r="J10" s="29" t="s">
        <v>52</v>
      </c>
      <c r="K10" s="29">
        <f t="shared" si="1"/>
        <v>73.6</v>
      </c>
      <c r="L10" s="29">
        <f t="shared" si="2"/>
        <v>29.44</v>
      </c>
      <c r="M10" s="30">
        <v>82.6</v>
      </c>
      <c r="N10" s="30">
        <f t="shared" si="3"/>
        <v>24.78</v>
      </c>
      <c r="O10" s="31">
        <f t="shared" si="4"/>
        <v>69.52</v>
      </c>
      <c r="P10" s="32">
        <v>7</v>
      </c>
      <c r="Q10" s="17" t="s">
        <v>34</v>
      </c>
      <c r="R10" s="17" t="s">
        <v>53</v>
      </c>
      <c r="S10" s="29"/>
    </row>
    <row r="11" ht="21" customHeight="1" spans="1:19">
      <c r="A11" s="16" t="s">
        <v>54</v>
      </c>
      <c r="B11" s="17" t="s">
        <v>22</v>
      </c>
      <c r="C11" s="17" t="s">
        <v>23</v>
      </c>
      <c r="D11" s="18" t="s">
        <v>24</v>
      </c>
      <c r="E11" s="17" t="s">
        <v>25</v>
      </c>
      <c r="F11" s="19">
        <v>12</v>
      </c>
      <c r="G11" s="20">
        <v>214230012320</v>
      </c>
      <c r="H11" s="18" t="s">
        <v>55</v>
      </c>
      <c r="I11" s="17">
        <f t="shared" si="0"/>
        <v>19.5</v>
      </c>
      <c r="J11" s="29" t="s">
        <v>49</v>
      </c>
      <c r="K11" s="29">
        <f t="shared" si="1"/>
        <v>64</v>
      </c>
      <c r="L11" s="29">
        <f t="shared" si="2"/>
        <v>25.6</v>
      </c>
      <c r="M11" s="30">
        <v>78.6</v>
      </c>
      <c r="N11" s="30">
        <f t="shared" si="3"/>
        <v>23.58</v>
      </c>
      <c r="O11" s="31">
        <f t="shared" si="4"/>
        <v>68.68</v>
      </c>
      <c r="P11" s="32">
        <v>8</v>
      </c>
      <c r="Q11" s="17" t="s">
        <v>34</v>
      </c>
      <c r="R11" s="17" t="s">
        <v>56</v>
      </c>
      <c r="S11" s="29"/>
    </row>
    <row r="12" ht="21" customHeight="1" spans="1:19">
      <c r="A12" s="16" t="s">
        <v>57</v>
      </c>
      <c r="B12" s="17" t="s">
        <v>22</v>
      </c>
      <c r="C12" s="17" t="s">
        <v>23</v>
      </c>
      <c r="D12" s="18" t="s">
        <v>24</v>
      </c>
      <c r="E12" s="17" t="s">
        <v>25</v>
      </c>
      <c r="F12" s="19">
        <v>12</v>
      </c>
      <c r="G12" s="20">
        <v>214230011409</v>
      </c>
      <c r="H12" s="18" t="s">
        <v>58</v>
      </c>
      <c r="I12" s="17">
        <f t="shared" si="0"/>
        <v>15.6</v>
      </c>
      <c r="J12" s="29" t="s">
        <v>59</v>
      </c>
      <c r="K12" s="29">
        <f t="shared" ref="K12:K15" si="5">(J12-60)*0.4+60</f>
        <v>72.4</v>
      </c>
      <c r="L12" s="29">
        <f t="shared" ref="L12:L15" si="6">K12*0.4</f>
        <v>28.96</v>
      </c>
      <c r="M12" s="30">
        <v>80</v>
      </c>
      <c r="N12" s="30">
        <f t="shared" si="3"/>
        <v>24</v>
      </c>
      <c r="O12" s="31">
        <f t="shared" si="4"/>
        <v>68.56</v>
      </c>
      <c r="P12" s="32">
        <v>9</v>
      </c>
      <c r="Q12" s="17" t="s">
        <v>34</v>
      </c>
      <c r="R12" s="17" t="s">
        <v>60</v>
      </c>
      <c r="S12" s="29"/>
    </row>
    <row r="13" ht="21" customHeight="1" spans="1:19">
      <c r="A13" s="16" t="s">
        <v>61</v>
      </c>
      <c r="B13" s="17" t="s">
        <v>31</v>
      </c>
      <c r="C13" s="17" t="s">
        <v>23</v>
      </c>
      <c r="D13" s="18" t="s">
        <v>24</v>
      </c>
      <c r="E13" s="17" t="s">
        <v>25</v>
      </c>
      <c r="F13" s="19">
        <v>12</v>
      </c>
      <c r="G13" s="20">
        <v>214230010219</v>
      </c>
      <c r="H13" s="18" t="s">
        <v>62</v>
      </c>
      <c r="I13" s="17">
        <f t="shared" si="0"/>
        <v>17.1</v>
      </c>
      <c r="J13" s="29" t="s">
        <v>49</v>
      </c>
      <c r="K13" s="29">
        <f t="shared" si="5"/>
        <v>64</v>
      </c>
      <c r="L13" s="29">
        <f t="shared" si="6"/>
        <v>25.6</v>
      </c>
      <c r="M13" s="30">
        <v>83.4</v>
      </c>
      <c r="N13" s="30">
        <f t="shared" si="3"/>
        <v>25.02</v>
      </c>
      <c r="O13" s="31">
        <f t="shared" si="4"/>
        <v>67.72</v>
      </c>
      <c r="P13" s="32">
        <v>10</v>
      </c>
      <c r="Q13" s="17" t="s">
        <v>28</v>
      </c>
      <c r="R13" s="17" t="s">
        <v>63</v>
      </c>
      <c r="S13" s="29"/>
    </row>
    <row r="14" ht="21" customHeight="1" spans="1:19">
      <c r="A14" s="16" t="s">
        <v>64</v>
      </c>
      <c r="B14" s="17" t="s">
        <v>22</v>
      </c>
      <c r="C14" s="17" t="s">
        <v>23</v>
      </c>
      <c r="D14" s="18" t="s">
        <v>24</v>
      </c>
      <c r="E14" s="17" t="s">
        <v>25</v>
      </c>
      <c r="F14" s="19">
        <v>12</v>
      </c>
      <c r="G14" s="20">
        <v>214230010601</v>
      </c>
      <c r="H14" s="18" t="s">
        <v>26</v>
      </c>
      <c r="I14" s="17">
        <f t="shared" si="0"/>
        <v>20.4</v>
      </c>
      <c r="J14" s="29" t="s">
        <v>55</v>
      </c>
      <c r="K14" s="29">
        <f t="shared" si="5"/>
        <v>62</v>
      </c>
      <c r="L14" s="29">
        <f t="shared" si="6"/>
        <v>24.8</v>
      </c>
      <c r="M14" s="30">
        <v>73</v>
      </c>
      <c r="N14" s="30">
        <f t="shared" si="3"/>
        <v>21.9</v>
      </c>
      <c r="O14" s="31">
        <f t="shared" si="4"/>
        <v>67.1</v>
      </c>
      <c r="P14" s="32">
        <v>11</v>
      </c>
      <c r="Q14" s="17" t="s">
        <v>28</v>
      </c>
      <c r="R14" s="17" t="s">
        <v>65</v>
      </c>
      <c r="S14" s="29"/>
    </row>
    <row r="15" ht="21" customHeight="1" spans="1:19">
      <c r="A15" s="16" t="s">
        <v>66</v>
      </c>
      <c r="B15" s="17" t="s">
        <v>22</v>
      </c>
      <c r="C15" s="17" t="s">
        <v>23</v>
      </c>
      <c r="D15" s="18" t="s">
        <v>24</v>
      </c>
      <c r="E15" s="17" t="s">
        <v>25</v>
      </c>
      <c r="F15" s="19">
        <v>12</v>
      </c>
      <c r="G15" s="20">
        <v>214230010402</v>
      </c>
      <c r="H15" s="18" t="s">
        <v>67</v>
      </c>
      <c r="I15" s="17">
        <f t="shared" si="0"/>
        <v>18</v>
      </c>
      <c r="J15" s="29" t="s">
        <v>68</v>
      </c>
      <c r="K15" s="29">
        <f t="shared" si="5"/>
        <v>61.6</v>
      </c>
      <c r="L15" s="29">
        <f t="shared" si="6"/>
        <v>24.64</v>
      </c>
      <c r="M15" s="30">
        <v>81</v>
      </c>
      <c r="N15" s="30">
        <f t="shared" si="3"/>
        <v>24.3</v>
      </c>
      <c r="O15" s="31">
        <f t="shared" si="4"/>
        <v>66.94</v>
      </c>
      <c r="P15" s="32">
        <v>12</v>
      </c>
      <c r="Q15" s="17" t="s">
        <v>28</v>
      </c>
      <c r="R15" s="17" t="s">
        <v>69</v>
      </c>
      <c r="S15" s="29"/>
    </row>
  </sheetData>
  <autoFilter ref="A3:S15">
    <extLst/>
  </autoFilter>
  <sortState ref="A4:BY293">
    <sortCondition ref="P4:P293"/>
  </sortState>
  <mergeCells count="17">
    <mergeCell ref="A1:S1"/>
    <mergeCell ref="H2:I2"/>
    <mergeCell ref="J2:L2"/>
    <mergeCell ref="A2:A3"/>
    <mergeCell ref="B2:B3"/>
    <mergeCell ref="C2:C3"/>
    <mergeCell ref="D2:D3"/>
    <mergeCell ref="E2:E3"/>
    <mergeCell ref="F2:F3"/>
    <mergeCell ref="G2:G3"/>
    <mergeCell ref="M2:M3"/>
    <mergeCell ref="N2:N3"/>
    <mergeCell ref="O2:O3"/>
    <mergeCell ref="P2:P3"/>
    <mergeCell ref="Q2:Q3"/>
    <mergeCell ref="R2:R3"/>
    <mergeCell ref="S2:S3"/>
  </mergeCells>
  <printOptions horizontalCentered="1"/>
  <pageMargins left="0.708661417322835" right="0.62992125984252" top="0.748031496062992" bottom="0.748031496062992" header="0.31496062992126" footer="0.31496062992126"/>
  <pageSetup paperSize="8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面试成绩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莫丽娟</dc:creator>
  <cp:lastModifiedBy>Ялюблютеб</cp:lastModifiedBy>
  <dcterms:created xsi:type="dcterms:W3CDTF">2020-08-07T10:07:00Z</dcterms:created>
  <cp:lastPrinted>2020-09-28T07:06:00Z</cp:lastPrinted>
  <dcterms:modified xsi:type="dcterms:W3CDTF">2020-09-30T06:57:55Z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