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0" hidden="1">Sheet1!$A$2:$K$2</definedName>
    <definedName name="_xlnm.Print_Area" localSheetId="0">Sheet1!$A$1:$I$40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28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5"/>
  <c r="H36"/>
  <c r="H37"/>
  <c r="H38"/>
  <c r="H39"/>
  <c r="H40"/>
  <c r="H3"/>
  <c r="H3" i="2"/>
  <c r="J3"/>
  <c r="K3"/>
  <c r="H4"/>
  <c r="J4"/>
  <c r="K4"/>
  <c r="H3" i="3"/>
  <c r="J3"/>
  <c r="K3"/>
  <c r="H4"/>
  <c r="J4"/>
  <c r="K4"/>
  <c r="H5"/>
  <c r="J5"/>
  <c r="K5"/>
  <c r="H6"/>
  <c r="J6"/>
  <c r="K6"/>
  <c r="H7"/>
  <c r="J7"/>
  <c r="K7"/>
  <c r="H8"/>
  <c r="J8"/>
  <c r="K8"/>
  <c r="H3" i="4"/>
  <c r="J3"/>
  <c r="K3"/>
  <c r="H4"/>
  <c r="J4"/>
  <c r="K4"/>
  <c r="H5"/>
  <c r="J5"/>
  <c r="K5"/>
  <c r="H6"/>
  <c r="J6"/>
  <c r="K6"/>
  <c r="H7"/>
  <c r="J7"/>
  <c r="K7"/>
  <c r="H8"/>
  <c r="J8"/>
  <c r="K8"/>
</calcChain>
</file>

<file path=xl/sharedStrings.xml><?xml version="1.0" encoding="utf-8"?>
<sst xmlns="http://schemas.openxmlformats.org/spreadsheetml/2006/main" count="338" uniqueCount="139">
  <si>
    <t>序号</t>
  </si>
  <si>
    <t>姓名</t>
  </si>
  <si>
    <t>报考单位</t>
  </si>
  <si>
    <t>报考岗位</t>
  </si>
  <si>
    <t>准考证号</t>
  </si>
  <si>
    <t>公共基础知识成绩</t>
  </si>
  <si>
    <t>职业能力测验成绩</t>
  </si>
  <si>
    <t>笔试   总成绩</t>
  </si>
  <si>
    <t>占40%折算后</t>
  </si>
  <si>
    <t>面试
成绩</t>
  </si>
  <si>
    <t>占60%
折算后</t>
  </si>
  <si>
    <t>总成绩</t>
  </si>
  <si>
    <t>名次</t>
  </si>
  <si>
    <t>1</t>
  </si>
  <si>
    <t>傅乐</t>
  </si>
  <si>
    <t>安阳广播电视台（全供）</t>
  </si>
  <si>
    <t>13002专技</t>
  </si>
  <si>
    <t>00109072003</t>
  </si>
  <si>
    <t>2</t>
  </si>
  <si>
    <t>刘爽</t>
  </si>
  <si>
    <t>00109022929</t>
  </si>
  <si>
    <t>3</t>
  </si>
  <si>
    <t>赵谦</t>
  </si>
  <si>
    <t>13003专技</t>
  </si>
  <si>
    <t>00109112619</t>
  </si>
  <si>
    <t>4</t>
  </si>
  <si>
    <t>杨东捷</t>
  </si>
  <si>
    <t>00109112524</t>
  </si>
  <si>
    <t>5</t>
  </si>
  <si>
    <t>李建杰</t>
  </si>
  <si>
    <t>00109111121</t>
  </si>
  <si>
    <t>6</t>
  </si>
  <si>
    <t>马艳丽</t>
  </si>
  <si>
    <t>00109021011</t>
  </si>
  <si>
    <t>7</t>
  </si>
  <si>
    <t>刘小君</t>
  </si>
  <si>
    <t>00109091905</t>
  </si>
  <si>
    <t>8</t>
  </si>
  <si>
    <t>蒋子羽</t>
  </si>
  <si>
    <t>00109091621</t>
  </si>
  <si>
    <t>9</t>
  </si>
  <si>
    <t>高健</t>
  </si>
  <si>
    <t>00109022805</t>
  </si>
  <si>
    <t>10</t>
  </si>
  <si>
    <t>吕佳妮</t>
  </si>
  <si>
    <t>00109022408</t>
  </si>
  <si>
    <t>11</t>
  </si>
  <si>
    <t>李扬</t>
  </si>
  <si>
    <t>00109091107</t>
  </si>
  <si>
    <t>12</t>
  </si>
  <si>
    <t>杨雪</t>
  </si>
  <si>
    <t>00109051630</t>
  </si>
  <si>
    <t>13</t>
  </si>
  <si>
    <t>马雨薇</t>
  </si>
  <si>
    <t>00109060519</t>
  </si>
  <si>
    <t>14</t>
  </si>
  <si>
    <t>吴帆</t>
  </si>
  <si>
    <t>00109014807</t>
  </si>
  <si>
    <t>15</t>
  </si>
  <si>
    <t>胡鑫</t>
  </si>
  <si>
    <t>00109114104</t>
  </si>
  <si>
    <t>16</t>
  </si>
  <si>
    <t>任杰</t>
  </si>
  <si>
    <t>00109061627</t>
  </si>
  <si>
    <t>17</t>
  </si>
  <si>
    <t>史琳琳</t>
  </si>
  <si>
    <t>00109023909</t>
  </si>
  <si>
    <t>18</t>
  </si>
  <si>
    <t>毛敏</t>
  </si>
  <si>
    <t>00109113108</t>
  </si>
  <si>
    <t>19</t>
  </si>
  <si>
    <t>刘姝含</t>
  </si>
  <si>
    <t>00109023021</t>
  </si>
  <si>
    <t>20</t>
  </si>
  <si>
    <t>任倩雯</t>
  </si>
  <si>
    <t>00109014212</t>
  </si>
  <si>
    <t>21</t>
  </si>
  <si>
    <t>冯宸</t>
  </si>
  <si>
    <t>00109060117</t>
  </si>
  <si>
    <t>22</t>
  </si>
  <si>
    <t>杨一帆</t>
  </si>
  <si>
    <t>00109052829</t>
  </si>
  <si>
    <t>23</t>
  </si>
  <si>
    <t>王子琦</t>
  </si>
  <si>
    <t>00109112726</t>
  </si>
  <si>
    <t>24</t>
  </si>
  <si>
    <t>韩鸿君</t>
  </si>
  <si>
    <t>00109114625</t>
  </si>
  <si>
    <t>25</t>
  </si>
  <si>
    <t>郭小源</t>
  </si>
  <si>
    <t>00109014806</t>
  </si>
  <si>
    <t>26</t>
  </si>
  <si>
    <t>李天天</t>
  </si>
  <si>
    <t>13004专技</t>
  </si>
  <si>
    <t>00109013501</t>
  </si>
  <si>
    <t>27</t>
  </si>
  <si>
    <t>郭泉麟</t>
  </si>
  <si>
    <t>00109061506</t>
  </si>
  <si>
    <t>28</t>
  </si>
  <si>
    <t>赵晓明</t>
  </si>
  <si>
    <t>00109111108</t>
  </si>
  <si>
    <t>29</t>
  </si>
  <si>
    <t>赵轩</t>
  </si>
  <si>
    <t>00109012514</t>
  </si>
  <si>
    <t>30</t>
  </si>
  <si>
    <t>董秉乾</t>
  </si>
  <si>
    <t>00109091803</t>
  </si>
  <si>
    <t>31</t>
  </si>
  <si>
    <t>郭伟华</t>
  </si>
  <si>
    <t>00109081513</t>
  </si>
  <si>
    <t>32</t>
  </si>
  <si>
    <t>李玉佳</t>
  </si>
  <si>
    <t>13005专技</t>
  </si>
  <si>
    <t>00109080207</t>
  </si>
  <si>
    <t>33</t>
  </si>
  <si>
    <t>张琳</t>
  </si>
  <si>
    <t>00109113522</t>
  </si>
  <si>
    <t>34</t>
  </si>
  <si>
    <t>刘晓妍</t>
  </si>
  <si>
    <t>00109091117</t>
  </si>
  <si>
    <t>35</t>
  </si>
  <si>
    <t>张璐</t>
  </si>
  <si>
    <t>00109113427</t>
  </si>
  <si>
    <t>36</t>
  </si>
  <si>
    <t>庞博冉</t>
  </si>
  <si>
    <t>00109090120</t>
  </si>
  <si>
    <t>37</t>
  </si>
  <si>
    <t>马俊楠</t>
  </si>
  <si>
    <t>00109031629</t>
  </si>
  <si>
    <t>安阳市2020年报考安阳广播电视台公开招聘专业技术人员总成绩</t>
  </si>
  <si>
    <t>面试序号</t>
  </si>
  <si>
    <t>编号</t>
  </si>
  <si>
    <t>排名</t>
  </si>
  <si>
    <t>笔试   成绩</t>
    <phoneticPr fontId="7" type="noConversion"/>
  </si>
  <si>
    <t>焦园园</t>
    <phoneticPr fontId="7" type="noConversion"/>
  </si>
  <si>
    <r>
      <t>0010901</t>
    </r>
    <r>
      <rPr>
        <sz val="11"/>
        <rFont val="宋体"/>
        <family val="3"/>
        <charset val="134"/>
      </rPr>
      <t>5630</t>
    </r>
    <phoneticPr fontId="7" type="noConversion"/>
  </si>
  <si>
    <t>缺考</t>
    <phoneticPr fontId="7" type="noConversion"/>
  </si>
  <si>
    <t>38</t>
  </si>
  <si>
    <t>安阳市2020年市直事业单位公开招聘专业化面试人员考试总成绩（广播电视台）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</si>
</sst>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3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topLeftCell="A22" zoomScaleSheetLayoutView="100" workbookViewId="0">
      <selection activeCell="K7" sqref="K7"/>
    </sheetView>
  </sheetViews>
  <sheetFormatPr defaultColWidth="9" defaultRowHeight="14.25"/>
  <cols>
    <col min="1" max="1" width="4.25" style="7" customWidth="1"/>
    <col min="2" max="2" width="8.625" style="9" customWidth="1"/>
    <col min="3" max="3" width="21.75" style="9" customWidth="1"/>
    <col min="4" max="4" width="10.75" style="9" customWidth="1"/>
    <col min="5" max="5" width="12.5" style="9" customWidth="1"/>
    <col min="6" max="6" width="7.5" style="9" customWidth="1"/>
    <col min="7" max="8" width="8" style="9" customWidth="1"/>
    <col min="9" max="9" width="5.125" style="9" customWidth="1"/>
    <col min="10" max="16384" width="9" style="9"/>
  </cols>
  <sheetData>
    <row r="1" spans="1:10" ht="30.95" customHeight="1">
      <c r="A1" s="17" t="s">
        <v>138</v>
      </c>
      <c r="B1" s="17"/>
      <c r="C1" s="17"/>
      <c r="D1" s="17"/>
      <c r="E1" s="17"/>
      <c r="F1" s="17"/>
      <c r="G1" s="17"/>
      <c r="H1" s="17"/>
      <c r="I1" s="17"/>
      <c r="J1" s="15"/>
    </row>
    <row r="2" spans="1:10" ht="31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133</v>
      </c>
      <c r="G2" s="14" t="s">
        <v>9</v>
      </c>
      <c r="H2" s="14" t="s">
        <v>11</v>
      </c>
      <c r="I2" s="14" t="s">
        <v>12</v>
      </c>
    </row>
    <row r="3" spans="1:10" ht="27" customHeight="1">
      <c r="A3" s="1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4">
        <v>49.55</v>
      </c>
      <c r="G3" s="7">
        <v>82.56</v>
      </c>
      <c r="H3" s="10">
        <f t="shared" ref="H3:H27" si="0">SUM(F3*0.4+G3*0.6)</f>
        <v>69.355999999999995</v>
      </c>
      <c r="I3" s="7">
        <v>1</v>
      </c>
    </row>
    <row r="4" spans="1:10" ht="27" customHeight="1">
      <c r="A4" s="1" t="s">
        <v>18</v>
      </c>
      <c r="B4" s="3" t="s">
        <v>19</v>
      </c>
      <c r="C4" s="3" t="s">
        <v>15</v>
      </c>
      <c r="D4" s="3" t="s">
        <v>16</v>
      </c>
      <c r="E4" s="3" t="s">
        <v>20</v>
      </c>
      <c r="F4" s="4">
        <v>40.35</v>
      </c>
      <c r="G4" s="7">
        <v>74.2</v>
      </c>
      <c r="H4" s="10">
        <f t="shared" si="0"/>
        <v>60.660000000000004</v>
      </c>
      <c r="I4" s="7">
        <v>2</v>
      </c>
    </row>
    <row r="5" spans="1:10" ht="27" customHeight="1">
      <c r="A5" s="1" t="s">
        <v>21</v>
      </c>
      <c r="B5" s="3" t="s">
        <v>22</v>
      </c>
      <c r="C5" s="3" t="s">
        <v>15</v>
      </c>
      <c r="D5" s="3" t="s">
        <v>23</v>
      </c>
      <c r="E5" s="3" t="s">
        <v>24</v>
      </c>
      <c r="F5" s="4">
        <v>59.9</v>
      </c>
      <c r="G5" s="7">
        <v>82.3</v>
      </c>
      <c r="H5" s="10">
        <f t="shared" si="0"/>
        <v>73.34</v>
      </c>
      <c r="I5" s="7">
        <v>1</v>
      </c>
    </row>
    <row r="6" spans="1:10" ht="27" customHeight="1">
      <c r="A6" s="1" t="s">
        <v>25</v>
      </c>
      <c r="B6" s="3" t="s">
        <v>26</v>
      </c>
      <c r="C6" s="3" t="s">
        <v>15</v>
      </c>
      <c r="D6" s="3" t="s">
        <v>23</v>
      </c>
      <c r="E6" s="3" t="s">
        <v>27</v>
      </c>
      <c r="F6" s="4">
        <v>57.15</v>
      </c>
      <c r="G6" s="7">
        <v>81.459999999999994</v>
      </c>
      <c r="H6" s="10">
        <f t="shared" si="0"/>
        <v>71.73599999999999</v>
      </c>
      <c r="I6" s="7">
        <v>2</v>
      </c>
    </row>
    <row r="7" spans="1:10" ht="27" customHeight="1">
      <c r="A7" s="1" t="s">
        <v>28</v>
      </c>
      <c r="B7" s="3" t="s">
        <v>29</v>
      </c>
      <c r="C7" s="3" t="s">
        <v>15</v>
      </c>
      <c r="D7" s="3" t="s">
        <v>23</v>
      </c>
      <c r="E7" s="3" t="s">
        <v>30</v>
      </c>
      <c r="F7" s="4">
        <v>51.7</v>
      </c>
      <c r="G7" s="7">
        <v>83.88</v>
      </c>
      <c r="H7" s="10">
        <f t="shared" si="0"/>
        <v>71.007999999999996</v>
      </c>
      <c r="I7" s="7">
        <v>3</v>
      </c>
    </row>
    <row r="8" spans="1:10" ht="27" customHeight="1">
      <c r="A8" s="1" t="s">
        <v>31</v>
      </c>
      <c r="B8" s="3" t="s">
        <v>32</v>
      </c>
      <c r="C8" s="3" t="s">
        <v>15</v>
      </c>
      <c r="D8" s="3" t="s">
        <v>23</v>
      </c>
      <c r="E8" s="3" t="s">
        <v>33</v>
      </c>
      <c r="F8" s="4">
        <v>46.15</v>
      </c>
      <c r="G8" s="7">
        <v>84.92</v>
      </c>
      <c r="H8" s="10">
        <f t="shared" si="0"/>
        <v>69.412000000000006</v>
      </c>
      <c r="I8" s="7">
        <v>4</v>
      </c>
    </row>
    <row r="9" spans="1:10" ht="27" customHeight="1">
      <c r="A9" s="1" t="s">
        <v>34</v>
      </c>
      <c r="B9" s="3" t="s">
        <v>35</v>
      </c>
      <c r="C9" s="3" t="s">
        <v>15</v>
      </c>
      <c r="D9" s="3" t="s">
        <v>23</v>
      </c>
      <c r="E9" s="3" t="s">
        <v>36</v>
      </c>
      <c r="F9" s="4">
        <v>42.6</v>
      </c>
      <c r="G9" s="7">
        <v>86.62</v>
      </c>
      <c r="H9" s="10">
        <f t="shared" si="0"/>
        <v>69.012</v>
      </c>
      <c r="I9" s="7">
        <v>5</v>
      </c>
    </row>
    <row r="10" spans="1:10" ht="27" customHeight="1">
      <c r="A10" s="1" t="s">
        <v>37</v>
      </c>
      <c r="B10" s="3" t="s">
        <v>38</v>
      </c>
      <c r="C10" s="3" t="s">
        <v>15</v>
      </c>
      <c r="D10" s="3" t="s">
        <v>23</v>
      </c>
      <c r="E10" s="3" t="s">
        <v>39</v>
      </c>
      <c r="F10" s="4">
        <v>45.45</v>
      </c>
      <c r="G10" s="7">
        <v>84.16</v>
      </c>
      <c r="H10" s="10">
        <f t="shared" si="0"/>
        <v>68.676000000000002</v>
      </c>
      <c r="I10" s="7">
        <v>6</v>
      </c>
    </row>
    <row r="11" spans="1:10" ht="27" customHeight="1">
      <c r="A11" s="1" t="s">
        <v>40</v>
      </c>
      <c r="B11" s="3" t="s">
        <v>41</v>
      </c>
      <c r="C11" s="3" t="s">
        <v>15</v>
      </c>
      <c r="D11" s="3" t="s">
        <v>23</v>
      </c>
      <c r="E11" s="3" t="s">
        <v>42</v>
      </c>
      <c r="F11" s="4">
        <v>54.75</v>
      </c>
      <c r="G11" s="7">
        <v>75.64</v>
      </c>
      <c r="H11" s="10">
        <f t="shared" si="0"/>
        <v>67.284000000000006</v>
      </c>
      <c r="I11" s="7">
        <v>7</v>
      </c>
    </row>
    <row r="12" spans="1:10" ht="27" customHeight="1">
      <c r="A12" s="1" t="s">
        <v>43</v>
      </c>
      <c r="B12" s="3" t="s">
        <v>44</v>
      </c>
      <c r="C12" s="3" t="s">
        <v>15</v>
      </c>
      <c r="D12" s="3" t="s">
        <v>23</v>
      </c>
      <c r="E12" s="3" t="s">
        <v>45</v>
      </c>
      <c r="F12" s="4">
        <v>49.7</v>
      </c>
      <c r="G12" s="7">
        <v>78.540000000000006</v>
      </c>
      <c r="H12" s="10">
        <f t="shared" si="0"/>
        <v>67.004000000000005</v>
      </c>
      <c r="I12" s="7">
        <v>8</v>
      </c>
    </row>
    <row r="13" spans="1:10" ht="27" customHeight="1">
      <c r="A13" s="1" t="s">
        <v>46</v>
      </c>
      <c r="B13" s="3" t="s">
        <v>47</v>
      </c>
      <c r="C13" s="3" t="s">
        <v>15</v>
      </c>
      <c r="D13" s="3" t="s">
        <v>23</v>
      </c>
      <c r="E13" s="3" t="s">
        <v>48</v>
      </c>
      <c r="F13" s="4">
        <v>42.7</v>
      </c>
      <c r="G13" s="7">
        <v>81.84</v>
      </c>
      <c r="H13" s="10">
        <f t="shared" si="0"/>
        <v>66.183999999999997</v>
      </c>
      <c r="I13" s="7">
        <v>9</v>
      </c>
    </row>
    <row r="14" spans="1:10" ht="27" customHeight="1">
      <c r="A14" s="1" t="s">
        <v>49</v>
      </c>
      <c r="B14" s="3" t="s">
        <v>50</v>
      </c>
      <c r="C14" s="3" t="s">
        <v>15</v>
      </c>
      <c r="D14" s="3" t="s">
        <v>23</v>
      </c>
      <c r="E14" s="3" t="s">
        <v>51</v>
      </c>
      <c r="F14" s="4">
        <v>55.1</v>
      </c>
      <c r="G14" s="7">
        <v>72.8</v>
      </c>
      <c r="H14" s="10">
        <f t="shared" si="0"/>
        <v>65.72</v>
      </c>
      <c r="I14" s="7">
        <v>10</v>
      </c>
    </row>
    <row r="15" spans="1:10" ht="27" customHeight="1">
      <c r="A15" s="1" t="s">
        <v>52</v>
      </c>
      <c r="B15" s="3" t="s">
        <v>53</v>
      </c>
      <c r="C15" s="3" t="s">
        <v>15</v>
      </c>
      <c r="D15" s="3" t="s">
        <v>23</v>
      </c>
      <c r="E15" s="3" t="s">
        <v>54</v>
      </c>
      <c r="F15" s="4">
        <v>52.1</v>
      </c>
      <c r="G15" s="7">
        <v>72.48</v>
      </c>
      <c r="H15" s="10">
        <f t="shared" si="0"/>
        <v>64.328000000000003</v>
      </c>
      <c r="I15" s="7">
        <v>11</v>
      </c>
    </row>
    <row r="16" spans="1:10" ht="27" customHeight="1">
      <c r="A16" s="1" t="s">
        <v>55</v>
      </c>
      <c r="B16" s="3" t="s">
        <v>56</v>
      </c>
      <c r="C16" s="3" t="s">
        <v>15</v>
      </c>
      <c r="D16" s="3" t="s">
        <v>23</v>
      </c>
      <c r="E16" s="3" t="s">
        <v>57</v>
      </c>
      <c r="F16" s="4">
        <v>42.95</v>
      </c>
      <c r="G16" s="7">
        <v>78.48</v>
      </c>
      <c r="H16" s="10">
        <f t="shared" si="0"/>
        <v>64.268000000000001</v>
      </c>
      <c r="I16" s="7">
        <v>12</v>
      </c>
    </row>
    <row r="17" spans="1:9" ht="27" customHeight="1">
      <c r="A17" s="1" t="s">
        <v>58</v>
      </c>
      <c r="B17" s="3" t="s">
        <v>59</v>
      </c>
      <c r="C17" s="3" t="s">
        <v>15</v>
      </c>
      <c r="D17" s="3" t="s">
        <v>23</v>
      </c>
      <c r="E17" s="3" t="s">
        <v>60</v>
      </c>
      <c r="F17" s="4">
        <v>44.1</v>
      </c>
      <c r="G17" s="7">
        <v>77.38</v>
      </c>
      <c r="H17" s="10">
        <f t="shared" si="0"/>
        <v>64.067999999999998</v>
      </c>
      <c r="I17" s="7">
        <v>13</v>
      </c>
    </row>
    <row r="18" spans="1:9" ht="27" customHeight="1">
      <c r="A18" s="1" t="s">
        <v>61</v>
      </c>
      <c r="B18" s="3" t="s">
        <v>62</v>
      </c>
      <c r="C18" s="3" t="s">
        <v>15</v>
      </c>
      <c r="D18" s="3" t="s">
        <v>23</v>
      </c>
      <c r="E18" s="3" t="s">
        <v>63</v>
      </c>
      <c r="F18" s="4">
        <v>51.8</v>
      </c>
      <c r="G18" s="7">
        <v>70.56</v>
      </c>
      <c r="H18" s="10">
        <f t="shared" si="0"/>
        <v>63.055999999999997</v>
      </c>
      <c r="I18" s="7">
        <v>14</v>
      </c>
    </row>
    <row r="19" spans="1:9" ht="27" customHeight="1">
      <c r="A19" s="1" t="s">
        <v>64</v>
      </c>
      <c r="B19" s="3" t="s">
        <v>65</v>
      </c>
      <c r="C19" s="3" t="s">
        <v>15</v>
      </c>
      <c r="D19" s="3" t="s">
        <v>23</v>
      </c>
      <c r="E19" s="3" t="s">
        <v>66</v>
      </c>
      <c r="F19" s="4">
        <v>48.05</v>
      </c>
      <c r="G19" s="7">
        <v>71.78</v>
      </c>
      <c r="H19" s="10">
        <f t="shared" si="0"/>
        <v>62.287999999999997</v>
      </c>
      <c r="I19" s="7">
        <v>15</v>
      </c>
    </row>
    <row r="20" spans="1:9" ht="27" customHeight="1">
      <c r="A20" s="1" t="s">
        <v>67</v>
      </c>
      <c r="B20" s="3" t="s">
        <v>68</v>
      </c>
      <c r="C20" s="3" t="s">
        <v>15</v>
      </c>
      <c r="D20" s="3" t="s">
        <v>23</v>
      </c>
      <c r="E20" s="3" t="s">
        <v>69</v>
      </c>
      <c r="F20" s="4">
        <v>48.15</v>
      </c>
      <c r="G20" s="7">
        <v>70.099999999999994</v>
      </c>
      <c r="H20" s="10">
        <f t="shared" si="0"/>
        <v>61.319999999999993</v>
      </c>
      <c r="I20" s="7">
        <v>16</v>
      </c>
    </row>
    <row r="21" spans="1:9" ht="27" customHeight="1">
      <c r="A21" s="1" t="s">
        <v>70</v>
      </c>
      <c r="B21" s="3" t="s">
        <v>71</v>
      </c>
      <c r="C21" s="3" t="s">
        <v>15</v>
      </c>
      <c r="D21" s="3" t="s">
        <v>23</v>
      </c>
      <c r="E21" s="3" t="s">
        <v>72</v>
      </c>
      <c r="F21" s="4">
        <v>45.5</v>
      </c>
      <c r="G21" s="7">
        <v>71.599999999999994</v>
      </c>
      <c r="H21" s="10">
        <f t="shared" si="0"/>
        <v>61.16</v>
      </c>
      <c r="I21" s="7">
        <v>17</v>
      </c>
    </row>
    <row r="22" spans="1:9" ht="27" customHeight="1">
      <c r="A22" s="1" t="s">
        <v>73</v>
      </c>
      <c r="B22" s="3" t="s">
        <v>74</v>
      </c>
      <c r="C22" s="3" t="s">
        <v>15</v>
      </c>
      <c r="D22" s="3" t="s">
        <v>23</v>
      </c>
      <c r="E22" s="3" t="s">
        <v>75</v>
      </c>
      <c r="F22" s="4">
        <v>42.75</v>
      </c>
      <c r="G22" s="7">
        <v>72.959999999999994</v>
      </c>
      <c r="H22" s="10">
        <f t="shared" si="0"/>
        <v>60.875999999999998</v>
      </c>
      <c r="I22" s="7">
        <v>18</v>
      </c>
    </row>
    <row r="23" spans="1:9" ht="27" customHeight="1">
      <c r="A23" s="1" t="s">
        <v>76</v>
      </c>
      <c r="B23" s="3" t="s">
        <v>77</v>
      </c>
      <c r="C23" s="3" t="s">
        <v>15</v>
      </c>
      <c r="D23" s="3" t="s">
        <v>23</v>
      </c>
      <c r="E23" s="3" t="s">
        <v>78</v>
      </c>
      <c r="F23" s="4">
        <v>49.9</v>
      </c>
      <c r="G23" s="7">
        <v>67.88</v>
      </c>
      <c r="H23" s="10">
        <f t="shared" si="0"/>
        <v>60.687999999999995</v>
      </c>
      <c r="I23" s="7">
        <v>19</v>
      </c>
    </row>
    <row r="24" spans="1:9" ht="27" customHeight="1">
      <c r="A24" s="1" t="s">
        <v>79</v>
      </c>
      <c r="B24" s="3" t="s">
        <v>80</v>
      </c>
      <c r="C24" s="3" t="s">
        <v>15</v>
      </c>
      <c r="D24" s="3" t="s">
        <v>23</v>
      </c>
      <c r="E24" s="3" t="s">
        <v>81</v>
      </c>
      <c r="F24" s="4">
        <v>44</v>
      </c>
      <c r="G24" s="7">
        <v>70.56</v>
      </c>
      <c r="H24" s="10">
        <f t="shared" si="0"/>
        <v>59.936</v>
      </c>
      <c r="I24" s="7">
        <v>20</v>
      </c>
    </row>
    <row r="25" spans="1:9" ht="27" customHeight="1">
      <c r="A25" s="1" t="s">
        <v>82</v>
      </c>
      <c r="B25" s="3" t="s">
        <v>83</v>
      </c>
      <c r="C25" s="3" t="s">
        <v>15</v>
      </c>
      <c r="D25" s="3" t="s">
        <v>23</v>
      </c>
      <c r="E25" s="3" t="s">
        <v>84</v>
      </c>
      <c r="F25" s="4">
        <v>44</v>
      </c>
      <c r="G25" s="7">
        <v>70.459999999999994</v>
      </c>
      <c r="H25" s="10">
        <f t="shared" si="0"/>
        <v>59.875999999999998</v>
      </c>
      <c r="I25" s="7">
        <v>21</v>
      </c>
    </row>
    <row r="26" spans="1:9" ht="27" customHeight="1">
      <c r="A26" s="1" t="s">
        <v>85</v>
      </c>
      <c r="B26" s="3" t="s">
        <v>86</v>
      </c>
      <c r="C26" s="3" t="s">
        <v>15</v>
      </c>
      <c r="D26" s="3" t="s">
        <v>23</v>
      </c>
      <c r="E26" s="3" t="s">
        <v>87</v>
      </c>
      <c r="F26" s="4">
        <v>45.15</v>
      </c>
      <c r="G26" s="7">
        <v>68.92</v>
      </c>
      <c r="H26" s="10">
        <f t="shared" si="0"/>
        <v>59.411999999999992</v>
      </c>
      <c r="I26" s="7">
        <v>22</v>
      </c>
    </row>
    <row r="27" spans="1:9" ht="27" customHeight="1">
      <c r="A27" s="1" t="s">
        <v>88</v>
      </c>
      <c r="B27" s="3" t="s">
        <v>89</v>
      </c>
      <c r="C27" s="3" t="s">
        <v>15</v>
      </c>
      <c r="D27" s="3" t="s">
        <v>23</v>
      </c>
      <c r="E27" s="3" t="s">
        <v>90</v>
      </c>
      <c r="F27" s="4">
        <v>45.05</v>
      </c>
      <c r="G27" s="7">
        <v>63.18</v>
      </c>
      <c r="H27" s="10">
        <f t="shared" si="0"/>
        <v>55.927999999999997</v>
      </c>
      <c r="I27" s="7">
        <v>23</v>
      </c>
    </row>
    <row r="28" spans="1:9" ht="27" customHeight="1">
      <c r="A28" s="1" t="s">
        <v>91</v>
      </c>
      <c r="B28" s="11" t="s">
        <v>134</v>
      </c>
      <c r="C28" s="3" t="s">
        <v>15</v>
      </c>
      <c r="D28" s="3" t="s">
        <v>23</v>
      </c>
      <c r="E28" s="11" t="s">
        <v>135</v>
      </c>
      <c r="F28" s="4">
        <v>43.95</v>
      </c>
      <c r="G28" s="12" t="s">
        <v>136</v>
      </c>
      <c r="H28" s="10">
        <f>SUM(F28*0.4)</f>
        <v>17.580000000000002</v>
      </c>
      <c r="I28" s="7">
        <v>24</v>
      </c>
    </row>
    <row r="29" spans="1:9" ht="27" customHeight="1">
      <c r="A29" s="1" t="s">
        <v>95</v>
      </c>
      <c r="B29" s="3" t="s">
        <v>92</v>
      </c>
      <c r="C29" s="3" t="s">
        <v>15</v>
      </c>
      <c r="D29" s="3" t="s">
        <v>93</v>
      </c>
      <c r="E29" s="3" t="s">
        <v>94</v>
      </c>
      <c r="F29" s="4">
        <v>47</v>
      </c>
      <c r="G29" s="7">
        <v>77.44</v>
      </c>
      <c r="H29" s="10">
        <f t="shared" ref="H29:H40" si="1">SUM(F29*0.4+G29*0.6)</f>
        <v>65.263999999999996</v>
      </c>
      <c r="I29" s="7">
        <v>1</v>
      </c>
    </row>
    <row r="30" spans="1:9" ht="27" customHeight="1">
      <c r="A30" s="1" t="s">
        <v>98</v>
      </c>
      <c r="B30" s="3" t="s">
        <v>96</v>
      </c>
      <c r="C30" s="3" t="s">
        <v>15</v>
      </c>
      <c r="D30" s="3" t="s">
        <v>93</v>
      </c>
      <c r="E30" s="3" t="s">
        <v>97</v>
      </c>
      <c r="F30" s="4">
        <v>52.1</v>
      </c>
      <c r="G30" s="7">
        <v>66.06</v>
      </c>
      <c r="H30" s="10">
        <f t="shared" si="1"/>
        <v>60.476000000000006</v>
      </c>
      <c r="I30" s="7">
        <v>2</v>
      </c>
    </row>
    <row r="31" spans="1:9" ht="27" customHeight="1">
      <c r="A31" s="1" t="s">
        <v>101</v>
      </c>
      <c r="B31" s="3" t="s">
        <v>99</v>
      </c>
      <c r="C31" s="3" t="s">
        <v>15</v>
      </c>
      <c r="D31" s="3" t="s">
        <v>93</v>
      </c>
      <c r="E31" s="3" t="s">
        <v>100</v>
      </c>
      <c r="F31" s="4">
        <v>53.7</v>
      </c>
      <c r="G31" s="7">
        <v>60.26</v>
      </c>
      <c r="H31" s="10">
        <f t="shared" si="1"/>
        <v>57.636000000000003</v>
      </c>
      <c r="I31" s="7">
        <v>3</v>
      </c>
    </row>
    <row r="32" spans="1:9" ht="27" customHeight="1">
      <c r="A32" s="1" t="s">
        <v>104</v>
      </c>
      <c r="B32" s="3" t="s">
        <v>102</v>
      </c>
      <c r="C32" s="3" t="s">
        <v>15</v>
      </c>
      <c r="D32" s="3" t="s">
        <v>93</v>
      </c>
      <c r="E32" s="3" t="s">
        <v>103</v>
      </c>
      <c r="F32" s="4">
        <v>50.5</v>
      </c>
      <c r="G32" s="7">
        <v>59.32</v>
      </c>
      <c r="H32" s="10">
        <f t="shared" si="1"/>
        <v>55.792000000000002</v>
      </c>
      <c r="I32" s="7">
        <v>4</v>
      </c>
    </row>
    <row r="33" spans="1:9" ht="27" customHeight="1">
      <c r="A33" s="1" t="s">
        <v>107</v>
      </c>
      <c r="B33" s="3" t="s">
        <v>105</v>
      </c>
      <c r="C33" s="3" t="s">
        <v>15</v>
      </c>
      <c r="D33" s="3" t="s">
        <v>93</v>
      </c>
      <c r="E33" s="3" t="s">
        <v>106</v>
      </c>
      <c r="F33" s="4">
        <v>38.700000000000003</v>
      </c>
      <c r="G33" s="7">
        <v>66.400000000000006</v>
      </c>
      <c r="H33" s="10">
        <f t="shared" si="1"/>
        <v>55.320000000000007</v>
      </c>
      <c r="I33" s="7">
        <v>5</v>
      </c>
    </row>
    <row r="34" spans="1:9" ht="27" customHeight="1">
      <c r="A34" s="1" t="s">
        <v>110</v>
      </c>
      <c r="B34" s="3" t="s">
        <v>108</v>
      </c>
      <c r="C34" s="3" t="s">
        <v>15</v>
      </c>
      <c r="D34" s="3" t="s">
        <v>93</v>
      </c>
      <c r="E34" s="3" t="s">
        <v>109</v>
      </c>
      <c r="F34" s="4">
        <v>45.8</v>
      </c>
      <c r="G34" s="7">
        <v>61.12</v>
      </c>
      <c r="H34" s="10">
        <f t="shared" si="1"/>
        <v>54.991999999999997</v>
      </c>
      <c r="I34" s="7">
        <v>6</v>
      </c>
    </row>
    <row r="35" spans="1:9" ht="27" customHeight="1">
      <c r="A35" s="1" t="s">
        <v>114</v>
      </c>
      <c r="B35" s="3" t="s">
        <v>111</v>
      </c>
      <c r="C35" s="3" t="s">
        <v>15</v>
      </c>
      <c r="D35" s="3" t="s">
        <v>112</v>
      </c>
      <c r="E35" s="3" t="s">
        <v>113</v>
      </c>
      <c r="F35" s="4">
        <v>45.4</v>
      </c>
      <c r="G35" s="7">
        <v>80.64</v>
      </c>
      <c r="H35" s="10">
        <f t="shared" si="1"/>
        <v>66.543999999999997</v>
      </c>
      <c r="I35" s="7">
        <v>1</v>
      </c>
    </row>
    <row r="36" spans="1:9" ht="27" customHeight="1">
      <c r="A36" s="1" t="s">
        <v>117</v>
      </c>
      <c r="B36" s="3" t="s">
        <v>115</v>
      </c>
      <c r="C36" s="3" t="s">
        <v>15</v>
      </c>
      <c r="D36" s="3" t="s">
        <v>112</v>
      </c>
      <c r="E36" s="3" t="s">
        <v>116</v>
      </c>
      <c r="F36" s="4">
        <v>46.4</v>
      </c>
      <c r="G36" s="7">
        <v>76.540000000000006</v>
      </c>
      <c r="H36" s="10">
        <f t="shared" si="1"/>
        <v>64.483999999999995</v>
      </c>
      <c r="I36" s="7">
        <v>2</v>
      </c>
    </row>
    <row r="37" spans="1:9" ht="27" customHeight="1">
      <c r="A37" s="1" t="s">
        <v>120</v>
      </c>
      <c r="B37" s="3" t="s">
        <v>118</v>
      </c>
      <c r="C37" s="3" t="s">
        <v>15</v>
      </c>
      <c r="D37" s="3" t="s">
        <v>112</v>
      </c>
      <c r="E37" s="3" t="s">
        <v>119</v>
      </c>
      <c r="F37" s="4">
        <v>46.8</v>
      </c>
      <c r="G37" s="7">
        <v>72.58</v>
      </c>
      <c r="H37" s="10">
        <f t="shared" si="1"/>
        <v>62.267999999999994</v>
      </c>
      <c r="I37" s="7">
        <v>3</v>
      </c>
    </row>
    <row r="38" spans="1:9" ht="27" customHeight="1">
      <c r="A38" s="1" t="s">
        <v>123</v>
      </c>
      <c r="B38" s="3" t="s">
        <v>121</v>
      </c>
      <c r="C38" s="3" t="s">
        <v>15</v>
      </c>
      <c r="D38" s="3" t="s">
        <v>112</v>
      </c>
      <c r="E38" s="3" t="s">
        <v>122</v>
      </c>
      <c r="F38" s="4">
        <v>52.35</v>
      </c>
      <c r="G38" s="7">
        <v>68.5</v>
      </c>
      <c r="H38" s="10">
        <f t="shared" si="1"/>
        <v>62.040000000000006</v>
      </c>
      <c r="I38" s="7">
        <v>4</v>
      </c>
    </row>
    <row r="39" spans="1:9" ht="27" customHeight="1">
      <c r="A39" s="1" t="s">
        <v>126</v>
      </c>
      <c r="B39" s="3" t="s">
        <v>124</v>
      </c>
      <c r="C39" s="3" t="s">
        <v>15</v>
      </c>
      <c r="D39" s="3" t="s">
        <v>112</v>
      </c>
      <c r="E39" s="3" t="s">
        <v>125</v>
      </c>
      <c r="F39" s="4">
        <v>42.55</v>
      </c>
      <c r="G39" s="7">
        <v>69.959999999999994</v>
      </c>
      <c r="H39" s="10">
        <f t="shared" si="1"/>
        <v>58.995999999999995</v>
      </c>
      <c r="I39" s="7">
        <v>5</v>
      </c>
    </row>
    <row r="40" spans="1:9" ht="27" customHeight="1">
      <c r="A40" s="1" t="s">
        <v>137</v>
      </c>
      <c r="B40" s="3" t="s">
        <v>127</v>
      </c>
      <c r="C40" s="3" t="s">
        <v>15</v>
      </c>
      <c r="D40" s="3" t="s">
        <v>112</v>
      </c>
      <c r="E40" s="3" t="s">
        <v>128</v>
      </c>
      <c r="F40" s="4">
        <v>43.25</v>
      </c>
      <c r="G40" s="7">
        <v>58.72</v>
      </c>
      <c r="H40" s="10">
        <f t="shared" si="1"/>
        <v>52.531999999999996</v>
      </c>
      <c r="I40" s="7">
        <v>6</v>
      </c>
    </row>
    <row r="41" spans="1:9" ht="27" customHeight="1">
      <c r="B41" s="3"/>
      <c r="C41" s="3"/>
      <c r="D41" s="3"/>
      <c r="E41" s="3"/>
      <c r="F41" s="4"/>
      <c r="G41" s="7"/>
      <c r="H41" s="7"/>
      <c r="I41" s="7"/>
    </row>
    <row r="42" spans="1:9" ht="27" customHeight="1">
      <c r="B42" s="3"/>
      <c r="C42" s="3"/>
      <c r="D42" s="3"/>
      <c r="E42" s="3"/>
      <c r="F42" s="4"/>
      <c r="G42" s="7"/>
      <c r="H42" s="7"/>
      <c r="I42" s="7"/>
    </row>
    <row r="43" spans="1:9" ht="27" customHeight="1">
      <c r="B43" s="3"/>
      <c r="C43" s="3"/>
      <c r="D43" s="3"/>
      <c r="E43" s="3"/>
      <c r="F43" s="4"/>
      <c r="G43" s="7"/>
      <c r="H43" s="7"/>
      <c r="I43" s="7"/>
    </row>
    <row r="44" spans="1:9" ht="27" customHeight="1">
      <c r="B44" s="3"/>
      <c r="C44" s="3"/>
      <c r="D44" s="3"/>
      <c r="E44" s="3"/>
      <c r="F44" s="4"/>
      <c r="G44" s="7"/>
      <c r="H44" s="7"/>
      <c r="I44" s="7"/>
    </row>
    <row r="45" spans="1:9" ht="27" customHeight="1">
      <c r="B45" s="3"/>
      <c r="C45" s="3"/>
      <c r="D45" s="3"/>
      <c r="E45" s="3"/>
      <c r="F45" s="4"/>
      <c r="G45" s="7"/>
      <c r="H45" s="7"/>
      <c r="I45" s="7"/>
    </row>
    <row r="46" spans="1:9" ht="27" customHeight="1">
      <c r="B46" s="3"/>
      <c r="C46" s="3"/>
      <c r="D46" s="3"/>
      <c r="E46" s="3"/>
      <c r="F46" s="4"/>
      <c r="G46" s="7"/>
      <c r="H46" s="7"/>
      <c r="I46" s="7"/>
    </row>
  </sheetData>
  <autoFilter ref="A2:K2"/>
  <mergeCells count="1">
    <mergeCell ref="A1:I1"/>
  </mergeCells>
  <phoneticPr fontId="7" type="noConversion"/>
  <pageMargins left="0.59055118110236227" right="0.39370078740157483" top="0.70866141732283472" bottom="0.51181102362204722" header="0.94488188976377963" footer="0.6692913385826772"/>
  <pageSetup paperSize="9" orientation="portrait" verticalDpi="0" r:id="rId1"/>
  <headerFooter scaleWithDoc="0" alignWithMargins="0">
    <oddFooter>第 &amp;P 页</oddFooter>
  </headerFooter>
  <rowBreaks count="1" manualBreakCount="1">
    <brk id="26" max="8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>
      <selection activeCell="C3" sqref="C3:L4"/>
    </sheetView>
  </sheetViews>
  <sheetFormatPr defaultColWidth="9" defaultRowHeight="14.25"/>
  <cols>
    <col min="1" max="1" width="5.75" customWidth="1"/>
    <col min="4" max="4" width="24.25" customWidth="1"/>
    <col min="5" max="5" width="10.375" customWidth="1"/>
    <col min="6" max="6" width="12.625" customWidth="1"/>
    <col min="7" max="7" width="8.375" customWidth="1"/>
  </cols>
  <sheetData>
    <row r="1" spans="1:12" ht="39" customHeight="1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.95" customHeight="1">
      <c r="A2" s="2" t="s">
        <v>130</v>
      </c>
      <c r="B2" s="2" t="s">
        <v>131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7">
        <v>1</v>
      </c>
      <c r="B3" s="7">
        <v>2020561</v>
      </c>
      <c r="C3" s="3" t="s">
        <v>14</v>
      </c>
      <c r="D3" s="3" t="s">
        <v>15</v>
      </c>
      <c r="E3" s="3" t="s">
        <v>16</v>
      </c>
      <c r="F3" s="3" t="s">
        <v>17</v>
      </c>
      <c r="G3" s="4">
        <v>49.55</v>
      </c>
      <c r="H3" s="4">
        <f>ROUND(G3*0.4,2)</f>
        <v>19.82</v>
      </c>
      <c r="I3" s="7">
        <v>82.56</v>
      </c>
      <c r="J3" s="7">
        <f>ROUND(I3*0.6,2)</f>
        <v>49.54</v>
      </c>
      <c r="K3" s="7">
        <f>H3+J3</f>
        <v>69.36</v>
      </c>
      <c r="L3" s="7">
        <v>1</v>
      </c>
    </row>
    <row r="4" spans="1:12" ht="27" customHeight="1">
      <c r="A4" s="7">
        <v>2</v>
      </c>
      <c r="B4" s="7">
        <v>2020562</v>
      </c>
      <c r="C4" s="3" t="s">
        <v>19</v>
      </c>
      <c r="D4" s="3" t="s">
        <v>15</v>
      </c>
      <c r="E4" s="3" t="s">
        <v>16</v>
      </c>
      <c r="F4" s="3" t="s">
        <v>20</v>
      </c>
      <c r="G4" s="4">
        <v>40.35</v>
      </c>
      <c r="H4" s="4">
        <f>ROUND(G4*0.4,2)</f>
        <v>16.14</v>
      </c>
      <c r="I4" s="7">
        <v>74.2</v>
      </c>
      <c r="J4" s="7">
        <f>ROUND(I4*0.6,2)</f>
        <v>44.52</v>
      </c>
      <c r="K4" s="7">
        <f>H4+J4</f>
        <v>60.660000000000004</v>
      </c>
      <c r="L4" s="7">
        <v>2</v>
      </c>
    </row>
  </sheetData>
  <mergeCells count="1">
    <mergeCell ref="A1:L1"/>
  </mergeCells>
  <phoneticPr fontId="7" type="noConversion"/>
  <pageMargins left="0.51180555555555551" right="0.75" top="1.3381944444444445" bottom="1" header="0.51180555555555551" footer="0.51180555555555551"/>
  <pageSetup paperSize="9" orientation="landscape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>
      <selection activeCell="C3" sqref="C3:L8"/>
    </sheetView>
  </sheetViews>
  <sheetFormatPr defaultColWidth="9" defaultRowHeight="14.25"/>
  <cols>
    <col min="1" max="1" width="5.875" customWidth="1"/>
    <col min="4" max="4" width="23.125" customWidth="1"/>
    <col min="5" max="5" width="10" customWidth="1"/>
    <col min="6" max="6" width="11.75" customWidth="1"/>
    <col min="12" max="12" width="8.5" customWidth="1"/>
  </cols>
  <sheetData>
    <row r="1" spans="1:12" ht="42" customHeight="1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2" customHeight="1">
      <c r="A2" s="2" t="s">
        <v>130</v>
      </c>
      <c r="B2" s="2" t="s">
        <v>131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7">
        <v>4</v>
      </c>
      <c r="B3" s="7">
        <v>2020591</v>
      </c>
      <c r="C3" s="3" t="s">
        <v>92</v>
      </c>
      <c r="D3" s="3" t="s">
        <v>15</v>
      </c>
      <c r="E3" s="3" t="s">
        <v>93</v>
      </c>
      <c r="F3" s="3" t="s">
        <v>94</v>
      </c>
      <c r="G3" s="4">
        <v>47</v>
      </c>
      <c r="H3" s="4">
        <f t="shared" ref="H3:H8" si="0">ROUND(G3*0.4,2)</f>
        <v>18.8</v>
      </c>
      <c r="I3" s="7">
        <v>77.44</v>
      </c>
      <c r="J3" s="7">
        <f t="shared" ref="J3:J8" si="1">ROUND(I3*0.6,2)</f>
        <v>46.46</v>
      </c>
      <c r="K3" s="7">
        <f t="shared" ref="K3:K8" si="2">H3+J3</f>
        <v>65.260000000000005</v>
      </c>
      <c r="L3" s="7">
        <v>1</v>
      </c>
    </row>
    <row r="4" spans="1:12" ht="27" customHeight="1">
      <c r="A4" s="7">
        <v>6</v>
      </c>
      <c r="B4" s="7">
        <v>2020589</v>
      </c>
      <c r="C4" s="3" t="s">
        <v>96</v>
      </c>
      <c r="D4" s="3" t="s">
        <v>15</v>
      </c>
      <c r="E4" s="3" t="s">
        <v>93</v>
      </c>
      <c r="F4" s="3" t="s">
        <v>97</v>
      </c>
      <c r="G4" s="4">
        <v>52.1</v>
      </c>
      <c r="H4" s="4">
        <f t="shared" si="0"/>
        <v>20.84</v>
      </c>
      <c r="I4" s="7">
        <v>66.06</v>
      </c>
      <c r="J4" s="7">
        <f t="shared" si="1"/>
        <v>39.64</v>
      </c>
      <c r="K4" s="7">
        <f t="shared" si="2"/>
        <v>60.480000000000004</v>
      </c>
      <c r="L4" s="7">
        <v>2</v>
      </c>
    </row>
    <row r="5" spans="1:12" ht="27" customHeight="1">
      <c r="A5" s="7">
        <v>2</v>
      </c>
      <c r="B5" s="7">
        <v>2020588</v>
      </c>
      <c r="C5" s="3" t="s">
        <v>99</v>
      </c>
      <c r="D5" s="3" t="s">
        <v>15</v>
      </c>
      <c r="E5" s="3" t="s">
        <v>93</v>
      </c>
      <c r="F5" s="3" t="s">
        <v>100</v>
      </c>
      <c r="G5" s="4">
        <v>53.7</v>
      </c>
      <c r="H5" s="4">
        <f t="shared" si="0"/>
        <v>21.48</v>
      </c>
      <c r="I5" s="7">
        <v>60.26</v>
      </c>
      <c r="J5" s="7">
        <f t="shared" si="1"/>
        <v>36.159999999999997</v>
      </c>
      <c r="K5" s="7">
        <f t="shared" si="2"/>
        <v>57.64</v>
      </c>
      <c r="L5" s="7">
        <v>3</v>
      </c>
    </row>
    <row r="6" spans="1:12" ht="27" customHeight="1">
      <c r="A6" s="7">
        <v>1</v>
      </c>
      <c r="B6" s="7">
        <v>2020590</v>
      </c>
      <c r="C6" s="3" t="s">
        <v>102</v>
      </c>
      <c r="D6" s="3" t="s">
        <v>15</v>
      </c>
      <c r="E6" s="3" t="s">
        <v>93</v>
      </c>
      <c r="F6" s="3" t="s">
        <v>103</v>
      </c>
      <c r="G6" s="4">
        <v>50.5</v>
      </c>
      <c r="H6" s="4">
        <f t="shared" si="0"/>
        <v>20.2</v>
      </c>
      <c r="I6" s="7">
        <v>59.32</v>
      </c>
      <c r="J6" s="7">
        <f t="shared" si="1"/>
        <v>35.590000000000003</v>
      </c>
      <c r="K6" s="7">
        <f t="shared" si="2"/>
        <v>55.790000000000006</v>
      </c>
      <c r="L6" s="7">
        <v>4</v>
      </c>
    </row>
    <row r="7" spans="1:12" ht="27" customHeight="1">
      <c r="A7" s="7">
        <v>5</v>
      </c>
      <c r="B7" s="7">
        <v>2020593</v>
      </c>
      <c r="C7" s="3" t="s">
        <v>105</v>
      </c>
      <c r="D7" s="3" t="s">
        <v>15</v>
      </c>
      <c r="E7" s="3" t="s">
        <v>93</v>
      </c>
      <c r="F7" s="3" t="s">
        <v>106</v>
      </c>
      <c r="G7" s="4">
        <v>38.700000000000003</v>
      </c>
      <c r="H7" s="4">
        <f t="shared" si="0"/>
        <v>15.48</v>
      </c>
      <c r="I7" s="7">
        <v>66.400000000000006</v>
      </c>
      <c r="J7" s="7">
        <f t="shared" si="1"/>
        <v>39.840000000000003</v>
      </c>
      <c r="K7" s="7">
        <f t="shared" si="2"/>
        <v>55.320000000000007</v>
      </c>
      <c r="L7" s="7">
        <v>5</v>
      </c>
    </row>
    <row r="8" spans="1:12" ht="27" customHeight="1">
      <c r="A8" s="7">
        <v>3</v>
      </c>
      <c r="B8" s="7">
        <v>2020592</v>
      </c>
      <c r="C8" s="3" t="s">
        <v>108</v>
      </c>
      <c r="D8" s="3" t="s">
        <v>15</v>
      </c>
      <c r="E8" s="3" t="s">
        <v>93</v>
      </c>
      <c r="F8" s="3" t="s">
        <v>109</v>
      </c>
      <c r="G8" s="4">
        <v>45.8</v>
      </c>
      <c r="H8" s="4">
        <f t="shared" si="0"/>
        <v>18.32</v>
      </c>
      <c r="I8" s="7">
        <v>61.12</v>
      </c>
      <c r="J8" s="7">
        <f t="shared" si="1"/>
        <v>36.67</v>
      </c>
      <c r="K8" s="7">
        <f t="shared" si="2"/>
        <v>54.99</v>
      </c>
      <c r="L8" s="7">
        <v>6</v>
      </c>
    </row>
    <row r="9" spans="1:12">
      <c r="L9" s="8"/>
    </row>
  </sheetData>
  <mergeCells count="1">
    <mergeCell ref="A1:L1"/>
  </mergeCells>
  <phoneticPr fontId="7" type="noConversion"/>
  <pageMargins left="0.70833333333333337" right="0.75" top="1.1416666666666666" bottom="1" header="0.51180555555555551" footer="0.51180555555555551"/>
  <pageSetup paperSize="9" orientation="landscape" horizontalDpi="0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>
      <selection activeCell="C3" sqref="C3:L8"/>
    </sheetView>
  </sheetViews>
  <sheetFormatPr defaultColWidth="9" defaultRowHeight="14.25"/>
  <cols>
    <col min="1" max="1" width="5.375" customWidth="1"/>
    <col min="4" max="4" width="21.75" customWidth="1"/>
    <col min="5" max="5" width="12.125" customWidth="1"/>
    <col min="6" max="6" width="12.375" customWidth="1"/>
    <col min="7" max="7" width="7.75" customWidth="1"/>
    <col min="8" max="8" width="7.125" customWidth="1"/>
  </cols>
  <sheetData>
    <row r="1" spans="1:12" ht="42" customHeight="1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2" customHeight="1">
      <c r="A2" s="2" t="s">
        <v>130</v>
      </c>
      <c r="B2" s="2" t="s">
        <v>131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7">
        <v>2</v>
      </c>
      <c r="B3" s="7">
        <v>2020597</v>
      </c>
      <c r="C3" s="3" t="s">
        <v>111</v>
      </c>
      <c r="D3" s="3" t="s">
        <v>15</v>
      </c>
      <c r="E3" s="3" t="s">
        <v>112</v>
      </c>
      <c r="F3" s="3" t="s">
        <v>113</v>
      </c>
      <c r="G3" s="4">
        <v>45.4</v>
      </c>
      <c r="H3" s="4">
        <f t="shared" ref="H3:H8" si="0">ROUND(G3*0.4,2)</f>
        <v>18.16</v>
      </c>
      <c r="I3" s="7">
        <v>80.64</v>
      </c>
      <c r="J3" s="7">
        <f t="shared" ref="J3:J8" si="1">ROUND(I3*0.6,2)</f>
        <v>48.38</v>
      </c>
      <c r="K3" s="7">
        <f t="shared" ref="K3:K8" si="2">H3+J3</f>
        <v>66.540000000000006</v>
      </c>
      <c r="L3" s="7">
        <v>1</v>
      </c>
    </row>
    <row r="4" spans="1:12" ht="27" customHeight="1">
      <c r="A4" s="7">
        <v>6</v>
      </c>
      <c r="B4" s="7">
        <v>2020596</v>
      </c>
      <c r="C4" s="3" t="s">
        <v>115</v>
      </c>
      <c r="D4" s="3" t="s">
        <v>15</v>
      </c>
      <c r="E4" s="3" t="s">
        <v>112</v>
      </c>
      <c r="F4" s="3" t="s">
        <v>116</v>
      </c>
      <c r="G4" s="4">
        <v>46.4</v>
      </c>
      <c r="H4" s="4">
        <f t="shared" si="0"/>
        <v>18.559999999999999</v>
      </c>
      <c r="I4" s="7">
        <v>76.540000000000006</v>
      </c>
      <c r="J4" s="7">
        <f t="shared" si="1"/>
        <v>45.92</v>
      </c>
      <c r="K4" s="7">
        <f t="shared" si="2"/>
        <v>64.48</v>
      </c>
      <c r="L4" s="7">
        <v>2</v>
      </c>
    </row>
    <row r="5" spans="1:12" ht="27" customHeight="1">
      <c r="A5" s="7">
        <v>4</v>
      </c>
      <c r="B5" s="7">
        <v>2020595</v>
      </c>
      <c r="C5" s="3" t="s">
        <v>118</v>
      </c>
      <c r="D5" s="3" t="s">
        <v>15</v>
      </c>
      <c r="E5" s="3" t="s">
        <v>112</v>
      </c>
      <c r="F5" s="3" t="s">
        <v>119</v>
      </c>
      <c r="G5" s="4">
        <v>46.8</v>
      </c>
      <c r="H5" s="4">
        <f t="shared" si="0"/>
        <v>18.72</v>
      </c>
      <c r="I5" s="7">
        <v>72.58</v>
      </c>
      <c r="J5" s="7">
        <f t="shared" si="1"/>
        <v>43.55</v>
      </c>
      <c r="K5" s="7">
        <f t="shared" si="2"/>
        <v>62.269999999999996</v>
      </c>
      <c r="L5" s="7">
        <v>3</v>
      </c>
    </row>
    <row r="6" spans="1:12" ht="27" customHeight="1">
      <c r="A6" s="7">
        <v>5</v>
      </c>
      <c r="B6" s="7">
        <v>2020594</v>
      </c>
      <c r="C6" s="3" t="s">
        <v>121</v>
      </c>
      <c r="D6" s="3" t="s">
        <v>15</v>
      </c>
      <c r="E6" s="3" t="s">
        <v>112</v>
      </c>
      <c r="F6" s="3" t="s">
        <v>122</v>
      </c>
      <c r="G6" s="4">
        <v>52.35</v>
      </c>
      <c r="H6" s="4">
        <f t="shared" si="0"/>
        <v>20.94</v>
      </c>
      <c r="I6" s="7">
        <v>68.5</v>
      </c>
      <c r="J6" s="7">
        <f t="shared" si="1"/>
        <v>41.1</v>
      </c>
      <c r="K6" s="7">
        <f t="shared" si="2"/>
        <v>62.040000000000006</v>
      </c>
      <c r="L6" s="7">
        <v>4</v>
      </c>
    </row>
    <row r="7" spans="1:12" ht="27" customHeight="1">
      <c r="A7" s="7">
        <v>3</v>
      </c>
      <c r="B7" s="7">
        <v>2020599</v>
      </c>
      <c r="C7" s="3" t="s">
        <v>124</v>
      </c>
      <c r="D7" s="3" t="s">
        <v>15</v>
      </c>
      <c r="E7" s="3" t="s">
        <v>112</v>
      </c>
      <c r="F7" s="3" t="s">
        <v>125</v>
      </c>
      <c r="G7" s="4">
        <v>42.55</v>
      </c>
      <c r="H7" s="4">
        <f t="shared" si="0"/>
        <v>17.02</v>
      </c>
      <c r="I7" s="7">
        <v>69.959999999999994</v>
      </c>
      <c r="J7" s="7">
        <f t="shared" si="1"/>
        <v>41.98</v>
      </c>
      <c r="K7" s="7">
        <f t="shared" si="2"/>
        <v>59</v>
      </c>
      <c r="L7" s="7">
        <v>5</v>
      </c>
    </row>
    <row r="8" spans="1:12" ht="27" customHeight="1">
      <c r="A8" s="7">
        <v>1</v>
      </c>
      <c r="B8" s="7">
        <v>2020598</v>
      </c>
      <c r="C8" s="3" t="s">
        <v>127</v>
      </c>
      <c r="D8" s="3" t="s">
        <v>15</v>
      </c>
      <c r="E8" s="3" t="s">
        <v>112</v>
      </c>
      <c r="F8" s="3" t="s">
        <v>128</v>
      </c>
      <c r="G8" s="4">
        <v>43.25</v>
      </c>
      <c r="H8" s="4">
        <f t="shared" si="0"/>
        <v>17.3</v>
      </c>
      <c r="I8" s="7">
        <v>58.72</v>
      </c>
      <c r="J8" s="7">
        <f t="shared" si="1"/>
        <v>35.229999999999997</v>
      </c>
      <c r="K8" s="7">
        <f t="shared" si="2"/>
        <v>52.53</v>
      </c>
      <c r="L8" s="7">
        <v>6</v>
      </c>
    </row>
    <row r="9" spans="1:12">
      <c r="G9" s="8"/>
      <c r="H9" s="8"/>
      <c r="I9" s="8"/>
      <c r="J9" s="8"/>
      <c r="K9" s="8"/>
      <c r="L9" s="8"/>
    </row>
  </sheetData>
  <mergeCells count="1">
    <mergeCell ref="A1:L1"/>
  </mergeCells>
  <phoneticPr fontId="7" type="noConversion"/>
  <pageMargins left="0.75" right="0.75" top="1" bottom="1" header="0.5" footer="0.5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opLeftCell="A11" zoomScaleSheetLayoutView="100" workbookViewId="0">
      <selection activeCell="B12" sqref="B12:C12"/>
    </sheetView>
  </sheetViews>
  <sheetFormatPr defaultColWidth="9" defaultRowHeight="14.25"/>
  <sheetData>
    <row r="1" spans="1:5" ht="27">
      <c r="A1" s="1" t="s">
        <v>1</v>
      </c>
      <c r="B1" s="1" t="s">
        <v>5</v>
      </c>
      <c r="C1" s="2" t="s">
        <v>6</v>
      </c>
      <c r="D1" s="2" t="s">
        <v>7</v>
      </c>
      <c r="E1" s="2" t="s">
        <v>132</v>
      </c>
    </row>
    <row r="2" spans="1:5">
      <c r="A2" s="3" t="s">
        <v>14</v>
      </c>
      <c r="B2" s="4">
        <v>48.3</v>
      </c>
      <c r="C2" s="4">
        <v>50.8</v>
      </c>
      <c r="D2" s="4">
        <v>49.55</v>
      </c>
      <c r="E2" s="5">
        <v>1</v>
      </c>
    </row>
    <row r="3" spans="1:5">
      <c r="A3" s="3" t="s">
        <v>19</v>
      </c>
      <c r="B3" s="4">
        <v>27.6</v>
      </c>
      <c r="C3" s="4">
        <v>53.1</v>
      </c>
      <c r="D3" s="4">
        <v>40.35</v>
      </c>
      <c r="E3" s="5">
        <v>2</v>
      </c>
    </row>
    <row r="4" spans="1:5">
      <c r="A4" s="3"/>
      <c r="B4" s="4"/>
      <c r="C4" s="4"/>
      <c r="D4" s="4"/>
      <c r="E4" s="5"/>
    </row>
    <row r="5" spans="1:5">
      <c r="A5" s="3" t="s">
        <v>22</v>
      </c>
      <c r="B5" s="4">
        <v>50.6</v>
      </c>
      <c r="C5" s="4">
        <v>69.2</v>
      </c>
      <c r="D5" s="4">
        <v>59.9</v>
      </c>
      <c r="E5" s="5">
        <v>1</v>
      </c>
    </row>
    <row r="6" spans="1:5">
      <c r="A6" s="3" t="s">
        <v>26</v>
      </c>
      <c r="B6" s="4">
        <v>55.7</v>
      </c>
      <c r="C6" s="4">
        <v>58.6</v>
      </c>
      <c r="D6" s="4">
        <v>57.15</v>
      </c>
      <c r="E6" s="5">
        <v>2</v>
      </c>
    </row>
    <row r="7" spans="1:5">
      <c r="A7" s="3" t="s">
        <v>50</v>
      </c>
      <c r="B7" s="4">
        <v>49.7</v>
      </c>
      <c r="C7" s="4">
        <v>60.5</v>
      </c>
      <c r="D7" s="4">
        <v>55.1</v>
      </c>
      <c r="E7" s="5">
        <v>3</v>
      </c>
    </row>
    <row r="8" spans="1:5">
      <c r="A8" s="3" t="s">
        <v>41</v>
      </c>
      <c r="B8" s="4">
        <v>50.5</v>
      </c>
      <c r="C8" s="4">
        <v>59</v>
      </c>
      <c r="D8" s="4">
        <v>54.75</v>
      </c>
      <c r="E8" s="5">
        <v>4</v>
      </c>
    </row>
    <row r="9" spans="1:5">
      <c r="A9" s="3" t="s">
        <v>53</v>
      </c>
      <c r="B9" s="4">
        <v>49.8</v>
      </c>
      <c r="C9" s="4">
        <v>54.4</v>
      </c>
      <c r="D9" s="4">
        <v>52.1</v>
      </c>
      <c r="E9" s="5">
        <v>5</v>
      </c>
    </row>
    <row r="10" spans="1:5">
      <c r="A10" s="3" t="s">
        <v>62</v>
      </c>
      <c r="B10" s="4">
        <v>46.7</v>
      </c>
      <c r="C10" s="4">
        <v>56.9</v>
      </c>
      <c r="D10" s="4">
        <v>51.8</v>
      </c>
      <c r="E10" s="5">
        <v>6</v>
      </c>
    </row>
    <row r="11" spans="1:5">
      <c r="A11" s="3" t="s">
        <v>29</v>
      </c>
      <c r="B11" s="4">
        <v>47.2</v>
      </c>
      <c r="C11" s="4">
        <v>56.2</v>
      </c>
      <c r="D11" s="4">
        <v>51.7</v>
      </c>
      <c r="E11" s="5">
        <v>7</v>
      </c>
    </row>
    <row r="12" spans="1:5">
      <c r="A12" s="3" t="s">
        <v>77</v>
      </c>
      <c r="B12" s="4">
        <v>42.6</v>
      </c>
      <c r="C12" s="4">
        <v>57.2</v>
      </c>
      <c r="D12" s="4">
        <v>49.9</v>
      </c>
      <c r="E12" s="5">
        <v>8</v>
      </c>
    </row>
    <row r="13" spans="1:5">
      <c r="A13" s="3" t="s">
        <v>44</v>
      </c>
      <c r="B13" s="4">
        <v>41.1</v>
      </c>
      <c r="C13" s="4">
        <v>58.3</v>
      </c>
      <c r="D13" s="4">
        <v>49.7</v>
      </c>
      <c r="E13" s="5">
        <v>9</v>
      </c>
    </row>
    <row r="14" spans="1:5">
      <c r="A14" s="3" t="s">
        <v>68</v>
      </c>
      <c r="B14" s="4">
        <v>44.3</v>
      </c>
      <c r="C14" s="4">
        <v>52</v>
      </c>
      <c r="D14" s="4">
        <v>48.15</v>
      </c>
      <c r="E14" s="5">
        <v>11</v>
      </c>
    </row>
    <row r="15" spans="1:5">
      <c r="A15" s="3" t="s">
        <v>65</v>
      </c>
      <c r="B15" s="4">
        <v>44.9</v>
      </c>
      <c r="C15" s="4">
        <v>51.2</v>
      </c>
      <c r="D15" s="4">
        <v>48.05</v>
      </c>
      <c r="E15" s="5">
        <v>12</v>
      </c>
    </row>
    <row r="16" spans="1:5">
      <c r="A16" s="3" t="s">
        <v>32</v>
      </c>
      <c r="B16" s="4">
        <v>45.8</v>
      </c>
      <c r="C16" s="4">
        <v>46.5</v>
      </c>
      <c r="D16" s="4">
        <v>46.15</v>
      </c>
      <c r="E16" s="5">
        <v>14</v>
      </c>
    </row>
    <row r="17" spans="1:5">
      <c r="A17" s="3" t="s">
        <v>71</v>
      </c>
      <c r="B17" s="4">
        <v>38.6</v>
      </c>
      <c r="C17" s="4">
        <v>52.4</v>
      </c>
      <c r="D17" s="4">
        <v>45.5</v>
      </c>
      <c r="E17" s="5">
        <v>15</v>
      </c>
    </row>
    <row r="18" spans="1:5">
      <c r="A18" s="3" t="s">
        <v>38</v>
      </c>
      <c r="B18" s="4">
        <v>43.2</v>
      </c>
      <c r="C18" s="4">
        <v>47.7</v>
      </c>
      <c r="D18" s="4">
        <v>45.45</v>
      </c>
      <c r="E18" s="5">
        <v>16</v>
      </c>
    </row>
    <row r="19" spans="1:5">
      <c r="A19" s="3" t="s">
        <v>86</v>
      </c>
      <c r="B19" s="4">
        <v>40.6</v>
      </c>
      <c r="C19" s="4">
        <v>49.7</v>
      </c>
      <c r="D19" s="4">
        <v>45.15</v>
      </c>
      <c r="E19" s="5">
        <v>17</v>
      </c>
    </row>
    <row r="20" spans="1:5">
      <c r="A20" s="3" t="s">
        <v>89</v>
      </c>
      <c r="B20" s="4">
        <v>43.1</v>
      </c>
      <c r="C20" s="4">
        <v>47</v>
      </c>
      <c r="D20" s="4">
        <v>45.05</v>
      </c>
      <c r="E20" s="5">
        <v>18</v>
      </c>
    </row>
    <row r="21" spans="1:5">
      <c r="A21" s="3" t="s">
        <v>59</v>
      </c>
      <c r="B21" s="4">
        <v>43.5</v>
      </c>
      <c r="C21" s="4">
        <v>44.7</v>
      </c>
      <c r="D21" s="4">
        <v>44.1</v>
      </c>
      <c r="E21" s="5">
        <v>20</v>
      </c>
    </row>
    <row r="22" spans="1:5">
      <c r="A22" s="3" t="s">
        <v>83</v>
      </c>
      <c r="B22" s="4">
        <v>31.2</v>
      </c>
      <c r="C22" s="4">
        <v>56.8</v>
      </c>
      <c r="D22" s="4">
        <v>44</v>
      </c>
      <c r="E22" s="5">
        <v>21</v>
      </c>
    </row>
    <row r="23" spans="1:5">
      <c r="A23" s="3" t="s">
        <v>80</v>
      </c>
      <c r="B23" s="4">
        <v>38.1</v>
      </c>
      <c r="C23" s="4">
        <v>49.9</v>
      </c>
      <c r="D23" s="4">
        <v>44</v>
      </c>
      <c r="E23" s="5">
        <v>21</v>
      </c>
    </row>
    <row r="24" spans="1:5">
      <c r="A24" s="3" t="s">
        <v>56</v>
      </c>
      <c r="B24" s="4">
        <v>41.4</v>
      </c>
      <c r="C24" s="4">
        <v>44.5</v>
      </c>
      <c r="D24" s="4">
        <v>42.95</v>
      </c>
      <c r="E24" s="5">
        <v>24</v>
      </c>
    </row>
    <row r="25" spans="1:5">
      <c r="A25" s="6" t="s">
        <v>74</v>
      </c>
      <c r="B25" s="4">
        <v>49.1</v>
      </c>
      <c r="C25" s="4">
        <v>36.4</v>
      </c>
      <c r="D25" s="4">
        <v>42.75</v>
      </c>
      <c r="E25" s="5"/>
    </row>
    <row r="26" spans="1:5">
      <c r="A26" s="6" t="s">
        <v>47</v>
      </c>
      <c r="B26" s="4">
        <v>43.5</v>
      </c>
      <c r="C26" s="4">
        <v>41.9</v>
      </c>
      <c r="D26" s="4">
        <v>42.7</v>
      </c>
      <c r="E26" s="5"/>
    </row>
    <row r="27" spans="1:5">
      <c r="A27" s="6" t="s">
        <v>35</v>
      </c>
      <c r="B27" s="4">
        <v>31.3</v>
      </c>
      <c r="C27" s="4">
        <v>53.9</v>
      </c>
      <c r="D27" s="4">
        <v>42.6</v>
      </c>
      <c r="E27" s="5"/>
    </row>
    <row r="28" spans="1:5">
      <c r="A28" s="3" t="s">
        <v>99</v>
      </c>
      <c r="B28" s="4">
        <v>51.8</v>
      </c>
      <c r="C28" s="4">
        <v>55.6</v>
      </c>
      <c r="D28" s="4">
        <v>53.7</v>
      </c>
      <c r="E28" s="5">
        <v>1</v>
      </c>
    </row>
    <row r="29" spans="1:5">
      <c r="A29" s="3" t="s">
        <v>96</v>
      </c>
      <c r="B29" s="4">
        <v>42.9</v>
      </c>
      <c r="C29" s="4">
        <v>61.3</v>
      </c>
      <c r="D29" s="4">
        <v>52.1</v>
      </c>
      <c r="E29" s="5">
        <v>2</v>
      </c>
    </row>
    <row r="30" spans="1:5">
      <c r="A30" s="3" t="s">
        <v>102</v>
      </c>
      <c r="B30" s="4">
        <v>47.5</v>
      </c>
      <c r="C30" s="4">
        <v>53.5</v>
      </c>
      <c r="D30" s="4">
        <v>50.5</v>
      </c>
      <c r="E30" s="5">
        <v>3</v>
      </c>
    </row>
    <row r="31" spans="1:5">
      <c r="A31" s="3" t="s">
        <v>92</v>
      </c>
      <c r="B31" s="4">
        <v>42.7</v>
      </c>
      <c r="C31" s="4">
        <v>51.3</v>
      </c>
      <c r="D31" s="4">
        <v>47</v>
      </c>
      <c r="E31" s="5">
        <v>4</v>
      </c>
    </row>
    <row r="32" spans="1:5">
      <c r="A32" s="3" t="s">
        <v>108</v>
      </c>
      <c r="B32" s="4">
        <v>35.299999999999997</v>
      </c>
      <c r="C32" s="4">
        <v>56.3</v>
      </c>
      <c r="D32" s="4">
        <v>45.8</v>
      </c>
      <c r="E32" s="5">
        <v>5</v>
      </c>
    </row>
    <row r="33" spans="1:5">
      <c r="A33" s="6" t="s">
        <v>105</v>
      </c>
      <c r="B33" s="4">
        <v>35.200000000000003</v>
      </c>
      <c r="C33" s="4">
        <v>42.2</v>
      </c>
      <c r="D33" s="4">
        <v>38.700000000000003</v>
      </c>
      <c r="E33" s="5"/>
    </row>
    <row r="34" spans="1:5">
      <c r="A34" s="3" t="s">
        <v>121</v>
      </c>
      <c r="B34" s="4">
        <v>47.1</v>
      </c>
      <c r="C34" s="4">
        <v>57.6</v>
      </c>
      <c r="D34" s="4">
        <v>52.35</v>
      </c>
      <c r="E34" s="5">
        <v>1</v>
      </c>
    </row>
    <row r="35" spans="1:5">
      <c r="A35" s="3" t="s">
        <v>118</v>
      </c>
      <c r="B35" s="4">
        <v>45.6</v>
      </c>
      <c r="C35" s="4">
        <v>48</v>
      </c>
      <c r="D35" s="4">
        <v>46.8</v>
      </c>
      <c r="E35" s="5">
        <v>2</v>
      </c>
    </row>
    <row r="36" spans="1:5">
      <c r="A36" s="3" t="s">
        <v>115</v>
      </c>
      <c r="B36" s="4">
        <v>42.5</v>
      </c>
      <c r="C36" s="4">
        <v>50.3</v>
      </c>
      <c r="D36" s="4">
        <v>46.4</v>
      </c>
      <c r="E36" s="5">
        <v>3</v>
      </c>
    </row>
    <row r="37" spans="1:5">
      <c r="A37" s="3" t="s">
        <v>111</v>
      </c>
      <c r="B37" s="4">
        <v>36.1</v>
      </c>
      <c r="C37" s="4">
        <v>54.7</v>
      </c>
      <c r="D37" s="4">
        <v>45.4</v>
      </c>
      <c r="E37" s="5">
        <v>4</v>
      </c>
    </row>
    <row r="38" spans="1:5">
      <c r="A38" s="3" t="s">
        <v>127</v>
      </c>
      <c r="B38" s="4">
        <v>30.9</v>
      </c>
      <c r="C38" s="4">
        <v>55.6</v>
      </c>
      <c r="D38" s="4">
        <v>43.25</v>
      </c>
      <c r="E38" s="5">
        <v>5</v>
      </c>
    </row>
    <row r="39" spans="1:5">
      <c r="A39" s="3" t="s">
        <v>124</v>
      </c>
      <c r="B39" s="4">
        <v>34</v>
      </c>
      <c r="C39" s="4">
        <v>51.1</v>
      </c>
      <c r="D39" s="4">
        <v>42.55</v>
      </c>
      <c r="E39" s="5">
        <v>6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2020-09-29T01:22:46Z</cp:lastPrinted>
  <dcterms:created xsi:type="dcterms:W3CDTF">2020-09-13T10:56:43Z</dcterms:created>
  <dcterms:modified xsi:type="dcterms:W3CDTF">2020-09-29T10:15:10Z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