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Sheet1!$A$3:$X$9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<sst xmlns="http://schemas.openxmlformats.org/spreadsheetml/2006/main" count="68" uniqueCount="45">
  <si>
    <t>附件：</t>
  </si>
  <si>
    <t>恩施州卫健委 恩施州红十字会所属二级事业单位2020年考试公开招聘工作人员
面试人员名单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</si>
  <si>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</si>
  <si>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</si>
  <si>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</si>
  <si>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</si>
  <si>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</si>
  <si>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</si>
  <si>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</si>
  <si>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</si>
  <si>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</si>
  <si>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</si>
  <si>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</si>
  <si>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</si>
  <si>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
折算后</t>
  </si>
  <si>
    <t>加分</t>
  </si>
  <si>
    <t>加分后总分</t>
  </si>
  <si>
    <t>成绩排名</t>
  </si>
  <si>
    <t>雷利琳</t>
  </si>
  <si>
    <t>2142280400506</t>
  </si>
  <si>
    <t>14228001032078</t>
  </si>
  <si>
    <t>14228001032078001</t>
  </si>
  <si>
    <t>1:3</t>
  </si>
  <si>
    <t>刘蓉</t>
  </si>
  <si>
    <t>2142280403701</t>
  </si>
  <si>
    <t>罗容</t>
  </si>
  <si>
    <t>2142280403319</t>
  </si>
  <si>
    <t>向露露</t>
  </si>
  <si>
    <t>1142281201405</t>
  </si>
  <si>
    <t>14228001032079</t>
  </si>
  <si>
    <t>14228001032079001</t>
  </si>
  <si>
    <t>田满</t>
  </si>
  <si>
    <t>1142281202822</t>
  </si>
  <si>
    <t>杨凡</t>
  </si>
  <si>
    <t>1142281200206</t>
  </si>
  <si>
    <t>周艺</t>
  </si>
  <si>
    <t>5242280502905</t>
  </si>
  <si>
    <t>14228001010015</t>
  </si>
  <si>
    <t>14228001010015001</t>
  </si>
  <si>
    <t>覃维</t>
  </si>
  <si>
    <t>5242280503011</t>
  </si>
  <si>
    <t>魏巍</t>
  </si>
  <si>
    <t>5242280502111</t>
  </si>
  <si>
    <t>汤荣</t>
  </si>
  <si>
    <t>5242280502310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</si>
</sst>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3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
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 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workbookViewId="0">
      <selection activeCell="E6" sqref="E6"/>
    </sheetView>
  </sheetViews>
  <sheetFormatPr defaultColWidth="9" defaultRowHeight="13.5"/>
  <cols>
    <col min="1" max="1" width="4" customWidth="1"/>
    <col min="2" max="2" width="6.375" style="3" customWidth="1"/>
    <col min="3" max="3" width="13.375" style="3" customWidth="1"/>
    <col min="4" max="4" width="14" style="3" customWidth="1"/>
    <col min="5" max="5" width="16.375" style="3" customWidth="1"/>
    <col min="6" max="6" width="27.75" style="3" customWidth="1"/>
    <col min="7" max="7" width="13.6416666666667" style="3" customWidth="1"/>
    <col min="8" max="8" width="7" style="4" customWidth="1"/>
    <col min="9" max="9" width="5.125" style="3" customWidth="1"/>
    <col min="10" max="12" width="7.5" style="3" customWidth="1"/>
    <col min="13" max="13" width="8.875" style="5" customWidth="1"/>
    <col min="14" max="14" width="4.25" style="3" customWidth="1"/>
    <col min="15" max="15" width="7.875" style="5" customWidth="1"/>
    <col min="16" max="16" width="5" style="3" customWidth="1"/>
  </cols>
  <sheetData>
    <row r="1" spans="1:1">
      <c r="A1" t="s">
        <v>0</v>
      </c>
    </row>
    <row r="2" ht="61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8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8" t="s">
        <v>15</v>
      </c>
      <c r="O3" s="13" t="s">
        <v>16</v>
      </c>
      <c r="P3" s="8" t="s">
        <v>17</v>
      </c>
    </row>
    <row r="4" s="2" customFormat="1" ht="28" customHeight="1" spans="1:16">
      <c r="A4" s="10"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1" t="str">
        <f>VLOOKUP(E4,[1]Sheet1!$C$4:$E$545,2,0)</f>
        <v>恩施州妇幼保健计划生育服务中心</v>
      </c>
      <c r="G4" s="11" t="str">
        <f>VLOOKUP(E4,[1]Sheet1!$C$4:$E$545,3,0)</f>
        <v>财务人员</v>
      </c>
      <c r="H4" s="12" t="s">
        <v>22</v>
      </c>
      <c r="I4" s="14">
        <v>1</v>
      </c>
      <c r="J4" s="11">
        <v>86.5</v>
      </c>
      <c r="K4" s="11">
        <v>112</v>
      </c>
      <c r="L4" s="11">
        <v>198.5</v>
      </c>
      <c r="M4" s="15">
        <v>66.1666666666667</v>
      </c>
      <c r="N4" s="14"/>
      <c r="O4" s="15">
        <v>66.1666666666667</v>
      </c>
      <c r="P4" s="14">
        <v>1</v>
      </c>
    </row>
    <row r="5" s="2" customFormat="1" ht="28" customHeight="1" spans="1:16">
      <c r="A5" s="10">
        <v>2</v>
      </c>
      <c r="B5" s="16" t="s">
        <v>23</v>
      </c>
      <c r="C5" s="16" t="s">
        <v>24</v>
      </c>
      <c r="D5" s="16" t="s">
        <v>20</v>
      </c>
      <c r="E5" s="16" t="s">
        <v>21</v>
      </c>
      <c r="F5" s="11" t="str">
        <f>VLOOKUP(E5,[1]Sheet1!$C$4:$E$545,2,0)</f>
        <v>恩施州妇幼保健计划生育服务中心</v>
      </c>
      <c r="G5" s="11" t="str">
        <f>VLOOKUP(E5,[1]Sheet1!$C$4:$E$545,3,0)</f>
        <v>财务人员</v>
      </c>
      <c r="H5" s="12" t="s">
        <v>22</v>
      </c>
      <c r="I5" s="14">
        <v>1</v>
      </c>
      <c r="J5" s="11">
        <v>86.5</v>
      </c>
      <c r="K5" s="11">
        <v>105</v>
      </c>
      <c r="L5" s="11">
        <v>191.5</v>
      </c>
      <c r="M5" s="15">
        <v>63.8333333333333</v>
      </c>
      <c r="N5" s="14"/>
      <c r="O5" s="15">
        <v>63.8333333333333</v>
      </c>
      <c r="P5" s="14">
        <v>2</v>
      </c>
    </row>
    <row r="6" s="2" customFormat="1" ht="28" customHeight="1" spans="1:16">
      <c r="A6" s="10">
        <v>3</v>
      </c>
      <c r="B6" s="16" t="s">
        <v>25</v>
      </c>
      <c r="C6" s="16" t="s">
        <v>26</v>
      </c>
      <c r="D6" s="16" t="s">
        <v>20</v>
      </c>
      <c r="E6" s="16" t="s">
        <v>21</v>
      </c>
      <c r="F6" s="11" t="str">
        <f>VLOOKUP(E6,[1]Sheet1!$C$4:$E$545,2,0)</f>
        <v>恩施州妇幼保健计划生育服务中心</v>
      </c>
      <c r="G6" s="11" t="str">
        <f>VLOOKUP(E6,[1]Sheet1!$C$4:$E$545,3,0)</f>
        <v>财务人员</v>
      </c>
      <c r="H6" s="12" t="s">
        <v>22</v>
      </c>
      <c r="I6" s="14">
        <v>1</v>
      </c>
      <c r="J6" s="11">
        <v>88</v>
      </c>
      <c r="K6" s="11">
        <v>99.5</v>
      </c>
      <c r="L6" s="11">
        <v>187.5</v>
      </c>
      <c r="M6" s="15">
        <v>62.5</v>
      </c>
      <c r="N6" s="14"/>
      <c r="O6" s="15">
        <v>62.5</v>
      </c>
      <c r="P6" s="14">
        <v>3</v>
      </c>
    </row>
    <row r="7" s="2" customFormat="1" ht="28" customHeight="1" spans="1:16">
      <c r="A7" s="10">
        <v>4</v>
      </c>
      <c r="B7" s="16" t="s">
        <v>27</v>
      </c>
      <c r="C7" s="16" t="s">
        <v>28</v>
      </c>
      <c r="D7" s="16" t="s">
        <v>29</v>
      </c>
      <c r="E7" s="16" t="s">
        <v>30</v>
      </c>
      <c r="F7" s="11" t="str">
        <f>VLOOKUP(E7,[1]Sheet1!$C$4:$E$545,2,0)</f>
        <v>恩施州麻风病防治中心</v>
      </c>
      <c r="G7" s="11" t="str">
        <f>VLOOKUP(E7,[1]Sheet1!$C$4:$E$545,3,0)</f>
        <v>办公室工作人员</v>
      </c>
      <c r="H7" s="12" t="s">
        <v>22</v>
      </c>
      <c r="I7" s="14">
        <v>1</v>
      </c>
      <c r="J7" s="11">
        <v>78.5</v>
      </c>
      <c r="K7" s="11">
        <v>112</v>
      </c>
      <c r="L7" s="11">
        <v>190.5</v>
      </c>
      <c r="M7" s="15">
        <v>63.5</v>
      </c>
      <c r="N7" s="14"/>
      <c r="O7" s="15">
        <v>63.5</v>
      </c>
      <c r="P7" s="14">
        <v>1</v>
      </c>
    </row>
    <row r="8" s="2" customFormat="1" ht="28" customHeight="1" spans="1:16">
      <c r="A8" s="10">
        <v>5</v>
      </c>
      <c r="B8" s="16" t="s">
        <v>31</v>
      </c>
      <c r="C8" s="16" t="s">
        <v>32</v>
      </c>
      <c r="D8" s="16" t="s">
        <v>29</v>
      </c>
      <c r="E8" s="16" t="s">
        <v>30</v>
      </c>
      <c r="F8" s="11" t="str">
        <f>VLOOKUP(E8,[1]Sheet1!$C$4:$E$545,2,0)</f>
        <v>恩施州麻风病防治中心</v>
      </c>
      <c r="G8" s="11" t="str">
        <f>VLOOKUP(E8,[1]Sheet1!$C$4:$E$545,3,0)</f>
        <v>办公室工作人员</v>
      </c>
      <c r="H8" s="12" t="s">
        <v>22</v>
      </c>
      <c r="I8" s="14">
        <v>1</v>
      </c>
      <c r="J8" s="11">
        <v>102</v>
      </c>
      <c r="K8" s="11">
        <v>88.5</v>
      </c>
      <c r="L8" s="11">
        <v>190.5</v>
      </c>
      <c r="M8" s="15">
        <v>63.5</v>
      </c>
      <c r="N8" s="14"/>
      <c r="O8" s="15">
        <v>63.5</v>
      </c>
      <c r="P8" s="14">
        <v>1</v>
      </c>
    </row>
    <row r="9" s="2" customFormat="1" ht="28" customHeight="1" spans="1:16">
      <c r="A9" s="10">
        <v>6</v>
      </c>
      <c r="B9" s="16" t="s">
        <v>33</v>
      </c>
      <c r="C9" s="16" t="s">
        <v>34</v>
      </c>
      <c r="D9" s="16" t="s">
        <v>29</v>
      </c>
      <c r="E9" s="16" t="s">
        <v>30</v>
      </c>
      <c r="F9" s="11" t="str">
        <f>VLOOKUP(E9,[1]Sheet1!$C$4:$E$545,2,0)</f>
        <v>恩施州麻风病防治中心</v>
      </c>
      <c r="G9" s="11" t="str">
        <f>VLOOKUP(E9,[1]Sheet1!$C$4:$E$545,3,0)</f>
        <v>办公室工作人员</v>
      </c>
      <c r="H9" s="12" t="s">
        <v>22</v>
      </c>
      <c r="I9" s="14">
        <v>1</v>
      </c>
      <c r="J9" s="11">
        <v>83.5</v>
      </c>
      <c r="K9" s="11">
        <v>106</v>
      </c>
      <c r="L9" s="11">
        <v>189.5</v>
      </c>
      <c r="M9" s="15">
        <v>63.1666666666667</v>
      </c>
      <c r="N9" s="14"/>
      <c r="O9" s="15">
        <v>63.1666666666667</v>
      </c>
      <c r="P9" s="14">
        <v>3</v>
      </c>
    </row>
    <row r="10" s="2" customFormat="1" ht="28" customHeight="1" spans="1:16">
      <c r="A10" s="10">
        <v>7</v>
      </c>
      <c r="B10" s="16" t="s">
        <v>35</v>
      </c>
      <c r="C10" s="16" t="s">
        <v>36</v>
      </c>
      <c r="D10" s="16" t="s">
        <v>37</v>
      </c>
      <c r="E10" s="16" t="s">
        <v>38</v>
      </c>
      <c r="F10" s="11" t="str">
        <f>VLOOKUP(E10,[1]Sheet1!$C$4:$E$545,2,0)</f>
        <v>恩施州红十字“三献”工作中心</v>
      </c>
      <c r="G10" s="11" t="str">
        <f>VLOOKUP(E10,[1]Sheet1!$C$4:$E$545,3,0)</f>
        <v>工作人员</v>
      </c>
      <c r="H10" s="12" t="s">
        <v>22</v>
      </c>
      <c r="I10" s="14">
        <v>1</v>
      </c>
      <c r="J10" s="11">
        <v>96</v>
      </c>
      <c r="K10" s="11">
        <v>98.3</v>
      </c>
      <c r="L10" s="11">
        <v>194.3</v>
      </c>
      <c r="M10" s="15">
        <v>64.7666666666667</v>
      </c>
      <c r="N10" s="14"/>
      <c r="O10" s="15">
        <v>64.7666666666667</v>
      </c>
      <c r="P10" s="14">
        <v>1</v>
      </c>
    </row>
    <row r="11" s="2" customFormat="1" ht="28" customHeight="1" spans="1:16">
      <c r="A11" s="10">
        <v>8</v>
      </c>
      <c r="B11" s="16" t="s">
        <v>39</v>
      </c>
      <c r="C11" s="16" t="s">
        <v>40</v>
      </c>
      <c r="D11" s="16" t="s">
        <v>37</v>
      </c>
      <c r="E11" s="16" t="s">
        <v>38</v>
      </c>
      <c r="F11" s="11" t="str">
        <f>VLOOKUP(E11,[1]Sheet1!$C$4:$E$545,2,0)</f>
        <v>恩施州红十字“三献”工作中心</v>
      </c>
      <c r="G11" s="11" t="str">
        <f>VLOOKUP(E11,[1]Sheet1!$C$4:$E$545,3,0)</f>
        <v>工作人员</v>
      </c>
      <c r="H11" s="12" t="s">
        <v>22</v>
      </c>
      <c r="I11" s="14">
        <v>1</v>
      </c>
      <c r="J11" s="11">
        <v>85</v>
      </c>
      <c r="K11" s="11">
        <v>94.65</v>
      </c>
      <c r="L11" s="11">
        <v>179.65</v>
      </c>
      <c r="M11" s="15">
        <v>59.8833333333333</v>
      </c>
      <c r="N11" s="14"/>
      <c r="O11" s="15">
        <v>59.8833333333333</v>
      </c>
      <c r="P11" s="14">
        <v>2</v>
      </c>
    </row>
    <row r="12" s="2" customFormat="1" ht="28" customHeight="1" spans="1:16">
      <c r="A12" s="10">
        <v>9</v>
      </c>
      <c r="B12" s="16" t="s">
        <v>41</v>
      </c>
      <c r="C12" s="16" t="s">
        <v>42</v>
      </c>
      <c r="D12" s="16" t="s">
        <v>37</v>
      </c>
      <c r="E12" s="16" t="s">
        <v>38</v>
      </c>
      <c r="F12" s="11" t="str">
        <f>VLOOKUP(E12,[1]Sheet1!$C$4:$E$545,2,0)</f>
        <v>恩施州红十字“三献”工作中心</v>
      </c>
      <c r="G12" s="11" t="str">
        <f>VLOOKUP(E12,[1]Sheet1!$C$4:$E$545,3,0)</f>
        <v>工作人员</v>
      </c>
      <c r="H12" s="12" t="s">
        <v>22</v>
      </c>
      <c r="I12" s="14">
        <v>1</v>
      </c>
      <c r="J12" s="11">
        <v>70.5</v>
      </c>
      <c r="K12" s="11">
        <v>105.6</v>
      </c>
      <c r="L12" s="11">
        <v>176.1</v>
      </c>
      <c r="M12" s="15">
        <v>58.7</v>
      </c>
      <c r="N12" s="14"/>
      <c r="O12" s="15">
        <v>58.7</v>
      </c>
      <c r="P12" s="14">
        <v>3</v>
      </c>
    </row>
    <row r="13" s="2" customFormat="1" ht="28" customHeight="1" spans="1:16">
      <c r="A13" s="10">
        <v>10</v>
      </c>
      <c r="B13" s="16" t="s">
        <v>43</v>
      </c>
      <c r="C13" s="16" t="s">
        <v>44</v>
      </c>
      <c r="D13" s="16" t="s">
        <v>37</v>
      </c>
      <c r="E13" s="16" t="s">
        <v>38</v>
      </c>
      <c r="F13" s="11" t="str">
        <f>VLOOKUP(E13,[1]Sheet1!$C$4:$E$545,2,0)</f>
        <v>恩施州红十字“三献”工作中心</v>
      </c>
      <c r="G13" s="11" t="str">
        <f>VLOOKUP(E13,[1]Sheet1!$C$4:$E$545,3,0)</f>
        <v>工作人员</v>
      </c>
      <c r="H13" s="12" t="s">
        <v>22</v>
      </c>
      <c r="I13" s="14">
        <v>1</v>
      </c>
      <c r="J13" s="11">
        <v>87</v>
      </c>
      <c r="K13" s="11">
        <v>89.1</v>
      </c>
      <c r="L13" s="11">
        <v>176.1</v>
      </c>
      <c r="M13" s="15">
        <v>58.7</v>
      </c>
      <c r="N13" s="14"/>
      <c r="O13" s="15">
        <v>58.7</v>
      </c>
      <c r="P13" s="14">
        <v>3</v>
      </c>
    </row>
  </sheetData>
  <mergeCells count="1">
    <mergeCell ref="A2:P2"/>
  </mergeCells>
  <pageMargins left="0.314583333333333" right="0.275" top="0.66875" bottom="0.354166666666667" header="0.196527777777778" footer="0.0784722222222222"/>
  <pageSetup paperSize="9" scale="9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洛天伊</cp:lastModifiedBy>
  <dcterms:created xsi:type="dcterms:W3CDTF">2020-08-27T09:09:00Z</dcterms:created>
  <dcterms:modified xsi:type="dcterms:W3CDTF">2020-09-22T09:31:31Z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