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Sheet1!$A$2:$X$12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<sst xmlns="http://schemas.openxmlformats.org/spreadsheetml/2006/main" count="67" uniqueCount="41">
  <si>
    <t>恩施州网络安全及舆情监测中心2020年度统一考试公开招聘工作人员面试人员名单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</si>
  <si>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</si>
  <si>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</si>
  <si>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</si>
  <si>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</si>
  <si>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</si>
  <si>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</si>
  <si>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</si>
  <si>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</si>
  <si>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</si>
  <si>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</si>
  <si>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</si>
  <si>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</si>
  <si>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笔试总分折算后</t>
  </si>
  <si>
    <t>加分</t>
  </si>
  <si>
    <t>加分后总分</t>
  </si>
  <si>
    <t>成绩排名</t>
  </si>
  <si>
    <t>袁琦</t>
  </si>
  <si>
    <t>1142280700616</t>
  </si>
  <si>
    <t>14228001005010</t>
  </si>
  <si>
    <t>14228001005010001</t>
  </si>
  <si>
    <t>1:5</t>
  </si>
  <si>
    <t>徐启锐</t>
  </si>
  <si>
    <t>1142280705114</t>
  </si>
  <si>
    <t>李茂林</t>
  </si>
  <si>
    <t>1142280700412</t>
  </si>
  <si>
    <t>符华成</t>
  </si>
  <si>
    <t>1142280701413</t>
  </si>
  <si>
    <t>杨垚</t>
  </si>
  <si>
    <t>1142280702027</t>
  </si>
  <si>
    <t>牟丰睿</t>
  </si>
  <si>
    <t>1142280701823</t>
  </si>
  <si>
    <t>14228001005010002</t>
  </si>
  <si>
    <t>卢颖</t>
  </si>
  <si>
    <t>1142280701305</t>
  </si>
  <si>
    <t>谭发仁</t>
  </si>
  <si>
    <t>1142280705316</t>
  </si>
  <si>
    <t>王晓</t>
  </si>
  <si>
    <t>1142280703303</t>
  </si>
  <si>
    <t>白洲</t>
  </si>
  <si>
    <t>1142280700927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</si>
</sst>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23">
    <font>
      <sz val="11"/>
      <color theme="1"/>
      <name val="宋体"/>
      <charset val="134"/>
      <scheme val="minor"/>
    </font>
    <font>
      <sz val="22"/>
      <color rgb="FF333333"/>
      <name val="方正小标宋简体"/>
      <charset val="134"/>
    </font>
    <font>
      <sz val="9"/>
      <color theme="1"/>
      <name val="黑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A1" sqref="A1:P1"/>
    </sheetView>
  </sheetViews>
  <sheetFormatPr defaultColWidth="9" defaultRowHeight="13.5"/>
  <cols>
    <col min="1" max="1" width="5.375" customWidth="1"/>
    <col min="2" max="2" width="9" style="2"/>
    <col min="3" max="3" width="13.375" style="2" customWidth="1"/>
    <col min="4" max="4" width="16.375" style="2" customWidth="1"/>
    <col min="5" max="5" width="17.375" style="2" customWidth="1"/>
    <col min="6" max="6" width="28.375" style="2" customWidth="1"/>
    <col min="7" max="7" width="13.625" style="2" customWidth="1"/>
    <col min="8" max="8" width="7" style="3" customWidth="1"/>
    <col min="9" max="9" width="5.125" style="2" customWidth="1"/>
    <col min="10" max="12" width="9" style="2"/>
    <col min="13" max="13" width="11.125" style="4"/>
    <col min="14" max="14" width="4.25" style="2" customWidth="1"/>
    <col min="15" max="15" width="7.875" style="4" customWidth="1"/>
    <col min="16" max="16" width="5" style="2" customWidth="1"/>
  </cols>
  <sheetData>
    <row r="1" ht="30.9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4.9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11" t="s">
        <v>15</v>
      </c>
      <c r="P2" s="6" t="s">
        <v>16</v>
      </c>
    </row>
    <row r="3" spans="1:16">
      <c r="A3" s="8">
        <v>1</v>
      </c>
      <c r="B3" s="14" t="s">
        <v>17</v>
      </c>
      <c r="C3" s="14" t="s">
        <v>18</v>
      </c>
      <c r="D3" s="14" t="s">
        <v>19</v>
      </c>
      <c r="E3" s="14" t="s">
        <v>20</v>
      </c>
      <c r="F3" s="9" t="str">
        <f>VLOOKUP(E3,[1]Sheet1!$C$4:$E$545,2,0)</f>
        <v>恩施州网络安全及舆情监测中心</v>
      </c>
      <c r="G3" s="9" t="str">
        <f>VLOOKUP(E3,[1]Sheet1!$C$4:$E$545,3,0)</f>
        <v>工作
人员</v>
      </c>
      <c r="H3" s="10" t="s">
        <v>21</v>
      </c>
      <c r="I3" s="12">
        <v>1</v>
      </c>
      <c r="J3" s="9">
        <v>97</v>
      </c>
      <c r="K3" s="9">
        <v>98</v>
      </c>
      <c r="L3" s="9">
        <v>195</v>
      </c>
      <c r="M3" s="13">
        <v>65</v>
      </c>
      <c r="N3" s="12"/>
      <c r="O3" s="13">
        <v>65</v>
      </c>
      <c r="P3" s="12">
        <v>1</v>
      </c>
    </row>
    <row r="4" spans="1:16">
      <c r="A4" s="8">
        <v>2</v>
      </c>
      <c r="B4" s="14" t="s">
        <v>22</v>
      </c>
      <c r="C4" s="14" t="s">
        <v>23</v>
      </c>
      <c r="D4" s="14" t="s">
        <v>19</v>
      </c>
      <c r="E4" s="14" t="s">
        <v>20</v>
      </c>
      <c r="F4" s="9" t="str">
        <f>VLOOKUP(E4,[1]Sheet1!$C$4:$E$545,2,0)</f>
        <v>恩施州网络安全及舆情监测中心</v>
      </c>
      <c r="G4" s="9" t="str">
        <f>VLOOKUP(E4,[1]Sheet1!$C$4:$E$545,3,0)</f>
        <v>工作
人员</v>
      </c>
      <c r="H4" s="10" t="s">
        <v>21</v>
      </c>
      <c r="I4" s="12">
        <v>1</v>
      </c>
      <c r="J4" s="9">
        <v>92.5</v>
      </c>
      <c r="K4" s="9">
        <v>88.5</v>
      </c>
      <c r="L4" s="9">
        <v>181</v>
      </c>
      <c r="M4" s="13">
        <v>60.3333333333333</v>
      </c>
      <c r="N4" s="12"/>
      <c r="O4" s="13">
        <v>60.3333333333333</v>
      </c>
      <c r="P4" s="12">
        <v>2</v>
      </c>
    </row>
    <row r="5" spans="1:16">
      <c r="A5" s="8">
        <v>3</v>
      </c>
      <c r="B5" s="14" t="s">
        <v>24</v>
      </c>
      <c r="C5" s="14" t="s">
        <v>25</v>
      </c>
      <c r="D5" s="14" t="s">
        <v>19</v>
      </c>
      <c r="E5" s="14" t="s">
        <v>20</v>
      </c>
      <c r="F5" s="9" t="str">
        <f>VLOOKUP(E5,[1]Sheet1!$C$4:$E$545,2,0)</f>
        <v>恩施州网络安全及舆情监测中心</v>
      </c>
      <c r="G5" s="9" t="str">
        <f>VLOOKUP(E5,[1]Sheet1!$C$4:$E$545,3,0)</f>
        <v>工作
人员</v>
      </c>
      <c r="H5" s="10" t="s">
        <v>21</v>
      </c>
      <c r="I5" s="12">
        <v>1</v>
      </c>
      <c r="J5" s="9">
        <v>89</v>
      </c>
      <c r="K5" s="9">
        <v>84.5</v>
      </c>
      <c r="L5" s="9">
        <v>173.5</v>
      </c>
      <c r="M5" s="13">
        <v>57.8333333333333</v>
      </c>
      <c r="N5" s="12"/>
      <c r="O5" s="13">
        <v>57.8333333333333</v>
      </c>
      <c r="P5" s="12">
        <v>3</v>
      </c>
    </row>
    <row r="6" spans="1:16">
      <c r="A6" s="8">
        <v>4</v>
      </c>
      <c r="B6" s="14" t="s">
        <v>26</v>
      </c>
      <c r="C6" s="14" t="s">
        <v>27</v>
      </c>
      <c r="D6" s="14" t="s">
        <v>19</v>
      </c>
      <c r="E6" s="14" t="s">
        <v>20</v>
      </c>
      <c r="F6" s="9" t="str">
        <f>VLOOKUP(E6,[1]Sheet1!$C$4:$E$545,2,0)</f>
        <v>恩施州网络安全及舆情监测中心</v>
      </c>
      <c r="G6" s="9" t="str">
        <f>VLOOKUP(E6,[1]Sheet1!$C$4:$E$545,3,0)</f>
        <v>工作
人员</v>
      </c>
      <c r="H6" s="10" t="s">
        <v>21</v>
      </c>
      <c r="I6" s="12">
        <v>1</v>
      </c>
      <c r="J6" s="9">
        <v>69.5</v>
      </c>
      <c r="K6" s="9">
        <v>94</v>
      </c>
      <c r="L6" s="9">
        <v>163.5</v>
      </c>
      <c r="M6" s="13">
        <v>54.5</v>
      </c>
      <c r="N6" s="12"/>
      <c r="O6" s="13">
        <v>54.5</v>
      </c>
      <c r="P6" s="12">
        <v>4</v>
      </c>
    </row>
    <row r="7" spans="1:16">
      <c r="A7" s="8">
        <v>5</v>
      </c>
      <c r="B7" s="14" t="s">
        <v>28</v>
      </c>
      <c r="C7" s="14" t="s">
        <v>29</v>
      </c>
      <c r="D7" s="14" t="s">
        <v>19</v>
      </c>
      <c r="E7" s="14" t="s">
        <v>20</v>
      </c>
      <c r="F7" s="9" t="str">
        <f>VLOOKUP(E7,[1]Sheet1!$C$4:$E$545,2,0)</f>
        <v>恩施州网络安全及舆情监测中心</v>
      </c>
      <c r="G7" s="9" t="str">
        <f>VLOOKUP(E7,[1]Sheet1!$C$4:$E$545,3,0)</f>
        <v>工作
人员</v>
      </c>
      <c r="H7" s="10" t="s">
        <v>21</v>
      </c>
      <c r="I7" s="12">
        <v>1</v>
      </c>
      <c r="J7" s="9">
        <v>73.5</v>
      </c>
      <c r="K7" s="9">
        <v>84</v>
      </c>
      <c r="L7" s="9">
        <v>157.5</v>
      </c>
      <c r="M7" s="13">
        <v>52.5</v>
      </c>
      <c r="N7" s="12"/>
      <c r="O7" s="13">
        <v>52.5</v>
      </c>
      <c r="P7" s="12">
        <v>5</v>
      </c>
    </row>
    <row r="8" spans="1:16">
      <c r="A8" s="8">
        <v>6</v>
      </c>
      <c r="B8" s="14" t="s">
        <v>30</v>
      </c>
      <c r="C8" s="14" t="s">
        <v>31</v>
      </c>
      <c r="D8" s="14" t="s">
        <v>19</v>
      </c>
      <c r="E8" s="14" t="s">
        <v>32</v>
      </c>
      <c r="F8" s="9" t="str">
        <f>VLOOKUP(E8,[1]Sheet1!$C$4:$E$545,2,0)</f>
        <v>恩施州网络安全及舆情监测中心</v>
      </c>
      <c r="G8" s="9" t="str">
        <f>VLOOKUP(E8,[1]Sheet1!$C$4:$E$545,3,0)</f>
        <v>网络安全监测岗</v>
      </c>
      <c r="H8" s="10" t="s">
        <v>21</v>
      </c>
      <c r="I8" s="12">
        <v>1</v>
      </c>
      <c r="J8" s="9">
        <v>98</v>
      </c>
      <c r="K8" s="9">
        <v>96</v>
      </c>
      <c r="L8" s="9">
        <v>194</v>
      </c>
      <c r="M8" s="13">
        <v>64.6666666666667</v>
      </c>
      <c r="N8" s="12">
        <v>5</v>
      </c>
      <c r="O8" s="13">
        <v>69.6666666666667</v>
      </c>
      <c r="P8" s="12">
        <v>1</v>
      </c>
    </row>
    <row r="9" spans="1:16">
      <c r="A9" s="8">
        <v>7</v>
      </c>
      <c r="B9" s="14" t="s">
        <v>33</v>
      </c>
      <c r="C9" s="14" t="s">
        <v>34</v>
      </c>
      <c r="D9" s="14" t="s">
        <v>19</v>
      </c>
      <c r="E9" s="14" t="s">
        <v>32</v>
      </c>
      <c r="F9" s="9" t="str">
        <f>VLOOKUP(E9,[1]Sheet1!$C$4:$E$545,2,0)</f>
        <v>恩施州网络安全及舆情监测中心</v>
      </c>
      <c r="G9" s="9" t="str">
        <f>VLOOKUP(E9,[1]Sheet1!$C$4:$E$545,3,0)</f>
        <v>网络安全监测岗</v>
      </c>
      <c r="H9" s="10" t="s">
        <v>21</v>
      </c>
      <c r="I9" s="12">
        <v>1</v>
      </c>
      <c r="J9" s="9">
        <v>90</v>
      </c>
      <c r="K9" s="9">
        <v>87</v>
      </c>
      <c r="L9" s="9">
        <v>177</v>
      </c>
      <c r="M9" s="13">
        <v>59</v>
      </c>
      <c r="N9" s="12"/>
      <c r="O9" s="13">
        <v>59</v>
      </c>
      <c r="P9" s="12">
        <v>2</v>
      </c>
    </row>
    <row r="10" spans="1:16">
      <c r="A10" s="8">
        <v>8</v>
      </c>
      <c r="B10" s="14" t="s">
        <v>35</v>
      </c>
      <c r="C10" s="14" t="s">
        <v>36</v>
      </c>
      <c r="D10" s="14" t="s">
        <v>19</v>
      </c>
      <c r="E10" s="14" t="s">
        <v>32</v>
      </c>
      <c r="F10" s="9" t="str">
        <f>VLOOKUP(E10,[1]Sheet1!$C$4:$E$545,2,0)</f>
        <v>恩施州网络安全及舆情监测中心</v>
      </c>
      <c r="G10" s="9" t="str">
        <f>VLOOKUP(E10,[1]Sheet1!$C$4:$E$545,3,0)</f>
        <v>网络安全监测岗</v>
      </c>
      <c r="H10" s="10" t="s">
        <v>21</v>
      </c>
      <c r="I10" s="12">
        <v>1</v>
      </c>
      <c r="J10" s="9">
        <v>69.5</v>
      </c>
      <c r="K10" s="9">
        <v>98.5</v>
      </c>
      <c r="L10" s="9">
        <v>168</v>
      </c>
      <c r="M10" s="13">
        <v>56</v>
      </c>
      <c r="N10" s="12"/>
      <c r="O10" s="13">
        <v>56</v>
      </c>
      <c r="P10" s="12">
        <v>3</v>
      </c>
    </row>
    <row r="11" spans="1:16">
      <c r="A11" s="8">
        <v>9</v>
      </c>
      <c r="B11" s="14" t="s">
        <v>37</v>
      </c>
      <c r="C11" s="14" t="s">
        <v>38</v>
      </c>
      <c r="D11" s="14" t="s">
        <v>19</v>
      </c>
      <c r="E11" s="14" t="s">
        <v>32</v>
      </c>
      <c r="F11" s="9" t="str">
        <f>VLOOKUP(E11,[1]Sheet1!$C$4:$E$545,2,0)</f>
        <v>恩施州网络安全及舆情监测中心</v>
      </c>
      <c r="G11" s="9" t="str">
        <f>VLOOKUP(E11,[1]Sheet1!$C$4:$E$545,3,0)</f>
        <v>网络安全监测岗</v>
      </c>
      <c r="H11" s="10" t="s">
        <v>21</v>
      </c>
      <c r="I11" s="12">
        <v>1</v>
      </c>
      <c r="J11" s="9">
        <v>76.5</v>
      </c>
      <c r="K11" s="9">
        <v>86.5</v>
      </c>
      <c r="L11" s="9">
        <v>163</v>
      </c>
      <c r="M11" s="13">
        <v>54.3333333333333</v>
      </c>
      <c r="N11" s="12"/>
      <c r="O11" s="13">
        <v>54.3333333333333</v>
      </c>
      <c r="P11" s="12">
        <v>4</v>
      </c>
    </row>
    <row r="12" spans="1:16">
      <c r="A12" s="8">
        <v>10</v>
      </c>
      <c r="B12" s="14" t="s">
        <v>39</v>
      </c>
      <c r="C12" s="14" t="s">
        <v>40</v>
      </c>
      <c r="D12" s="14" t="s">
        <v>19</v>
      </c>
      <c r="E12" s="14" t="s">
        <v>32</v>
      </c>
      <c r="F12" s="9" t="str">
        <f>VLOOKUP(E12,[1]Sheet1!$C$4:$E$545,2,0)</f>
        <v>恩施州网络安全及舆情监测中心</v>
      </c>
      <c r="G12" s="9" t="str">
        <f>VLOOKUP(E12,[1]Sheet1!$C$4:$E$545,3,0)</f>
        <v>网络安全监测岗</v>
      </c>
      <c r="H12" s="10" t="s">
        <v>21</v>
      </c>
      <c r="I12" s="12">
        <v>1</v>
      </c>
      <c r="J12" s="9">
        <v>68</v>
      </c>
      <c r="K12" s="9">
        <v>88</v>
      </c>
      <c r="L12" s="9">
        <v>156</v>
      </c>
      <c r="M12" s="13">
        <v>52</v>
      </c>
      <c r="N12" s="12"/>
      <c r="O12" s="13">
        <v>52</v>
      </c>
      <c r="P12" s="12">
        <v>5</v>
      </c>
    </row>
  </sheetData>
  <mergeCells count="1">
    <mergeCell ref="A1:P1"/>
  </mergeCells>
  <pageMargins left="0.314583333333333" right="0.275" top="0.354166666666667" bottom="0.354166666666667" header="0.196527777777778" footer="0.0784722222222222"/>
  <pageSetup paperSize="9" scale="84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2020-08-27T09:09:00Z</dcterms:created>
  <cp:lastPrinted>2020-09-10T09:14:00Z</cp:lastPrinted>
  <dcterms:modified xsi:type="dcterms:W3CDTF">2020-09-21T04:54:49Z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