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公示人员名单" sheetId="2" r:id="rId1"/>
  </sheets>
  <definedNames>
    <definedName name="_xlnm._FilterDatabase" localSheetId="0" hidden="1">第一批公示人员名单!$A$3:$R$79</definedName>
    <definedName name="_xlnm.Print_Titles" localSheetId="0">第一批公示人员名单!$2:$3</definedName>
  </definedNames>
  <calcPr calcId="144525"/>
</workbook>
</file>

<file path=xl/sharedStrings.xml><?xml version="1.0" encoding="utf-8"?>
<sst xmlns="http://schemas.openxmlformats.org/spreadsheetml/2006/main" count="661" uniqueCount="218">
  <si>
    <t>湖北省高级人民法院2020年度招聘雇员制书记员第一批拟聘用人员名单</t>
  </si>
  <si>
    <t>姓  名</t>
  </si>
  <si>
    <t>性别</t>
  </si>
  <si>
    <t>招考单位名称</t>
  </si>
  <si>
    <t>报考职位</t>
  </si>
  <si>
    <t>招聘计划</t>
  </si>
  <si>
    <t>准考证号</t>
  </si>
  <si>
    <t>笔试</t>
  </si>
  <si>
    <t>职业技能测试</t>
  </si>
  <si>
    <t>面试
成绩</t>
  </si>
  <si>
    <t>面试折算分数</t>
  </si>
  <si>
    <t>综合
成绩</t>
  </si>
  <si>
    <t>综合成绩排名</t>
  </si>
  <si>
    <t>学历</t>
  </si>
  <si>
    <t>毕业学校</t>
  </si>
  <si>
    <t>备注</t>
  </si>
  <si>
    <t>成绩</t>
  </si>
  <si>
    <t>折算分数</t>
  </si>
  <si>
    <t>分数</t>
  </si>
  <si>
    <t>折算
分数</t>
  </si>
  <si>
    <t>李子豪</t>
  </si>
  <si>
    <t>男</t>
  </si>
  <si>
    <t>湖北省高级人民法院</t>
  </si>
  <si>
    <t>雇员制书记员岗1</t>
  </si>
  <si>
    <t>11</t>
  </si>
  <si>
    <t>68</t>
  </si>
  <si>
    <t>大学本科</t>
  </si>
  <si>
    <t>铜仁学院</t>
  </si>
  <si>
    <t>张安妮</t>
  </si>
  <si>
    <t>女</t>
  </si>
  <si>
    <t>60</t>
  </si>
  <si>
    <t>湖北美术学院</t>
  </si>
  <si>
    <t>汪晨</t>
  </si>
  <si>
    <t>59</t>
  </si>
  <si>
    <t>大学专科</t>
  </si>
  <si>
    <t>湖北生物科技职业学院</t>
  </si>
  <si>
    <t>刘佳</t>
  </si>
  <si>
    <t>52</t>
  </si>
  <si>
    <t>华中师范大学武汉传媒学院</t>
  </si>
  <si>
    <t>陈雅萱</t>
  </si>
  <si>
    <t>中南财经政法大学武汉学院</t>
  </si>
  <si>
    <t>李仕龙</t>
  </si>
  <si>
    <t>54</t>
  </si>
  <si>
    <t>武汉软件工程职业学院</t>
  </si>
  <si>
    <t>李天润</t>
  </si>
  <si>
    <t>64</t>
  </si>
  <si>
    <t>武汉纺织大学</t>
  </si>
  <si>
    <t>刘赟</t>
  </si>
  <si>
    <t>70</t>
  </si>
  <si>
    <t>湖北科技职业学院</t>
  </si>
  <si>
    <t>占小惠</t>
  </si>
  <si>
    <t>58</t>
  </si>
  <si>
    <t>华中农业大学</t>
  </si>
  <si>
    <t>贾艳红</t>
  </si>
  <si>
    <t>56</t>
  </si>
  <si>
    <t>重庆邮电大学移通学院</t>
  </si>
  <si>
    <t>递补体检考察</t>
  </si>
  <si>
    <t>郭丹</t>
  </si>
  <si>
    <t>55</t>
  </si>
  <si>
    <t>62</t>
  </si>
  <si>
    <t>长沙民政职业技术学院</t>
  </si>
  <si>
    <t>高媛</t>
  </si>
  <si>
    <t>雇员制书记员岗2</t>
  </si>
  <si>
    <t>77</t>
  </si>
  <si>
    <t>罗轩</t>
  </si>
  <si>
    <t>湖北师范学院</t>
  </si>
  <si>
    <t>彭靓</t>
  </si>
  <si>
    <t>研究生（硕士）</t>
  </si>
  <si>
    <t>英国纽卡斯尔大学</t>
  </si>
  <si>
    <t>王清湄</t>
  </si>
  <si>
    <t>57</t>
  </si>
  <si>
    <t>湖北财税职业学院</t>
  </si>
  <si>
    <t>吴菁</t>
  </si>
  <si>
    <t>湖北省经济管理干部学院</t>
  </si>
  <si>
    <t>李捷</t>
  </si>
  <si>
    <t>65</t>
  </si>
  <si>
    <t>昆明理工大学</t>
  </si>
  <si>
    <t>杨会荣</t>
  </si>
  <si>
    <t>贵州省凯里学院</t>
  </si>
  <si>
    <t>舒璇</t>
  </si>
  <si>
    <t>69</t>
  </si>
  <si>
    <t>湖北汽车工业学院</t>
  </si>
  <si>
    <t>魏忠亚</t>
  </si>
  <si>
    <t>武汉生物工程学院</t>
  </si>
  <si>
    <t>黄琛</t>
  </si>
  <si>
    <t>雇员制书记员岗3</t>
  </si>
  <si>
    <t>90</t>
  </si>
  <si>
    <t>咸宁职业技术学院</t>
  </si>
  <si>
    <t>陈子捷</t>
  </si>
  <si>
    <t>66</t>
  </si>
  <si>
    <t>89</t>
  </si>
  <si>
    <t>武汉体育学院</t>
  </si>
  <si>
    <t>卢孟惟</t>
  </si>
  <si>
    <t>67</t>
  </si>
  <si>
    <t>93</t>
  </si>
  <si>
    <t>刘雪梅</t>
  </si>
  <si>
    <t>87</t>
  </si>
  <si>
    <t>通信指挥学院</t>
  </si>
  <si>
    <t>汪贝妮</t>
  </si>
  <si>
    <t>102</t>
  </si>
  <si>
    <t>汉口学院</t>
  </si>
  <si>
    <t>段楚瑜</t>
  </si>
  <si>
    <t>江汉大学</t>
  </si>
  <si>
    <t>张博宇</t>
  </si>
  <si>
    <t>92</t>
  </si>
  <si>
    <t>湖北经济学院法商学院</t>
  </si>
  <si>
    <t>余梦娆</t>
  </si>
  <si>
    <t>78</t>
  </si>
  <si>
    <t>戴汶奇</t>
  </si>
  <si>
    <t>98</t>
  </si>
  <si>
    <t>湖北省社会科学院</t>
  </si>
  <si>
    <t>陈玺冰</t>
  </si>
  <si>
    <t>71</t>
  </si>
  <si>
    <t>大连外国语大学</t>
  </si>
  <si>
    <t>陈希</t>
  </si>
  <si>
    <t>72</t>
  </si>
  <si>
    <t>彭超</t>
  </si>
  <si>
    <t>雇员制书记员岗4</t>
  </si>
  <si>
    <t>湖北轻工职业技术学院</t>
  </si>
  <si>
    <t>陈贞竹</t>
  </si>
  <si>
    <t>吴静</t>
  </si>
  <si>
    <t>刘楠</t>
  </si>
  <si>
    <t>中南民族大学</t>
  </si>
  <si>
    <t>何正浩</t>
  </si>
  <si>
    <t>73</t>
  </si>
  <si>
    <t>陈千维</t>
  </si>
  <si>
    <t>61</t>
  </si>
  <si>
    <t>湖北大学</t>
  </si>
  <si>
    <t>徐颂</t>
  </si>
  <si>
    <t>88</t>
  </si>
  <si>
    <t>蔡召贤</t>
  </si>
  <si>
    <t>太原学院</t>
  </si>
  <si>
    <t>凌贝莎</t>
  </si>
  <si>
    <t>武汉市长江职业学院</t>
  </si>
  <si>
    <t>陈博寅</t>
  </si>
  <si>
    <t>雇员制书记员岗5</t>
  </si>
  <si>
    <t>湖北经济学院</t>
  </si>
  <si>
    <t>金士杰</t>
  </si>
  <si>
    <t>江西应用科技学院</t>
  </si>
  <si>
    <t>邹书宵</t>
  </si>
  <si>
    <t>86</t>
  </si>
  <si>
    <t>武汉理工大学</t>
  </si>
  <si>
    <t>陈晨</t>
  </si>
  <si>
    <t>76</t>
  </si>
  <si>
    <t>63</t>
  </si>
  <si>
    <t>武汉大学</t>
  </si>
  <si>
    <t>李卓越</t>
  </si>
  <si>
    <t>武汉音乐学院</t>
  </si>
  <si>
    <t>郑佼</t>
  </si>
  <si>
    <t>柯梅惠子</t>
  </si>
  <si>
    <t>武汉科技大学城市学院</t>
  </si>
  <si>
    <t>胡言楚</t>
  </si>
  <si>
    <t>79</t>
  </si>
  <si>
    <t xml:space="preserve"> 湖北职业技术学院</t>
  </si>
  <si>
    <t>程霄</t>
  </si>
  <si>
    <t>雇员制书记员岗6</t>
  </si>
  <si>
    <t>101</t>
  </si>
  <si>
    <t>四川师范大学电影电视学院</t>
  </si>
  <si>
    <t>胡静莹</t>
  </si>
  <si>
    <t>103</t>
  </si>
  <si>
    <t>武汉东湖学院</t>
  </si>
  <si>
    <t>田佳灵</t>
  </si>
  <si>
    <t>袁利贞</t>
  </si>
  <si>
    <t>74</t>
  </si>
  <si>
    <t>叶诗婷</t>
  </si>
  <si>
    <t>武汉职业技术学院</t>
  </si>
  <si>
    <t>谭媛</t>
  </si>
  <si>
    <t>赵瑞</t>
  </si>
  <si>
    <t>53</t>
  </si>
  <si>
    <t>84</t>
  </si>
  <si>
    <t>南京特殊教育职业技术学院</t>
  </si>
  <si>
    <t>贾浅</t>
  </si>
  <si>
    <t>中国地质大学江城学院</t>
  </si>
  <si>
    <t>李立雄</t>
  </si>
  <si>
    <t>雇员制书记员岗7</t>
  </si>
  <si>
    <t>123</t>
  </si>
  <si>
    <t>湖北国土资源职业学院</t>
  </si>
  <si>
    <t>乔亚婷</t>
  </si>
  <si>
    <t>107</t>
  </si>
  <si>
    <t>湖北文理学院理工学院</t>
  </si>
  <si>
    <t>沈庆</t>
  </si>
  <si>
    <t>虞尧</t>
  </si>
  <si>
    <t>108</t>
  </si>
  <si>
    <t>武汉警官职业学院</t>
  </si>
  <si>
    <t>李美环</t>
  </si>
  <si>
    <t>武汉工商学院</t>
  </si>
  <si>
    <t>蔡晓</t>
  </si>
  <si>
    <t>武汉科技学院（现武汉纺织大学）</t>
  </si>
  <si>
    <t>谢杨</t>
  </si>
  <si>
    <t>唐礼尧</t>
  </si>
  <si>
    <t>106</t>
  </si>
  <si>
    <t>黄冈师范学院</t>
  </si>
  <si>
    <t>汪柏廷</t>
  </si>
  <si>
    <t>湖北工业大学商贸学院</t>
  </si>
  <si>
    <t>刘念</t>
  </si>
  <si>
    <t>雇员制书记员岗8</t>
  </si>
  <si>
    <t>中国地质大学</t>
  </si>
  <si>
    <t>镇姣</t>
  </si>
  <si>
    <t>116</t>
  </si>
  <si>
    <t>邵俊</t>
  </si>
  <si>
    <t>91</t>
  </si>
  <si>
    <t>吴斯莉</t>
  </si>
  <si>
    <t>中南财经政法大学</t>
  </si>
  <si>
    <t>林静</t>
  </si>
  <si>
    <t>付玲玲</t>
  </si>
  <si>
    <t>高中、技工院校、中专</t>
  </si>
  <si>
    <t>贵州省遵义市财贸学校</t>
  </si>
  <si>
    <t>唐鹭</t>
  </si>
  <si>
    <t>83</t>
  </si>
  <si>
    <t>申小娟</t>
  </si>
  <si>
    <t>郑州市新郑计算机学校</t>
  </si>
  <si>
    <t>姚璇</t>
  </si>
  <si>
    <t>81</t>
  </si>
  <si>
    <t>湖北工业大学</t>
  </si>
  <si>
    <t>王兴</t>
  </si>
  <si>
    <t>江汉大学卫生技术学院</t>
  </si>
  <si>
    <t>曹雨</t>
  </si>
  <si>
    <t>武汉晴川学院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</si>
</sst>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仿宋"/>
      <charset val="134"/>
    </font>
    <font>
      <sz val="20"/>
      <color theme="1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sz val="10"/>
      <color theme="1"/>
      <name val="黑体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" borderId="9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30" fillId="18" borderId="11" applyNumberFormat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</cellStyleXfs>
  <cellXfs count="43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176" fontId="0" fillId="2" borderId="0" xfId="0" applyNumberForma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176" fontId="5" fillId="2" borderId="2" xfId="49" applyNumberFormat="1" applyFont="1" applyFill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176" fontId="5" fillId="2" borderId="5" xfId="49" applyNumberFormat="1" applyFont="1" applyFill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7" fillId="0" borderId="6" xfId="49" applyFont="1" applyBorder="1" applyAlignment="1">
      <alignment horizontal="center" vertical="center"/>
    </xf>
    <xf numFmtId="0" fontId="8" fillId="0" borderId="6" xfId="49" applyFont="1" applyBorder="1" applyAlignment="1">
      <alignment horizontal="center" vertical="center" shrinkToFit="1"/>
    </xf>
    <xf numFmtId="0" fontId="8" fillId="0" borderId="6" xfId="49" applyFont="1" applyBorder="1" applyAlignment="1">
      <alignment horizontal="center" vertical="center" wrapText="1" shrinkToFit="1"/>
    </xf>
    <xf numFmtId="176" fontId="8" fillId="2" borderId="6" xfId="49" applyNumberFormat="1" applyFont="1" applyFill="1" applyBorder="1" applyAlignment="1">
      <alignment horizontal="center" vertical="center"/>
    </xf>
    <xf numFmtId="0" fontId="8" fillId="0" borderId="6" xfId="49" applyFont="1" applyBorder="1" applyAlignment="1">
      <alignment horizontal="center" vertical="center"/>
    </xf>
    <xf numFmtId="0" fontId="7" fillId="2" borderId="6" xfId="49" applyFont="1" applyFill="1" applyBorder="1" applyAlignment="1">
      <alignment horizontal="center" vertical="center"/>
    </xf>
    <xf numFmtId="0" fontId="8" fillId="2" borderId="6" xfId="49" applyFont="1" applyFill="1" applyBorder="1" applyAlignment="1">
      <alignment horizontal="center" vertical="center" shrinkToFit="1"/>
    </xf>
    <xf numFmtId="0" fontId="8" fillId="2" borderId="6" xfId="49" applyFont="1" applyFill="1" applyBorder="1" applyAlignment="1">
      <alignment horizontal="center" vertical="center" wrapText="1" shrinkToFit="1"/>
    </xf>
    <xf numFmtId="0" fontId="8" fillId="2" borderId="6" xfId="49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6" fillId="2" borderId="5" xfId="49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shrinkToFit="1"/>
    </xf>
    <xf numFmtId="0" fontId="6" fillId="0" borderId="5" xfId="49" applyFont="1" applyBorder="1" applyAlignment="1">
      <alignment horizontal="center" vertical="center" shrinkToFit="1"/>
    </xf>
    <xf numFmtId="0" fontId="10" fillId="0" borderId="6" xfId="0" applyNumberFormat="1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9"/>
  <sheetViews>
    <sheetView tabSelected="1" zoomScale="130" zoomScaleNormal="130" workbookViewId="0">
      <selection activeCell="P56" sqref="P56:Q56"/>
    </sheetView>
  </sheetViews>
  <sheetFormatPr defaultColWidth="8.88333333333333" defaultRowHeight="13.5"/>
  <cols>
    <col min="1" max="1" width="10.1083333333333" style="3" customWidth="1"/>
    <col min="2" max="2" width="3.775" style="3" customWidth="1"/>
    <col min="3" max="3" width="20.3333333333333" style="3" customWidth="1"/>
    <col min="4" max="4" width="17.2166666666667" style="3" customWidth="1"/>
    <col min="5" max="5" width="5" style="4" customWidth="1"/>
    <col min="6" max="6" width="14.6666666666667" style="5" customWidth="1"/>
    <col min="7" max="7" width="5.55833333333333" style="3" customWidth="1"/>
    <col min="8" max="8" width="6" style="6" customWidth="1"/>
    <col min="9" max="9" width="5" style="6" customWidth="1"/>
    <col min="10" max="10" width="6" style="6" customWidth="1"/>
    <col min="11" max="11" width="7.21666666666667" style="6" customWidth="1"/>
    <col min="12" max="12" width="6.21666666666667" style="4" customWidth="1"/>
    <col min="13" max="13" width="7.55833333333333" style="4" customWidth="1"/>
    <col min="14" max="14" width="7" style="4" customWidth="1"/>
    <col min="15" max="15" width="5.775" style="4" customWidth="1"/>
    <col min="16" max="16" width="20.6666666666667" style="3" customWidth="1"/>
    <col min="17" max="17" width="32.2166666666667" style="3" customWidth="1"/>
    <col min="18" max="18" width="14.8833333333333" style="7" customWidth="1"/>
    <col min="19" max="16384" width="8.88333333333333" style="3"/>
  </cols>
  <sheetData>
    <row r="1" ht="50.1" customHeight="1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1" customFormat="1" ht="20.1" customHeight="1" spans="1:18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/>
      <c r="I2" s="28" t="s">
        <v>8</v>
      </c>
      <c r="J2" s="29"/>
      <c r="K2" s="30"/>
      <c r="L2" s="31" t="s">
        <v>9</v>
      </c>
      <c r="M2" s="31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40" t="s">
        <v>15</v>
      </c>
    </row>
    <row r="3" s="1" customFormat="1" ht="28.2" customHeight="1" spans="1:18">
      <c r="A3" s="14"/>
      <c r="B3" s="15"/>
      <c r="C3" s="15"/>
      <c r="D3" s="15"/>
      <c r="E3" s="15"/>
      <c r="F3" s="16"/>
      <c r="G3" s="17" t="s">
        <v>16</v>
      </c>
      <c r="H3" s="18" t="s">
        <v>17</v>
      </c>
      <c r="I3" s="32" t="s">
        <v>16</v>
      </c>
      <c r="J3" s="32" t="s">
        <v>18</v>
      </c>
      <c r="K3" s="32" t="s">
        <v>19</v>
      </c>
      <c r="L3" s="33"/>
      <c r="M3" s="33"/>
      <c r="N3" s="15"/>
      <c r="O3" s="15"/>
      <c r="P3" s="15"/>
      <c r="Q3" s="15"/>
      <c r="R3" s="41"/>
    </row>
    <row r="4" spans="1:18">
      <c r="A4" s="19" t="s">
        <v>20</v>
      </c>
      <c r="B4" s="20" t="s">
        <v>21</v>
      </c>
      <c r="C4" s="20" t="s">
        <v>22</v>
      </c>
      <c r="D4" s="20" t="s">
        <v>23</v>
      </c>
      <c r="E4" s="21" t="s">
        <v>24</v>
      </c>
      <c r="F4" s="22">
        <v>214230011107</v>
      </c>
      <c r="G4" s="23" t="s">
        <v>25</v>
      </c>
      <c r="H4" s="20">
        <f t="shared" ref="H4:H10" si="0">G4*0.3</f>
        <v>20.4</v>
      </c>
      <c r="I4" s="34">
        <v>77</v>
      </c>
      <c r="J4" s="34">
        <f t="shared" ref="J4:J10" si="1">(I4-60)*0.4+60</f>
        <v>66.8</v>
      </c>
      <c r="K4" s="34">
        <f t="shared" ref="K4:K10" si="2">J4*0.4</f>
        <v>26.72</v>
      </c>
      <c r="L4" s="35">
        <v>82</v>
      </c>
      <c r="M4" s="35">
        <f t="shared" ref="M4:M34" si="3">L4*0.3</f>
        <v>24.6</v>
      </c>
      <c r="N4" s="36">
        <f>H4+K4+M4</f>
        <v>71.72</v>
      </c>
      <c r="O4" s="37">
        <v>1</v>
      </c>
      <c r="P4" s="20" t="s">
        <v>26</v>
      </c>
      <c r="Q4" s="20" t="s">
        <v>27</v>
      </c>
      <c r="R4" s="42"/>
    </row>
    <row r="5" spans="1:18">
      <c r="A5" s="19" t="s">
        <v>28</v>
      </c>
      <c r="B5" s="20" t="s">
        <v>29</v>
      </c>
      <c r="C5" s="20" t="s">
        <v>22</v>
      </c>
      <c r="D5" s="20" t="s">
        <v>23</v>
      </c>
      <c r="E5" s="21" t="s">
        <v>24</v>
      </c>
      <c r="F5" s="22">
        <v>214230010118</v>
      </c>
      <c r="G5" s="23" t="s">
        <v>30</v>
      </c>
      <c r="H5" s="20">
        <f t="shared" si="0"/>
        <v>18</v>
      </c>
      <c r="I5" s="34">
        <v>92</v>
      </c>
      <c r="J5" s="34">
        <f t="shared" si="1"/>
        <v>72.8</v>
      </c>
      <c r="K5" s="34">
        <f t="shared" si="2"/>
        <v>29.12</v>
      </c>
      <c r="L5" s="35">
        <v>81.6</v>
      </c>
      <c r="M5" s="35">
        <f t="shared" si="3"/>
        <v>24.48</v>
      </c>
      <c r="N5" s="36">
        <f t="shared" ref="N5:N68" si="4">H5+K5+M5</f>
        <v>71.6</v>
      </c>
      <c r="O5" s="37">
        <v>2</v>
      </c>
      <c r="P5" s="20" t="s">
        <v>26</v>
      </c>
      <c r="Q5" s="20" t="s">
        <v>31</v>
      </c>
      <c r="R5" s="42"/>
    </row>
    <row r="6" spans="1:18">
      <c r="A6" s="19" t="s">
        <v>32</v>
      </c>
      <c r="B6" s="20" t="s">
        <v>29</v>
      </c>
      <c r="C6" s="20" t="s">
        <v>22</v>
      </c>
      <c r="D6" s="20" t="s">
        <v>23</v>
      </c>
      <c r="E6" s="21" t="s">
        <v>24</v>
      </c>
      <c r="F6" s="22">
        <v>214230011108</v>
      </c>
      <c r="G6" s="23" t="s">
        <v>33</v>
      </c>
      <c r="H6" s="20">
        <f t="shared" si="0"/>
        <v>17.7</v>
      </c>
      <c r="I6" s="34">
        <v>88</v>
      </c>
      <c r="J6" s="34">
        <f t="shared" si="1"/>
        <v>71.2</v>
      </c>
      <c r="K6" s="34">
        <f t="shared" si="2"/>
        <v>28.48</v>
      </c>
      <c r="L6" s="35">
        <v>81.4</v>
      </c>
      <c r="M6" s="35">
        <f t="shared" si="3"/>
        <v>24.42</v>
      </c>
      <c r="N6" s="36">
        <f t="shared" si="4"/>
        <v>70.6</v>
      </c>
      <c r="O6" s="37">
        <v>3</v>
      </c>
      <c r="P6" s="20" t="s">
        <v>34</v>
      </c>
      <c r="Q6" s="20" t="s">
        <v>35</v>
      </c>
      <c r="R6" s="42"/>
    </row>
    <row r="7" spans="1:18">
      <c r="A7" s="19" t="s">
        <v>36</v>
      </c>
      <c r="B7" s="20" t="s">
        <v>29</v>
      </c>
      <c r="C7" s="20" t="s">
        <v>22</v>
      </c>
      <c r="D7" s="20" t="s">
        <v>23</v>
      </c>
      <c r="E7" s="21" t="s">
        <v>24</v>
      </c>
      <c r="F7" s="22">
        <v>214230012414</v>
      </c>
      <c r="G7" s="23" t="s">
        <v>37</v>
      </c>
      <c r="H7" s="20">
        <f t="shared" si="0"/>
        <v>15.6</v>
      </c>
      <c r="I7" s="34">
        <v>93</v>
      </c>
      <c r="J7" s="34">
        <f t="shared" si="1"/>
        <v>73.2</v>
      </c>
      <c r="K7" s="34">
        <f t="shared" si="2"/>
        <v>29.28</v>
      </c>
      <c r="L7" s="35">
        <v>81.4</v>
      </c>
      <c r="M7" s="35">
        <f t="shared" si="3"/>
        <v>24.42</v>
      </c>
      <c r="N7" s="36">
        <f t="shared" si="4"/>
        <v>69.3</v>
      </c>
      <c r="O7" s="37">
        <v>4</v>
      </c>
      <c r="P7" s="20" t="s">
        <v>26</v>
      </c>
      <c r="Q7" s="20" t="s">
        <v>38</v>
      </c>
      <c r="R7" s="42"/>
    </row>
    <row r="8" spans="1:18">
      <c r="A8" s="19" t="s">
        <v>39</v>
      </c>
      <c r="B8" s="20" t="s">
        <v>29</v>
      </c>
      <c r="C8" s="20" t="s">
        <v>22</v>
      </c>
      <c r="D8" s="20" t="s">
        <v>23</v>
      </c>
      <c r="E8" s="21" t="s">
        <v>24</v>
      </c>
      <c r="F8" s="22">
        <v>214230012502</v>
      </c>
      <c r="G8" s="23" t="s">
        <v>33</v>
      </c>
      <c r="H8" s="20">
        <f t="shared" si="0"/>
        <v>17.7</v>
      </c>
      <c r="I8" s="34">
        <v>80</v>
      </c>
      <c r="J8" s="34">
        <f t="shared" si="1"/>
        <v>68</v>
      </c>
      <c r="K8" s="34">
        <f t="shared" si="2"/>
        <v>27.2</v>
      </c>
      <c r="L8" s="35">
        <v>76.4</v>
      </c>
      <c r="M8" s="35">
        <f t="shared" si="3"/>
        <v>22.92</v>
      </c>
      <c r="N8" s="36">
        <f t="shared" si="4"/>
        <v>67.82</v>
      </c>
      <c r="O8" s="37">
        <v>5</v>
      </c>
      <c r="P8" s="20" t="s">
        <v>26</v>
      </c>
      <c r="Q8" s="20" t="s">
        <v>40</v>
      </c>
      <c r="R8" s="42"/>
    </row>
    <row r="9" spans="1:18">
      <c r="A9" s="19" t="s">
        <v>41</v>
      </c>
      <c r="B9" s="20" t="s">
        <v>21</v>
      </c>
      <c r="C9" s="20" t="s">
        <v>22</v>
      </c>
      <c r="D9" s="20" t="s">
        <v>23</v>
      </c>
      <c r="E9" s="21" t="s">
        <v>24</v>
      </c>
      <c r="F9" s="22">
        <v>214230010520</v>
      </c>
      <c r="G9" s="23" t="s">
        <v>42</v>
      </c>
      <c r="H9" s="20">
        <f t="shared" si="0"/>
        <v>16.2</v>
      </c>
      <c r="I9" s="34">
        <v>82</v>
      </c>
      <c r="J9" s="34">
        <f t="shared" si="1"/>
        <v>68.8</v>
      </c>
      <c r="K9" s="34">
        <f t="shared" si="2"/>
        <v>27.52</v>
      </c>
      <c r="L9" s="35">
        <v>79.8</v>
      </c>
      <c r="M9" s="35">
        <f t="shared" si="3"/>
        <v>23.94</v>
      </c>
      <c r="N9" s="36">
        <f t="shared" si="4"/>
        <v>67.66</v>
      </c>
      <c r="O9" s="37">
        <v>6</v>
      </c>
      <c r="P9" s="20" t="s">
        <v>34</v>
      </c>
      <c r="Q9" s="20" t="s">
        <v>43</v>
      </c>
      <c r="R9" s="42"/>
    </row>
    <row r="10" spans="1:18">
      <c r="A10" s="19" t="s">
        <v>44</v>
      </c>
      <c r="B10" s="20" t="s">
        <v>21</v>
      </c>
      <c r="C10" s="20" t="s">
        <v>22</v>
      </c>
      <c r="D10" s="20" t="s">
        <v>23</v>
      </c>
      <c r="E10" s="21" t="s">
        <v>24</v>
      </c>
      <c r="F10" s="22">
        <v>214230011319</v>
      </c>
      <c r="G10" s="23" t="s">
        <v>45</v>
      </c>
      <c r="H10" s="20">
        <f t="shared" si="0"/>
        <v>19.2</v>
      </c>
      <c r="I10" s="34">
        <v>69</v>
      </c>
      <c r="J10" s="34">
        <f t="shared" si="1"/>
        <v>63.6</v>
      </c>
      <c r="K10" s="34">
        <f t="shared" si="2"/>
        <v>25.44</v>
      </c>
      <c r="L10" s="35">
        <v>76.4</v>
      </c>
      <c r="M10" s="35">
        <f t="shared" si="3"/>
        <v>22.92</v>
      </c>
      <c r="N10" s="36">
        <f t="shared" si="4"/>
        <v>67.56</v>
      </c>
      <c r="O10" s="37">
        <v>7</v>
      </c>
      <c r="P10" s="20" t="s">
        <v>26</v>
      </c>
      <c r="Q10" s="20" t="s">
        <v>46</v>
      </c>
      <c r="R10" s="42"/>
    </row>
    <row r="11" spans="1:18">
      <c r="A11" s="19" t="s">
        <v>47</v>
      </c>
      <c r="B11" s="20" t="s">
        <v>29</v>
      </c>
      <c r="C11" s="20" t="s">
        <v>22</v>
      </c>
      <c r="D11" s="20" t="s">
        <v>23</v>
      </c>
      <c r="E11" s="21" t="s">
        <v>24</v>
      </c>
      <c r="F11" s="22">
        <v>214230012507</v>
      </c>
      <c r="G11" s="23" t="s">
        <v>42</v>
      </c>
      <c r="H11" s="20">
        <v>16.2</v>
      </c>
      <c r="I11" s="34" t="s">
        <v>48</v>
      </c>
      <c r="J11" s="34">
        <v>64</v>
      </c>
      <c r="K11" s="34">
        <v>25.6</v>
      </c>
      <c r="L11" s="35">
        <v>84.8</v>
      </c>
      <c r="M11" s="35">
        <f t="shared" si="3"/>
        <v>25.44</v>
      </c>
      <c r="N11" s="36">
        <f t="shared" si="4"/>
        <v>67.24</v>
      </c>
      <c r="O11" s="37">
        <v>8</v>
      </c>
      <c r="P11" s="20" t="s">
        <v>34</v>
      </c>
      <c r="Q11" s="20" t="s">
        <v>49</v>
      </c>
      <c r="R11" s="42"/>
    </row>
    <row r="12" spans="1:18">
      <c r="A12" s="19" t="s">
        <v>50</v>
      </c>
      <c r="B12" s="20" t="s">
        <v>29</v>
      </c>
      <c r="C12" s="20" t="s">
        <v>22</v>
      </c>
      <c r="D12" s="20" t="s">
        <v>23</v>
      </c>
      <c r="E12" s="21" t="s">
        <v>24</v>
      </c>
      <c r="F12" s="22">
        <v>214230012026</v>
      </c>
      <c r="G12" s="23" t="s">
        <v>51</v>
      </c>
      <c r="H12" s="20">
        <f>G12*0.3</f>
        <v>17.4</v>
      </c>
      <c r="I12" s="34">
        <v>69</v>
      </c>
      <c r="J12" s="34">
        <f>(I12-60)*0.4+60</f>
        <v>63.6</v>
      </c>
      <c r="K12" s="34">
        <f>J12*0.4</f>
        <v>25.44</v>
      </c>
      <c r="L12" s="35">
        <v>79.4</v>
      </c>
      <c r="M12" s="35">
        <f t="shared" si="3"/>
        <v>23.82</v>
      </c>
      <c r="N12" s="36">
        <f t="shared" si="4"/>
        <v>66.66</v>
      </c>
      <c r="O12" s="37">
        <v>9</v>
      </c>
      <c r="P12" s="20" t="s">
        <v>26</v>
      </c>
      <c r="Q12" s="20" t="s">
        <v>52</v>
      </c>
      <c r="R12" s="42"/>
    </row>
    <row r="13" spans="1:18">
      <c r="A13" s="19" t="s">
        <v>53</v>
      </c>
      <c r="B13" s="20" t="s">
        <v>29</v>
      </c>
      <c r="C13" s="20" t="s">
        <v>22</v>
      </c>
      <c r="D13" s="20" t="s">
        <v>23</v>
      </c>
      <c r="E13" s="21" t="s">
        <v>24</v>
      </c>
      <c r="F13" s="22">
        <v>214230011820</v>
      </c>
      <c r="G13" s="23" t="s">
        <v>54</v>
      </c>
      <c r="H13" s="20">
        <v>16.8</v>
      </c>
      <c r="I13" s="34" t="s">
        <v>25</v>
      </c>
      <c r="J13" s="34">
        <v>63.2</v>
      </c>
      <c r="K13" s="34">
        <v>25.28</v>
      </c>
      <c r="L13" s="35">
        <v>78.8</v>
      </c>
      <c r="M13" s="35">
        <f t="shared" si="3"/>
        <v>23.64</v>
      </c>
      <c r="N13" s="36">
        <f t="shared" si="4"/>
        <v>65.72</v>
      </c>
      <c r="O13" s="37">
        <v>10</v>
      </c>
      <c r="P13" s="20" t="s">
        <v>26</v>
      </c>
      <c r="Q13" s="20" t="s">
        <v>55</v>
      </c>
      <c r="R13" s="42" t="s">
        <v>56</v>
      </c>
    </row>
    <row r="14" spans="1:18">
      <c r="A14" s="19" t="s">
        <v>57</v>
      </c>
      <c r="B14" s="20" t="s">
        <v>29</v>
      </c>
      <c r="C14" s="20" t="s">
        <v>22</v>
      </c>
      <c r="D14" s="20" t="s">
        <v>23</v>
      </c>
      <c r="E14" s="21" t="s">
        <v>24</v>
      </c>
      <c r="F14" s="22">
        <v>214230011315</v>
      </c>
      <c r="G14" s="23" t="s">
        <v>58</v>
      </c>
      <c r="H14" s="20">
        <v>16.5</v>
      </c>
      <c r="I14" s="34" t="s">
        <v>59</v>
      </c>
      <c r="J14" s="34">
        <v>60.8</v>
      </c>
      <c r="K14" s="34">
        <v>24.32</v>
      </c>
      <c r="L14" s="35">
        <v>78.2</v>
      </c>
      <c r="M14" s="35">
        <f t="shared" si="3"/>
        <v>23.46</v>
      </c>
      <c r="N14" s="36">
        <f t="shared" si="4"/>
        <v>64.28</v>
      </c>
      <c r="O14" s="37">
        <v>11</v>
      </c>
      <c r="P14" s="20" t="s">
        <v>34</v>
      </c>
      <c r="Q14" s="20" t="s">
        <v>60</v>
      </c>
      <c r="R14" s="42" t="s">
        <v>56</v>
      </c>
    </row>
    <row r="15" spans="1:18">
      <c r="A15" s="19" t="s">
        <v>61</v>
      </c>
      <c r="B15" s="20" t="s">
        <v>29</v>
      </c>
      <c r="C15" s="20" t="s">
        <v>22</v>
      </c>
      <c r="D15" s="20" t="s">
        <v>62</v>
      </c>
      <c r="E15" s="21">
        <v>9</v>
      </c>
      <c r="F15" s="22">
        <v>214230012104</v>
      </c>
      <c r="G15" s="23" t="s">
        <v>63</v>
      </c>
      <c r="H15" s="20">
        <f t="shared" ref="H15:H78" si="5">G15*0.3</f>
        <v>23.1</v>
      </c>
      <c r="I15" s="34">
        <v>76</v>
      </c>
      <c r="J15" s="34">
        <f t="shared" ref="J15:J34" si="6">(I15-60)*0.4+60</f>
        <v>66.4</v>
      </c>
      <c r="K15" s="34">
        <f t="shared" ref="K15:K34" si="7">J15*0.4</f>
        <v>26.56</v>
      </c>
      <c r="L15" s="35">
        <v>84.4</v>
      </c>
      <c r="M15" s="35">
        <f t="shared" si="3"/>
        <v>25.32</v>
      </c>
      <c r="N15" s="36">
        <f t="shared" si="4"/>
        <v>74.98</v>
      </c>
      <c r="O15" s="37">
        <v>1</v>
      </c>
      <c r="P15" s="20" t="s">
        <v>34</v>
      </c>
      <c r="Q15" s="20" t="s">
        <v>40</v>
      </c>
      <c r="R15" s="42"/>
    </row>
    <row r="16" spans="1:18">
      <c r="A16" s="19" t="s">
        <v>64</v>
      </c>
      <c r="B16" s="20" t="s">
        <v>21</v>
      </c>
      <c r="C16" s="20" t="s">
        <v>22</v>
      </c>
      <c r="D16" s="20" t="s">
        <v>62</v>
      </c>
      <c r="E16" s="21">
        <v>9</v>
      </c>
      <c r="F16" s="22">
        <v>214230012316</v>
      </c>
      <c r="G16" s="23" t="s">
        <v>25</v>
      </c>
      <c r="H16" s="20">
        <f t="shared" si="5"/>
        <v>20.4</v>
      </c>
      <c r="I16" s="34">
        <v>83</v>
      </c>
      <c r="J16" s="34">
        <f t="shared" si="6"/>
        <v>69.2</v>
      </c>
      <c r="K16" s="34">
        <f t="shared" si="7"/>
        <v>27.68</v>
      </c>
      <c r="L16" s="35">
        <v>84</v>
      </c>
      <c r="M16" s="35">
        <f t="shared" si="3"/>
        <v>25.2</v>
      </c>
      <c r="N16" s="36">
        <f t="shared" si="4"/>
        <v>73.28</v>
      </c>
      <c r="O16" s="37">
        <v>2</v>
      </c>
      <c r="P16" s="20" t="s">
        <v>26</v>
      </c>
      <c r="Q16" s="20" t="s">
        <v>65</v>
      </c>
      <c r="R16" s="42"/>
    </row>
    <row r="17" spans="1:18">
      <c r="A17" s="19" t="s">
        <v>66</v>
      </c>
      <c r="B17" s="20" t="s">
        <v>29</v>
      </c>
      <c r="C17" s="20" t="s">
        <v>22</v>
      </c>
      <c r="D17" s="20" t="s">
        <v>62</v>
      </c>
      <c r="E17" s="21">
        <v>9</v>
      </c>
      <c r="F17" s="22">
        <v>214230010304</v>
      </c>
      <c r="G17" s="23" t="s">
        <v>42</v>
      </c>
      <c r="H17" s="20">
        <f t="shared" si="5"/>
        <v>16.2</v>
      </c>
      <c r="I17" s="34">
        <v>103</v>
      </c>
      <c r="J17" s="34">
        <f t="shared" si="6"/>
        <v>77.2</v>
      </c>
      <c r="K17" s="34">
        <f t="shared" si="7"/>
        <v>30.88</v>
      </c>
      <c r="L17" s="35">
        <v>80.2</v>
      </c>
      <c r="M17" s="35">
        <f t="shared" si="3"/>
        <v>24.06</v>
      </c>
      <c r="N17" s="36">
        <f t="shared" si="4"/>
        <v>71.14</v>
      </c>
      <c r="O17" s="37">
        <v>3</v>
      </c>
      <c r="P17" s="20" t="s">
        <v>67</v>
      </c>
      <c r="Q17" s="20" t="s">
        <v>68</v>
      </c>
      <c r="R17" s="42"/>
    </row>
    <row r="18" spans="1:18">
      <c r="A18" s="19" t="s">
        <v>69</v>
      </c>
      <c r="B18" s="20" t="s">
        <v>29</v>
      </c>
      <c r="C18" s="20" t="s">
        <v>22</v>
      </c>
      <c r="D18" s="20" t="s">
        <v>62</v>
      </c>
      <c r="E18" s="21">
        <v>9</v>
      </c>
      <c r="F18" s="22">
        <v>214230012407</v>
      </c>
      <c r="G18" s="23" t="s">
        <v>70</v>
      </c>
      <c r="H18" s="20">
        <f t="shared" si="5"/>
        <v>17.1</v>
      </c>
      <c r="I18" s="34">
        <v>95</v>
      </c>
      <c r="J18" s="34">
        <f t="shared" si="6"/>
        <v>74</v>
      </c>
      <c r="K18" s="34">
        <f t="shared" si="7"/>
        <v>29.6</v>
      </c>
      <c r="L18" s="35">
        <v>80.6</v>
      </c>
      <c r="M18" s="35">
        <f t="shared" si="3"/>
        <v>24.18</v>
      </c>
      <c r="N18" s="36">
        <f t="shared" si="4"/>
        <v>70.88</v>
      </c>
      <c r="O18" s="37">
        <v>4</v>
      </c>
      <c r="P18" s="20" t="s">
        <v>34</v>
      </c>
      <c r="Q18" s="20" t="s">
        <v>71</v>
      </c>
      <c r="R18" s="42"/>
    </row>
    <row r="19" spans="1:18">
      <c r="A19" s="19" t="s">
        <v>72</v>
      </c>
      <c r="B19" s="20" t="s">
        <v>29</v>
      </c>
      <c r="C19" s="20" t="s">
        <v>22</v>
      </c>
      <c r="D19" s="20" t="s">
        <v>62</v>
      </c>
      <c r="E19" s="21">
        <v>9</v>
      </c>
      <c r="F19" s="22">
        <v>214230011109</v>
      </c>
      <c r="G19" s="23" t="s">
        <v>54</v>
      </c>
      <c r="H19" s="20">
        <f t="shared" si="5"/>
        <v>16.8</v>
      </c>
      <c r="I19" s="34">
        <v>90</v>
      </c>
      <c r="J19" s="34">
        <f t="shared" si="6"/>
        <v>72</v>
      </c>
      <c r="K19" s="34">
        <f t="shared" si="7"/>
        <v>28.8</v>
      </c>
      <c r="L19" s="35">
        <v>83.2</v>
      </c>
      <c r="M19" s="35">
        <f t="shared" si="3"/>
        <v>24.96</v>
      </c>
      <c r="N19" s="36">
        <f t="shared" si="4"/>
        <v>70.56</v>
      </c>
      <c r="O19" s="37">
        <v>5</v>
      </c>
      <c r="P19" s="20" t="s">
        <v>34</v>
      </c>
      <c r="Q19" s="20" t="s">
        <v>73</v>
      </c>
      <c r="R19" s="42"/>
    </row>
    <row r="20" spans="1:18">
      <c r="A20" s="19" t="s">
        <v>74</v>
      </c>
      <c r="B20" s="20" t="s">
        <v>29</v>
      </c>
      <c r="C20" s="20" t="s">
        <v>22</v>
      </c>
      <c r="D20" s="20" t="s">
        <v>62</v>
      </c>
      <c r="E20" s="21">
        <v>9</v>
      </c>
      <c r="F20" s="22">
        <v>214230011930</v>
      </c>
      <c r="G20" s="23" t="s">
        <v>75</v>
      </c>
      <c r="H20" s="20">
        <f t="shared" si="5"/>
        <v>19.5</v>
      </c>
      <c r="I20" s="34">
        <v>76</v>
      </c>
      <c r="J20" s="34">
        <f t="shared" si="6"/>
        <v>66.4</v>
      </c>
      <c r="K20" s="34">
        <f t="shared" si="7"/>
        <v>26.56</v>
      </c>
      <c r="L20" s="35">
        <v>80</v>
      </c>
      <c r="M20" s="35">
        <f t="shared" si="3"/>
        <v>24</v>
      </c>
      <c r="N20" s="36">
        <f t="shared" si="4"/>
        <v>70.06</v>
      </c>
      <c r="O20" s="37">
        <v>6</v>
      </c>
      <c r="P20" s="20" t="s">
        <v>67</v>
      </c>
      <c r="Q20" s="20" t="s">
        <v>76</v>
      </c>
      <c r="R20" s="42"/>
    </row>
    <row r="21" spans="1:18">
      <c r="A21" s="19" t="s">
        <v>77</v>
      </c>
      <c r="B21" s="20" t="s">
        <v>29</v>
      </c>
      <c r="C21" s="20" t="s">
        <v>22</v>
      </c>
      <c r="D21" s="20" t="s">
        <v>62</v>
      </c>
      <c r="E21" s="21">
        <v>9</v>
      </c>
      <c r="F21" s="22">
        <v>214230011204</v>
      </c>
      <c r="G21" s="23" t="s">
        <v>51</v>
      </c>
      <c r="H21" s="20">
        <f t="shared" si="5"/>
        <v>17.4</v>
      </c>
      <c r="I21" s="34">
        <v>85</v>
      </c>
      <c r="J21" s="34">
        <f t="shared" si="6"/>
        <v>70</v>
      </c>
      <c r="K21" s="34">
        <f t="shared" si="7"/>
        <v>28</v>
      </c>
      <c r="L21" s="35">
        <v>82</v>
      </c>
      <c r="M21" s="35">
        <f t="shared" si="3"/>
        <v>24.6</v>
      </c>
      <c r="N21" s="36">
        <f t="shared" si="4"/>
        <v>70</v>
      </c>
      <c r="O21" s="37">
        <v>7</v>
      </c>
      <c r="P21" s="20" t="s">
        <v>34</v>
      </c>
      <c r="Q21" s="20" t="s">
        <v>78</v>
      </c>
      <c r="R21" s="42" t="s">
        <v>56</v>
      </c>
    </row>
    <row r="22" spans="1:18">
      <c r="A22" s="19" t="s">
        <v>79</v>
      </c>
      <c r="B22" s="20" t="s">
        <v>29</v>
      </c>
      <c r="C22" s="20" t="s">
        <v>22</v>
      </c>
      <c r="D22" s="20" t="s">
        <v>62</v>
      </c>
      <c r="E22" s="21">
        <v>9</v>
      </c>
      <c r="F22" s="22">
        <v>214230010123</v>
      </c>
      <c r="G22" s="23" t="s">
        <v>80</v>
      </c>
      <c r="H22" s="20">
        <f t="shared" si="5"/>
        <v>20.7</v>
      </c>
      <c r="I22" s="34">
        <v>62</v>
      </c>
      <c r="J22" s="34">
        <f t="shared" si="6"/>
        <v>60.8</v>
      </c>
      <c r="K22" s="34">
        <f t="shared" si="7"/>
        <v>24.32</v>
      </c>
      <c r="L22" s="35">
        <v>82.4</v>
      </c>
      <c r="M22" s="35">
        <f t="shared" si="3"/>
        <v>24.72</v>
      </c>
      <c r="N22" s="36">
        <f t="shared" si="4"/>
        <v>69.74</v>
      </c>
      <c r="O22" s="37">
        <v>8</v>
      </c>
      <c r="P22" s="20" t="s">
        <v>26</v>
      </c>
      <c r="Q22" s="20" t="s">
        <v>81</v>
      </c>
      <c r="R22" s="42" t="s">
        <v>56</v>
      </c>
    </row>
    <row r="23" spans="1:18">
      <c r="A23" s="19" t="s">
        <v>82</v>
      </c>
      <c r="B23" s="20" t="s">
        <v>21</v>
      </c>
      <c r="C23" s="20" t="s">
        <v>22</v>
      </c>
      <c r="D23" s="20" t="s">
        <v>62</v>
      </c>
      <c r="E23" s="21">
        <v>9</v>
      </c>
      <c r="F23" s="22">
        <v>214230011218</v>
      </c>
      <c r="G23" s="23" t="s">
        <v>51</v>
      </c>
      <c r="H23" s="20">
        <f t="shared" si="5"/>
        <v>17.4</v>
      </c>
      <c r="I23" s="34">
        <v>81</v>
      </c>
      <c r="J23" s="34">
        <f t="shared" si="6"/>
        <v>68.4</v>
      </c>
      <c r="K23" s="34">
        <f t="shared" si="7"/>
        <v>27.36</v>
      </c>
      <c r="L23" s="35">
        <v>83</v>
      </c>
      <c r="M23" s="35">
        <f t="shared" si="3"/>
        <v>24.9</v>
      </c>
      <c r="N23" s="36">
        <f t="shared" si="4"/>
        <v>69.66</v>
      </c>
      <c r="O23" s="37">
        <v>9</v>
      </c>
      <c r="P23" s="20" t="s">
        <v>26</v>
      </c>
      <c r="Q23" s="20" t="s">
        <v>83</v>
      </c>
      <c r="R23" s="42" t="s">
        <v>56</v>
      </c>
    </row>
    <row r="24" spans="1:18">
      <c r="A24" s="19" t="s">
        <v>84</v>
      </c>
      <c r="B24" s="20" t="s">
        <v>21</v>
      </c>
      <c r="C24" s="20" t="s">
        <v>22</v>
      </c>
      <c r="D24" s="20" t="s">
        <v>85</v>
      </c>
      <c r="E24" s="21" t="s">
        <v>24</v>
      </c>
      <c r="F24" s="22">
        <v>214230010705</v>
      </c>
      <c r="G24" s="23" t="s">
        <v>48</v>
      </c>
      <c r="H24" s="20">
        <f t="shared" si="5"/>
        <v>21</v>
      </c>
      <c r="I24" s="34" t="s">
        <v>86</v>
      </c>
      <c r="J24" s="34">
        <f t="shared" si="6"/>
        <v>72</v>
      </c>
      <c r="K24" s="34">
        <f t="shared" si="7"/>
        <v>28.8</v>
      </c>
      <c r="L24" s="35">
        <v>82.1</v>
      </c>
      <c r="M24" s="35">
        <f t="shared" si="3"/>
        <v>24.63</v>
      </c>
      <c r="N24" s="36">
        <f t="shared" si="4"/>
        <v>74.43</v>
      </c>
      <c r="O24" s="37">
        <v>1</v>
      </c>
      <c r="P24" s="20" t="s">
        <v>34</v>
      </c>
      <c r="Q24" s="20" t="s">
        <v>87</v>
      </c>
      <c r="R24" s="42"/>
    </row>
    <row r="25" spans="1:18">
      <c r="A25" s="19" t="s">
        <v>88</v>
      </c>
      <c r="B25" s="20" t="s">
        <v>21</v>
      </c>
      <c r="C25" s="20" t="s">
        <v>22</v>
      </c>
      <c r="D25" s="20" t="s">
        <v>85</v>
      </c>
      <c r="E25" s="21" t="s">
        <v>24</v>
      </c>
      <c r="F25" s="22">
        <v>214230012222</v>
      </c>
      <c r="G25" s="23" t="s">
        <v>89</v>
      </c>
      <c r="H25" s="20">
        <f t="shared" si="5"/>
        <v>19.8</v>
      </c>
      <c r="I25" s="34" t="s">
        <v>90</v>
      </c>
      <c r="J25" s="34">
        <f t="shared" si="6"/>
        <v>71.6</v>
      </c>
      <c r="K25" s="34">
        <f t="shared" si="7"/>
        <v>28.64</v>
      </c>
      <c r="L25" s="35">
        <v>83.6</v>
      </c>
      <c r="M25" s="35">
        <f t="shared" si="3"/>
        <v>25.08</v>
      </c>
      <c r="N25" s="36">
        <f t="shared" si="4"/>
        <v>73.52</v>
      </c>
      <c r="O25" s="37">
        <v>2</v>
      </c>
      <c r="P25" s="20" t="s">
        <v>26</v>
      </c>
      <c r="Q25" s="20" t="s">
        <v>91</v>
      </c>
      <c r="R25" s="42"/>
    </row>
    <row r="26" spans="1:18">
      <c r="A26" s="19" t="s">
        <v>92</v>
      </c>
      <c r="B26" s="20" t="s">
        <v>29</v>
      </c>
      <c r="C26" s="20" t="s">
        <v>22</v>
      </c>
      <c r="D26" s="20" t="s">
        <v>85</v>
      </c>
      <c r="E26" s="21" t="s">
        <v>24</v>
      </c>
      <c r="F26" s="22">
        <v>214230012111</v>
      </c>
      <c r="G26" s="23" t="s">
        <v>93</v>
      </c>
      <c r="H26" s="20">
        <f t="shared" si="5"/>
        <v>20.1</v>
      </c>
      <c r="I26" s="34" t="s">
        <v>94</v>
      </c>
      <c r="J26" s="34">
        <f t="shared" si="6"/>
        <v>73.2</v>
      </c>
      <c r="K26" s="34">
        <f t="shared" si="7"/>
        <v>29.28</v>
      </c>
      <c r="L26" s="35">
        <v>80.2</v>
      </c>
      <c r="M26" s="35">
        <f t="shared" si="3"/>
        <v>24.06</v>
      </c>
      <c r="N26" s="36">
        <f t="shared" si="4"/>
        <v>73.44</v>
      </c>
      <c r="O26" s="37">
        <v>3</v>
      </c>
      <c r="P26" s="20" t="s">
        <v>67</v>
      </c>
      <c r="Q26" s="20" t="s">
        <v>68</v>
      </c>
      <c r="R26" s="42"/>
    </row>
    <row r="27" spans="1:18">
      <c r="A27" s="19" t="s">
        <v>95</v>
      </c>
      <c r="B27" s="20" t="s">
        <v>29</v>
      </c>
      <c r="C27" s="20" t="s">
        <v>22</v>
      </c>
      <c r="D27" s="20" t="s">
        <v>85</v>
      </c>
      <c r="E27" s="21" t="s">
        <v>24</v>
      </c>
      <c r="F27" s="22">
        <v>214230011918</v>
      </c>
      <c r="G27" s="23" t="s">
        <v>48</v>
      </c>
      <c r="H27" s="20">
        <f t="shared" si="5"/>
        <v>21</v>
      </c>
      <c r="I27" s="34" t="s">
        <v>96</v>
      </c>
      <c r="J27" s="34">
        <f t="shared" si="6"/>
        <v>70.8</v>
      </c>
      <c r="K27" s="34">
        <f t="shared" si="7"/>
        <v>28.32</v>
      </c>
      <c r="L27" s="35">
        <v>79</v>
      </c>
      <c r="M27" s="35">
        <f t="shared" si="3"/>
        <v>23.7</v>
      </c>
      <c r="N27" s="36">
        <f t="shared" si="4"/>
        <v>73.02</v>
      </c>
      <c r="O27" s="37">
        <v>4</v>
      </c>
      <c r="P27" s="20" t="s">
        <v>26</v>
      </c>
      <c r="Q27" s="20" t="s">
        <v>97</v>
      </c>
      <c r="R27" s="42"/>
    </row>
    <row r="28" spans="1:18">
      <c r="A28" s="19" t="s">
        <v>98</v>
      </c>
      <c r="B28" s="20" t="s">
        <v>29</v>
      </c>
      <c r="C28" s="20" t="s">
        <v>22</v>
      </c>
      <c r="D28" s="20" t="s">
        <v>85</v>
      </c>
      <c r="E28" s="21" t="s">
        <v>24</v>
      </c>
      <c r="F28" s="22">
        <v>214230011604</v>
      </c>
      <c r="G28" s="23" t="s">
        <v>70</v>
      </c>
      <c r="H28" s="20">
        <f t="shared" si="5"/>
        <v>17.1</v>
      </c>
      <c r="I28" s="34" t="s">
        <v>99</v>
      </c>
      <c r="J28" s="34">
        <f t="shared" si="6"/>
        <v>76.8</v>
      </c>
      <c r="K28" s="34">
        <f t="shared" si="7"/>
        <v>30.72</v>
      </c>
      <c r="L28" s="35">
        <v>78.3</v>
      </c>
      <c r="M28" s="35">
        <f t="shared" si="3"/>
        <v>23.49</v>
      </c>
      <c r="N28" s="36">
        <f t="shared" si="4"/>
        <v>71.31</v>
      </c>
      <c r="O28" s="37">
        <v>5</v>
      </c>
      <c r="P28" s="20" t="s">
        <v>26</v>
      </c>
      <c r="Q28" s="20" t="s">
        <v>100</v>
      </c>
      <c r="R28" s="42"/>
    </row>
    <row r="29" spans="1:18">
      <c r="A29" s="19" t="s">
        <v>101</v>
      </c>
      <c r="B29" s="20" t="s">
        <v>29</v>
      </c>
      <c r="C29" s="20" t="s">
        <v>22</v>
      </c>
      <c r="D29" s="20" t="s">
        <v>85</v>
      </c>
      <c r="E29" s="21" t="s">
        <v>24</v>
      </c>
      <c r="F29" s="22">
        <v>214230011617</v>
      </c>
      <c r="G29" s="23" t="s">
        <v>48</v>
      </c>
      <c r="H29" s="20">
        <f t="shared" si="5"/>
        <v>21</v>
      </c>
      <c r="I29" s="34" t="s">
        <v>80</v>
      </c>
      <c r="J29" s="34">
        <f t="shared" si="6"/>
        <v>63.6</v>
      </c>
      <c r="K29" s="34">
        <f t="shared" si="7"/>
        <v>25.44</v>
      </c>
      <c r="L29" s="35">
        <v>81.4</v>
      </c>
      <c r="M29" s="35">
        <f t="shared" si="3"/>
        <v>24.42</v>
      </c>
      <c r="N29" s="36">
        <f t="shared" si="4"/>
        <v>70.86</v>
      </c>
      <c r="O29" s="37">
        <v>6</v>
      </c>
      <c r="P29" s="20" t="s">
        <v>26</v>
      </c>
      <c r="Q29" s="20" t="s">
        <v>102</v>
      </c>
      <c r="R29" s="42"/>
    </row>
    <row r="30" spans="1:18">
      <c r="A30" s="19" t="s">
        <v>103</v>
      </c>
      <c r="B30" s="20" t="s">
        <v>29</v>
      </c>
      <c r="C30" s="20" t="s">
        <v>22</v>
      </c>
      <c r="D30" s="20" t="s">
        <v>85</v>
      </c>
      <c r="E30" s="21" t="s">
        <v>24</v>
      </c>
      <c r="F30" s="22">
        <v>214230010919</v>
      </c>
      <c r="G30" s="23" t="s">
        <v>51</v>
      </c>
      <c r="H30" s="20">
        <f t="shared" si="5"/>
        <v>17.4</v>
      </c>
      <c r="I30" s="34" t="s">
        <v>104</v>
      </c>
      <c r="J30" s="34">
        <f t="shared" si="6"/>
        <v>72.8</v>
      </c>
      <c r="K30" s="34">
        <f t="shared" si="7"/>
        <v>29.12</v>
      </c>
      <c r="L30" s="35">
        <v>80.5</v>
      </c>
      <c r="M30" s="35">
        <f t="shared" si="3"/>
        <v>24.15</v>
      </c>
      <c r="N30" s="36">
        <f t="shared" si="4"/>
        <v>70.67</v>
      </c>
      <c r="O30" s="37">
        <v>7</v>
      </c>
      <c r="P30" s="20" t="s">
        <v>26</v>
      </c>
      <c r="Q30" s="20" t="s">
        <v>105</v>
      </c>
      <c r="R30" s="42"/>
    </row>
    <row r="31" spans="1:18">
      <c r="A31" s="19" t="s">
        <v>106</v>
      </c>
      <c r="B31" s="20" t="s">
        <v>29</v>
      </c>
      <c r="C31" s="20" t="s">
        <v>22</v>
      </c>
      <c r="D31" s="20" t="s">
        <v>85</v>
      </c>
      <c r="E31" s="21" t="s">
        <v>24</v>
      </c>
      <c r="F31" s="22">
        <v>214230012013</v>
      </c>
      <c r="G31" s="23" t="s">
        <v>59</v>
      </c>
      <c r="H31" s="20">
        <f t="shared" si="5"/>
        <v>18.6</v>
      </c>
      <c r="I31" s="34" t="s">
        <v>107</v>
      </c>
      <c r="J31" s="34">
        <f t="shared" si="6"/>
        <v>67.2</v>
      </c>
      <c r="K31" s="34">
        <f t="shared" si="7"/>
        <v>26.88</v>
      </c>
      <c r="L31" s="35">
        <v>80.6</v>
      </c>
      <c r="M31" s="35">
        <f t="shared" si="3"/>
        <v>24.18</v>
      </c>
      <c r="N31" s="36">
        <f t="shared" si="4"/>
        <v>69.66</v>
      </c>
      <c r="O31" s="37">
        <v>8</v>
      </c>
      <c r="P31" s="20" t="s">
        <v>26</v>
      </c>
      <c r="Q31" s="20" t="s">
        <v>105</v>
      </c>
      <c r="R31" s="42"/>
    </row>
    <row r="32" spans="1:18">
      <c r="A32" s="19" t="s">
        <v>108</v>
      </c>
      <c r="B32" s="20" t="s">
        <v>29</v>
      </c>
      <c r="C32" s="20" t="s">
        <v>22</v>
      </c>
      <c r="D32" s="20" t="s">
        <v>85</v>
      </c>
      <c r="E32" s="21" t="s">
        <v>24</v>
      </c>
      <c r="F32" s="22">
        <v>214230010917</v>
      </c>
      <c r="G32" s="23" t="s">
        <v>54</v>
      </c>
      <c r="H32" s="20">
        <f t="shared" si="5"/>
        <v>16.8</v>
      </c>
      <c r="I32" s="34" t="s">
        <v>109</v>
      </c>
      <c r="J32" s="34">
        <f t="shared" si="6"/>
        <v>75.2</v>
      </c>
      <c r="K32" s="34">
        <f t="shared" si="7"/>
        <v>30.08</v>
      </c>
      <c r="L32" s="35">
        <v>74.4</v>
      </c>
      <c r="M32" s="35">
        <f t="shared" si="3"/>
        <v>22.32</v>
      </c>
      <c r="N32" s="36">
        <f t="shared" si="4"/>
        <v>69.2</v>
      </c>
      <c r="O32" s="37">
        <v>9</v>
      </c>
      <c r="P32" s="20" t="s">
        <v>67</v>
      </c>
      <c r="Q32" s="20" t="s">
        <v>110</v>
      </c>
      <c r="R32" s="42"/>
    </row>
    <row r="33" spans="1:18">
      <c r="A33" s="19" t="s">
        <v>111</v>
      </c>
      <c r="B33" s="20" t="s">
        <v>29</v>
      </c>
      <c r="C33" s="20" t="s">
        <v>22</v>
      </c>
      <c r="D33" s="20" t="s">
        <v>85</v>
      </c>
      <c r="E33" s="21" t="s">
        <v>24</v>
      </c>
      <c r="F33" s="22">
        <v>214230012003</v>
      </c>
      <c r="G33" s="23" t="s">
        <v>112</v>
      </c>
      <c r="H33" s="20">
        <f t="shared" si="5"/>
        <v>21.3</v>
      </c>
      <c r="I33" s="34" t="s">
        <v>89</v>
      </c>
      <c r="J33" s="34">
        <f t="shared" si="6"/>
        <v>62.4</v>
      </c>
      <c r="K33" s="34">
        <f t="shared" si="7"/>
        <v>24.96</v>
      </c>
      <c r="L33" s="35">
        <v>76.4</v>
      </c>
      <c r="M33" s="35">
        <f t="shared" si="3"/>
        <v>22.92</v>
      </c>
      <c r="N33" s="36">
        <f t="shared" si="4"/>
        <v>69.18</v>
      </c>
      <c r="O33" s="37">
        <v>10</v>
      </c>
      <c r="P33" s="20" t="s">
        <v>26</v>
      </c>
      <c r="Q33" s="20" t="s">
        <v>113</v>
      </c>
      <c r="R33" s="42"/>
    </row>
    <row r="34" spans="1:18">
      <c r="A34" s="19" t="s">
        <v>114</v>
      </c>
      <c r="B34" s="20" t="s">
        <v>29</v>
      </c>
      <c r="C34" s="20" t="s">
        <v>22</v>
      </c>
      <c r="D34" s="20" t="s">
        <v>85</v>
      </c>
      <c r="E34" s="21" t="s">
        <v>24</v>
      </c>
      <c r="F34" s="22">
        <v>214230010408</v>
      </c>
      <c r="G34" s="23" t="s">
        <v>59</v>
      </c>
      <c r="H34" s="20">
        <f t="shared" si="5"/>
        <v>18.6</v>
      </c>
      <c r="I34" s="34" t="s">
        <v>115</v>
      </c>
      <c r="J34" s="34">
        <f t="shared" si="6"/>
        <v>64.8</v>
      </c>
      <c r="K34" s="34">
        <f t="shared" si="7"/>
        <v>25.92</v>
      </c>
      <c r="L34" s="35">
        <v>81.8</v>
      </c>
      <c r="M34" s="35">
        <f t="shared" si="3"/>
        <v>24.54</v>
      </c>
      <c r="N34" s="36">
        <f t="shared" si="4"/>
        <v>69.06</v>
      </c>
      <c r="O34" s="37">
        <v>11</v>
      </c>
      <c r="P34" s="20" t="s">
        <v>26</v>
      </c>
      <c r="Q34" s="20" t="s">
        <v>102</v>
      </c>
      <c r="R34" s="42" t="s">
        <v>56</v>
      </c>
    </row>
    <row r="35" spans="1:18">
      <c r="A35" s="19" t="s">
        <v>116</v>
      </c>
      <c r="B35" s="20" t="s">
        <v>21</v>
      </c>
      <c r="C35" s="20" t="s">
        <v>22</v>
      </c>
      <c r="D35" s="20" t="s">
        <v>117</v>
      </c>
      <c r="E35" s="21">
        <v>9</v>
      </c>
      <c r="F35" s="22">
        <v>214230011111</v>
      </c>
      <c r="G35" s="23" t="s">
        <v>115</v>
      </c>
      <c r="H35" s="20">
        <f t="shared" si="5"/>
        <v>21.6</v>
      </c>
      <c r="I35" s="34" t="s">
        <v>63</v>
      </c>
      <c r="J35" s="34">
        <f t="shared" ref="J35:J45" si="8">(I35-60)*0.4+60</f>
        <v>66.8</v>
      </c>
      <c r="K35" s="34">
        <f t="shared" ref="K35:K45" si="9">J35*0.4</f>
        <v>26.72</v>
      </c>
      <c r="L35" s="35">
        <v>80.2</v>
      </c>
      <c r="M35" s="35">
        <f t="shared" ref="M35:M59" si="10">L35*0.3</f>
        <v>24.06</v>
      </c>
      <c r="N35" s="36">
        <f t="shared" si="4"/>
        <v>72.38</v>
      </c>
      <c r="O35" s="37">
        <v>1</v>
      </c>
      <c r="P35" s="20" t="s">
        <v>34</v>
      </c>
      <c r="Q35" s="20" t="s">
        <v>118</v>
      </c>
      <c r="R35" s="42"/>
    </row>
    <row r="36" spans="1:18">
      <c r="A36" s="19" t="s">
        <v>119</v>
      </c>
      <c r="B36" s="20" t="s">
        <v>29</v>
      </c>
      <c r="C36" s="20" t="s">
        <v>22</v>
      </c>
      <c r="D36" s="20" t="s">
        <v>117</v>
      </c>
      <c r="E36" s="21">
        <v>9</v>
      </c>
      <c r="F36" s="22">
        <v>214230012123</v>
      </c>
      <c r="G36" s="23" t="s">
        <v>93</v>
      </c>
      <c r="H36" s="20">
        <f t="shared" si="5"/>
        <v>20.1</v>
      </c>
      <c r="I36" s="34" t="s">
        <v>107</v>
      </c>
      <c r="J36" s="34">
        <f t="shared" si="8"/>
        <v>67.2</v>
      </c>
      <c r="K36" s="34">
        <f t="shared" si="9"/>
        <v>26.88</v>
      </c>
      <c r="L36" s="35">
        <v>82.2</v>
      </c>
      <c r="M36" s="35">
        <f t="shared" si="10"/>
        <v>24.66</v>
      </c>
      <c r="N36" s="36">
        <f t="shared" si="4"/>
        <v>71.64</v>
      </c>
      <c r="O36" s="37">
        <v>2</v>
      </c>
      <c r="P36" s="20" t="s">
        <v>26</v>
      </c>
      <c r="Q36" s="20" t="s">
        <v>105</v>
      </c>
      <c r="R36" s="42"/>
    </row>
    <row r="37" spans="1:18">
      <c r="A37" s="19" t="s">
        <v>120</v>
      </c>
      <c r="B37" s="20" t="s">
        <v>29</v>
      </c>
      <c r="C37" s="20" t="s">
        <v>22</v>
      </c>
      <c r="D37" s="20" t="s">
        <v>117</v>
      </c>
      <c r="E37" s="21">
        <v>9</v>
      </c>
      <c r="F37" s="22">
        <v>214230012505</v>
      </c>
      <c r="G37" s="23" t="s">
        <v>51</v>
      </c>
      <c r="H37" s="20">
        <f t="shared" si="5"/>
        <v>17.4</v>
      </c>
      <c r="I37" s="34" t="s">
        <v>90</v>
      </c>
      <c r="J37" s="34">
        <f t="shared" si="8"/>
        <v>71.6</v>
      </c>
      <c r="K37" s="34">
        <f t="shared" si="9"/>
        <v>28.64</v>
      </c>
      <c r="L37" s="35">
        <v>80.8</v>
      </c>
      <c r="M37" s="35">
        <f t="shared" si="10"/>
        <v>24.24</v>
      </c>
      <c r="N37" s="36">
        <f t="shared" si="4"/>
        <v>70.28</v>
      </c>
      <c r="O37" s="37">
        <v>3</v>
      </c>
      <c r="P37" s="20" t="s">
        <v>34</v>
      </c>
      <c r="Q37" s="20" t="s">
        <v>105</v>
      </c>
      <c r="R37" s="42"/>
    </row>
    <row r="38" spans="1:18">
      <c r="A38" s="19" t="s">
        <v>121</v>
      </c>
      <c r="B38" s="20" t="s">
        <v>29</v>
      </c>
      <c r="C38" s="20" t="s">
        <v>22</v>
      </c>
      <c r="D38" s="20" t="s">
        <v>117</v>
      </c>
      <c r="E38" s="21">
        <v>9</v>
      </c>
      <c r="F38" s="22">
        <v>214230011522</v>
      </c>
      <c r="G38" s="23" t="s">
        <v>80</v>
      </c>
      <c r="H38" s="20">
        <f t="shared" si="5"/>
        <v>20.7</v>
      </c>
      <c r="I38" s="34" t="s">
        <v>115</v>
      </c>
      <c r="J38" s="34">
        <f t="shared" si="8"/>
        <v>64.8</v>
      </c>
      <c r="K38" s="34">
        <f t="shared" si="9"/>
        <v>25.92</v>
      </c>
      <c r="L38" s="35">
        <v>78.8</v>
      </c>
      <c r="M38" s="35">
        <f t="shared" si="10"/>
        <v>23.64</v>
      </c>
      <c r="N38" s="36">
        <f t="shared" si="4"/>
        <v>70.26</v>
      </c>
      <c r="O38" s="37">
        <v>4</v>
      </c>
      <c r="P38" s="20" t="s">
        <v>67</v>
      </c>
      <c r="Q38" s="20" t="s">
        <v>122</v>
      </c>
      <c r="R38" s="42"/>
    </row>
    <row r="39" spans="1:18">
      <c r="A39" s="19" t="s">
        <v>123</v>
      </c>
      <c r="B39" s="20" t="s">
        <v>21</v>
      </c>
      <c r="C39" s="20" t="s">
        <v>22</v>
      </c>
      <c r="D39" s="20" t="s">
        <v>117</v>
      </c>
      <c r="E39" s="21">
        <v>9</v>
      </c>
      <c r="F39" s="22">
        <v>214230010108</v>
      </c>
      <c r="G39" s="23" t="s">
        <v>45</v>
      </c>
      <c r="H39" s="20">
        <f t="shared" si="5"/>
        <v>19.2</v>
      </c>
      <c r="I39" s="34" t="s">
        <v>124</v>
      </c>
      <c r="J39" s="34">
        <f t="shared" si="8"/>
        <v>65.2</v>
      </c>
      <c r="K39" s="34">
        <f t="shared" si="9"/>
        <v>26.08</v>
      </c>
      <c r="L39" s="35">
        <v>80.6</v>
      </c>
      <c r="M39" s="35">
        <f t="shared" si="10"/>
        <v>24.18</v>
      </c>
      <c r="N39" s="36">
        <f t="shared" si="4"/>
        <v>69.46</v>
      </c>
      <c r="O39" s="37">
        <v>5</v>
      </c>
      <c r="P39" s="20" t="s">
        <v>26</v>
      </c>
      <c r="Q39" s="20" t="s">
        <v>40</v>
      </c>
      <c r="R39" s="42"/>
    </row>
    <row r="40" ht="15" customHeight="1" spans="1:18">
      <c r="A40" s="19" t="s">
        <v>125</v>
      </c>
      <c r="B40" s="20" t="s">
        <v>21</v>
      </c>
      <c r="C40" s="20" t="s">
        <v>22</v>
      </c>
      <c r="D40" s="20" t="s">
        <v>117</v>
      </c>
      <c r="E40" s="21">
        <v>9</v>
      </c>
      <c r="F40" s="22">
        <v>214230010817</v>
      </c>
      <c r="G40" s="23" t="s">
        <v>126</v>
      </c>
      <c r="H40" s="20">
        <f t="shared" si="5"/>
        <v>18.3</v>
      </c>
      <c r="I40" s="34" t="s">
        <v>80</v>
      </c>
      <c r="J40" s="34">
        <f t="shared" si="8"/>
        <v>63.6</v>
      </c>
      <c r="K40" s="34">
        <f t="shared" si="9"/>
        <v>25.44</v>
      </c>
      <c r="L40" s="35">
        <v>81.2</v>
      </c>
      <c r="M40" s="35">
        <f t="shared" si="10"/>
        <v>24.36</v>
      </c>
      <c r="N40" s="36">
        <f t="shared" si="4"/>
        <v>68.1</v>
      </c>
      <c r="O40" s="37">
        <v>6</v>
      </c>
      <c r="P40" s="20" t="s">
        <v>26</v>
      </c>
      <c r="Q40" s="20" t="s">
        <v>127</v>
      </c>
      <c r="R40" s="42"/>
    </row>
    <row r="41" s="2" customFormat="1" spans="1:18">
      <c r="A41" s="19" t="s">
        <v>128</v>
      </c>
      <c r="B41" s="20" t="s">
        <v>29</v>
      </c>
      <c r="C41" s="20" t="s">
        <v>22</v>
      </c>
      <c r="D41" s="20" t="s">
        <v>117</v>
      </c>
      <c r="E41" s="21">
        <v>9</v>
      </c>
      <c r="F41" s="22">
        <v>214230010811</v>
      </c>
      <c r="G41" s="23" t="s">
        <v>51</v>
      </c>
      <c r="H41" s="20">
        <f t="shared" si="5"/>
        <v>17.4</v>
      </c>
      <c r="I41" s="34" t="s">
        <v>129</v>
      </c>
      <c r="J41" s="34">
        <f t="shared" si="8"/>
        <v>71.2</v>
      </c>
      <c r="K41" s="34">
        <f t="shared" si="9"/>
        <v>28.48</v>
      </c>
      <c r="L41" s="35">
        <v>77.2</v>
      </c>
      <c r="M41" s="35">
        <f t="shared" si="10"/>
        <v>23.16</v>
      </c>
      <c r="N41" s="36">
        <f t="shared" si="4"/>
        <v>69.04</v>
      </c>
      <c r="O41" s="37">
        <v>7</v>
      </c>
      <c r="P41" s="20" t="s">
        <v>34</v>
      </c>
      <c r="Q41" s="20" t="s">
        <v>127</v>
      </c>
      <c r="R41" s="42"/>
    </row>
    <row r="42" spans="1:18">
      <c r="A42" s="19" t="s">
        <v>130</v>
      </c>
      <c r="B42" s="20" t="s">
        <v>29</v>
      </c>
      <c r="C42" s="20" t="s">
        <v>22</v>
      </c>
      <c r="D42" s="20" t="s">
        <v>117</v>
      </c>
      <c r="E42" s="21">
        <v>9</v>
      </c>
      <c r="F42" s="22">
        <v>214230011428</v>
      </c>
      <c r="G42" s="23" t="s">
        <v>51</v>
      </c>
      <c r="H42" s="20">
        <f t="shared" si="5"/>
        <v>17.4</v>
      </c>
      <c r="I42" s="34" t="s">
        <v>107</v>
      </c>
      <c r="J42" s="34">
        <f t="shared" si="8"/>
        <v>67.2</v>
      </c>
      <c r="K42" s="34">
        <f t="shared" si="9"/>
        <v>26.88</v>
      </c>
      <c r="L42" s="35">
        <v>81</v>
      </c>
      <c r="M42" s="35">
        <f t="shared" si="10"/>
        <v>24.3</v>
      </c>
      <c r="N42" s="36">
        <f t="shared" si="4"/>
        <v>68.58</v>
      </c>
      <c r="O42" s="37">
        <v>8</v>
      </c>
      <c r="P42" s="20" t="s">
        <v>26</v>
      </c>
      <c r="Q42" s="20" t="s">
        <v>131</v>
      </c>
      <c r="R42" s="42" t="s">
        <v>56</v>
      </c>
    </row>
    <row r="43" spans="1:18">
      <c r="A43" s="19" t="s">
        <v>132</v>
      </c>
      <c r="B43" s="20" t="s">
        <v>29</v>
      </c>
      <c r="C43" s="20" t="s">
        <v>22</v>
      </c>
      <c r="D43" s="20" t="s">
        <v>117</v>
      </c>
      <c r="E43" s="21">
        <v>9</v>
      </c>
      <c r="F43" s="22">
        <v>214230011009</v>
      </c>
      <c r="G43" s="23" t="s">
        <v>70</v>
      </c>
      <c r="H43" s="20">
        <f t="shared" si="5"/>
        <v>17.1</v>
      </c>
      <c r="I43" s="34" t="s">
        <v>96</v>
      </c>
      <c r="J43" s="34">
        <f t="shared" si="8"/>
        <v>70.8</v>
      </c>
      <c r="K43" s="34">
        <f t="shared" si="9"/>
        <v>28.32</v>
      </c>
      <c r="L43" s="35">
        <v>74.6</v>
      </c>
      <c r="M43" s="35">
        <f t="shared" si="10"/>
        <v>22.38</v>
      </c>
      <c r="N43" s="36">
        <f t="shared" si="4"/>
        <v>67.8</v>
      </c>
      <c r="O43" s="37">
        <v>9</v>
      </c>
      <c r="P43" s="20" t="s">
        <v>34</v>
      </c>
      <c r="Q43" s="20" t="s">
        <v>133</v>
      </c>
      <c r="R43" s="42" t="s">
        <v>56</v>
      </c>
    </row>
    <row r="44" spans="1:18">
      <c r="A44" s="19" t="s">
        <v>134</v>
      </c>
      <c r="B44" s="20" t="s">
        <v>21</v>
      </c>
      <c r="C44" s="20" t="s">
        <v>22</v>
      </c>
      <c r="D44" s="20" t="s">
        <v>135</v>
      </c>
      <c r="E44" s="21" t="s">
        <v>24</v>
      </c>
      <c r="F44" s="22">
        <v>214230012425</v>
      </c>
      <c r="G44" s="23" t="s">
        <v>115</v>
      </c>
      <c r="H44" s="20">
        <f t="shared" si="5"/>
        <v>21.6</v>
      </c>
      <c r="I44" s="34" t="s">
        <v>90</v>
      </c>
      <c r="J44" s="34">
        <f t="shared" si="8"/>
        <v>71.6</v>
      </c>
      <c r="K44" s="34">
        <f t="shared" si="9"/>
        <v>28.64</v>
      </c>
      <c r="L44" s="35">
        <v>83.6</v>
      </c>
      <c r="M44" s="35">
        <f t="shared" si="10"/>
        <v>25.08</v>
      </c>
      <c r="N44" s="36">
        <f t="shared" si="4"/>
        <v>75.32</v>
      </c>
      <c r="O44" s="37">
        <v>1</v>
      </c>
      <c r="P44" s="20" t="s">
        <v>26</v>
      </c>
      <c r="Q44" s="20" t="s">
        <v>136</v>
      </c>
      <c r="R44" s="42"/>
    </row>
    <row r="45" spans="1:18">
      <c r="A45" s="19" t="s">
        <v>137</v>
      </c>
      <c r="B45" s="20" t="s">
        <v>21</v>
      </c>
      <c r="C45" s="20" t="s">
        <v>22</v>
      </c>
      <c r="D45" s="20" t="s">
        <v>135</v>
      </c>
      <c r="E45" s="21" t="s">
        <v>24</v>
      </c>
      <c r="F45" s="22">
        <v>214230011228</v>
      </c>
      <c r="G45" s="23" t="s">
        <v>25</v>
      </c>
      <c r="H45" s="20">
        <f t="shared" si="5"/>
        <v>20.4</v>
      </c>
      <c r="I45" s="34" t="s">
        <v>94</v>
      </c>
      <c r="J45" s="34">
        <f t="shared" si="8"/>
        <v>73.2</v>
      </c>
      <c r="K45" s="34">
        <f t="shared" si="9"/>
        <v>29.28</v>
      </c>
      <c r="L45" s="35">
        <v>82.4</v>
      </c>
      <c r="M45" s="35">
        <f t="shared" si="10"/>
        <v>24.72</v>
      </c>
      <c r="N45" s="36">
        <f t="shared" si="4"/>
        <v>74.4</v>
      </c>
      <c r="O45" s="37">
        <v>2</v>
      </c>
      <c r="P45" s="20" t="s">
        <v>26</v>
      </c>
      <c r="Q45" s="20" t="s">
        <v>138</v>
      </c>
      <c r="R45" s="42"/>
    </row>
    <row r="46" spans="1:18">
      <c r="A46" s="19" t="s">
        <v>139</v>
      </c>
      <c r="B46" s="20" t="s">
        <v>29</v>
      </c>
      <c r="C46" s="20" t="s">
        <v>22</v>
      </c>
      <c r="D46" s="20" t="s">
        <v>135</v>
      </c>
      <c r="E46" s="21" t="s">
        <v>24</v>
      </c>
      <c r="F46" s="22">
        <v>214230010630</v>
      </c>
      <c r="G46" s="23" t="s">
        <v>93</v>
      </c>
      <c r="H46" s="20">
        <f t="shared" si="5"/>
        <v>20.1</v>
      </c>
      <c r="I46" s="34" t="s">
        <v>140</v>
      </c>
      <c r="J46" s="34">
        <f t="shared" ref="J46:J51" si="11">(I46-60)*0.4+60</f>
        <v>70.4</v>
      </c>
      <c r="K46" s="34">
        <f t="shared" ref="K46:K51" si="12">J46*0.4</f>
        <v>28.16</v>
      </c>
      <c r="L46" s="35">
        <v>80</v>
      </c>
      <c r="M46" s="35">
        <f t="shared" si="10"/>
        <v>24</v>
      </c>
      <c r="N46" s="36">
        <f t="shared" si="4"/>
        <v>72.26</v>
      </c>
      <c r="O46" s="37">
        <v>4</v>
      </c>
      <c r="P46" s="20" t="s">
        <v>26</v>
      </c>
      <c r="Q46" s="20" t="s">
        <v>141</v>
      </c>
      <c r="R46" s="42"/>
    </row>
    <row r="47" spans="1:18">
      <c r="A47" s="19" t="s">
        <v>142</v>
      </c>
      <c r="B47" s="20" t="s">
        <v>29</v>
      </c>
      <c r="C47" s="20" t="s">
        <v>22</v>
      </c>
      <c r="D47" s="20" t="s">
        <v>135</v>
      </c>
      <c r="E47" s="21" t="s">
        <v>24</v>
      </c>
      <c r="F47" s="22">
        <v>214230010508</v>
      </c>
      <c r="G47" s="23" t="s">
        <v>143</v>
      </c>
      <c r="H47" s="20">
        <f t="shared" si="5"/>
        <v>22.8</v>
      </c>
      <c r="I47" s="34" t="s">
        <v>144</v>
      </c>
      <c r="J47" s="34">
        <f t="shared" si="11"/>
        <v>61.2</v>
      </c>
      <c r="K47" s="34">
        <f t="shared" si="12"/>
        <v>24.48</v>
      </c>
      <c r="L47" s="35">
        <v>80.2</v>
      </c>
      <c r="M47" s="35">
        <f t="shared" si="10"/>
        <v>24.06</v>
      </c>
      <c r="N47" s="36">
        <f t="shared" si="4"/>
        <v>71.34</v>
      </c>
      <c r="O47" s="37">
        <v>5</v>
      </c>
      <c r="P47" s="20" t="s">
        <v>67</v>
      </c>
      <c r="Q47" s="20" t="s">
        <v>145</v>
      </c>
      <c r="R47" s="42"/>
    </row>
    <row r="48" spans="1:18">
      <c r="A48" s="19" t="s">
        <v>146</v>
      </c>
      <c r="B48" s="20" t="s">
        <v>29</v>
      </c>
      <c r="C48" s="20" t="s">
        <v>22</v>
      </c>
      <c r="D48" s="20" t="s">
        <v>135</v>
      </c>
      <c r="E48" s="21" t="s">
        <v>24</v>
      </c>
      <c r="F48" s="22">
        <v>214230011927</v>
      </c>
      <c r="G48" s="23" t="s">
        <v>33</v>
      </c>
      <c r="H48" s="20">
        <f t="shared" si="5"/>
        <v>17.7</v>
      </c>
      <c r="I48" s="34" t="s">
        <v>129</v>
      </c>
      <c r="J48" s="34">
        <f t="shared" si="11"/>
        <v>71.2</v>
      </c>
      <c r="K48" s="34">
        <f t="shared" si="12"/>
        <v>28.48</v>
      </c>
      <c r="L48" s="35">
        <v>83.2</v>
      </c>
      <c r="M48" s="35">
        <f t="shared" si="10"/>
        <v>24.96</v>
      </c>
      <c r="N48" s="36">
        <f t="shared" si="4"/>
        <v>71.14</v>
      </c>
      <c r="O48" s="37">
        <v>6</v>
      </c>
      <c r="P48" s="20" t="s">
        <v>67</v>
      </c>
      <c r="Q48" s="20" t="s">
        <v>147</v>
      </c>
      <c r="R48" s="42"/>
    </row>
    <row r="49" spans="1:18">
      <c r="A49" s="19" t="s">
        <v>148</v>
      </c>
      <c r="B49" s="20" t="s">
        <v>29</v>
      </c>
      <c r="C49" s="20" t="s">
        <v>22</v>
      </c>
      <c r="D49" s="20" t="s">
        <v>135</v>
      </c>
      <c r="E49" s="21" t="s">
        <v>24</v>
      </c>
      <c r="F49" s="22">
        <v>214230011619</v>
      </c>
      <c r="G49" s="23" t="s">
        <v>75</v>
      </c>
      <c r="H49" s="20">
        <f t="shared" si="5"/>
        <v>19.5</v>
      </c>
      <c r="I49" s="34" t="s">
        <v>124</v>
      </c>
      <c r="J49" s="34">
        <f t="shared" si="11"/>
        <v>65.2</v>
      </c>
      <c r="K49" s="34">
        <f t="shared" si="12"/>
        <v>26.08</v>
      </c>
      <c r="L49" s="35">
        <v>85</v>
      </c>
      <c r="M49" s="35">
        <f t="shared" si="10"/>
        <v>25.5</v>
      </c>
      <c r="N49" s="36">
        <f t="shared" si="4"/>
        <v>71.08</v>
      </c>
      <c r="O49" s="37">
        <v>7</v>
      </c>
      <c r="P49" s="20" t="s">
        <v>26</v>
      </c>
      <c r="Q49" s="20" t="s">
        <v>122</v>
      </c>
      <c r="R49" s="42"/>
    </row>
    <row r="50" spans="1:18">
      <c r="A50" s="19" t="s">
        <v>149</v>
      </c>
      <c r="B50" s="20" t="s">
        <v>29</v>
      </c>
      <c r="C50" s="20" t="s">
        <v>22</v>
      </c>
      <c r="D50" s="20" t="s">
        <v>135</v>
      </c>
      <c r="E50" s="21" t="s">
        <v>24</v>
      </c>
      <c r="F50" s="22">
        <v>214230010927</v>
      </c>
      <c r="G50" s="23" t="s">
        <v>58</v>
      </c>
      <c r="H50" s="20">
        <f t="shared" si="5"/>
        <v>16.5</v>
      </c>
      <c r="I50" s="34" t="s">
        <v>94</v>
      </c>
      <c r="J50" s="34">
        <f t="shared" si="11"/>
        <v>73.2</v>
      </c>
      <c r="K50" s="34">
        <f t="shared" si="12"/>
        <v>29.28</v>
      </c>
      <c r="L50" s="35">
        <v>83</v>
      </c>
      <c r="M50" s="35">
        <f t="shared" si="10"/>
        <v>24.9</v>
      </c>
      <c r="N50" s="36">
        <f t="shared" si="4"/>
        <v>70.68</v>
      </c>
      <c r="O50" s="37">
        <v>8</v>
      </c>
      <c r="P50" s="20" t="s">
        <v>26</v>
      </c>
      <c r="Q50" s="20" t="s">
        <v>150</v>
      </c>
      <c r="R50" s="42"/>
    </row>
    <row r="51" spans="1:18">
      <c r="A51" s="19" t="s">
        <v>151</v>
      </c>
      <c r="B51" s="20" t="s">
        <v>29</v>
      </c>
      <c r="C51" s="20" t="s">
        <v>22</v>
      </c>
      <c r="D51" s="20" t="s">
        <v>135</v>
      </c>
      <c r="E51" s="21" t="s">
        <v>24</v>
      </c>
      <c r="F51" s="22">
        <v>214230012015</v>
      </c>
      <c r="G51" s="23" t="s">
        <v>51</v>
      </c>
      <c r="H51" s="20">
        <f t="shared" si="5"/>
        <v>17.4</v>
      </c>
      <c r="I51" s="34" t="s">
        <v>152</v>
      </c>
      <c r="J51" s="34">
        <f t="shared" si="11"/>
        <v>67.6</v>
      </c>
      <c r="K51" s="34">
        <f t="shared" si="12"/>
        <v>27.04</v>
      </c>
      <c r="L51" s="35">
        <v>87.4</v>
      </c>
      <c r="M51" s="35">
        <f t="shared" si="10"/>
        <v>26.22</v>
      </c>
      <c r="N51" s="36">
        <f t="shared" si="4"/>
        <v>70.66</v>
      </c>
      <c r="O51" s="37">
        <v>9</v>
      </c>
      <c r="P51" s="20" t="s">
        <v>34</v>
      </c>
      <c r="Q51" s="20" t="s">
        <v>153</v>
      </c>
      <c r="R51" s="42" t="s">
        <v>56</v>
      </c>
    </row>
    <row r="52" spans="1:18">
      <c r="A52" s="19" t="s">
        <v>154</v>
      </c>
      <c r="B52" s="20" t="s">
        <v>29</v>
      </c>
      <c r="C52" s="20" t="s">
        <v>22</v>
      </c>
      <c r="D52" s="20" t="s">
        <v>155</v>
      </c>
      <c r="E52" s="21">
        <v>8</v>
      </c>
      <c r="F52" s="22">
        <v>214230011325</v>
      </c>
      <c r="G52" s="23" t="s">
        <v>59</v>
      </c>
      <c r="H52" s="20">
        <f t="shared" si="5"/>
        <v>18.6</v>
      </c>
      <c r="I52" s="34" t="s">
        <v>156</v>
      </c>
      <c r="J52" s="34">
        <f t="shared" ref="J52:J68" si="13">(I52-60)*0.4+60</f>
        <v>76.4</v>
      </c>
      <c r="K52" s="34">
        <f t="shared" ref="K52:K68" si="14">J52*0.4</f>
        <v>30.56</v>
      </c>
      <c r="L52" s="35">
        <v>83</v>
      </c>
      <c r="M52" s="35">
        <f t="shared" si="10"/>
        <v>24.9</v>
      </c>
      <c r="N52" s="36">
        <f t="shared" si="4"/>
        <v>74.06</v>
      </c>
      <c r="O52" s="37">
        <v>1</v>
      </c>
      <c r="P52" s="20" t="s">
        <v>26</v>
      </c>
      <c r="Q52" s="20" t="s">
        <v>157</v>
      </c>
      <c r="R52" s="42"/>
    </row>
    <row r="53" spans="1:18">
      <c r="A53" s="19" t="s">
        <v>158</v>
      </c>
      <c r="B53" s="20" t="s">
        <v>29</v>
      </c>
      <c r="C53" s="20" t="s">
        <v>22</v>
      </c>
      <c r="D53" s="20" t="s">
        <v>155</v>
      </c>
      <c r="E53" s="21">
        <v>8</v>
      </c>
      <c r="F53" s="22">
        <v>214230010801</v>
      </c>
      <c r="G53" s="23" t="s">
        <v>51</v>
      </c>
      <c r="H53" s="20">
        <f t="shared" si="5"/>
        <v>17.4</v>
      </c>
      <c r="I53" s="34" t="s">
        <v>159</v>
      </c>
      <c r="J53" s="34">
        <f t="shared" si="13"/>
        <v>77.2</v>
      </c>
      <c r="K53" s="34">
        <f t="shared" si="14"/>
        <v>30.88</v>
      </c>
      <c r="L53" s="35">
        <v>79.6</v>
      </c>
      <c r="M53" s="35">
        <f t="shared" si="10"/>
        <v>23.88</v>
      </c>
      <c r="N53" s="36">
        <f t="shared" si="4"/>
        <v>72.16</v>
      </c>
      <c r="O53" s="37">
        <v>2</v>
      </c>
      <c r="P53" s="20" t="s">
        <v>26</v>
      </c>
      <c r="Q53" s="20" t="s">
        <v>160</v>
      </c>
      <c r="R53" s="42"/>
    </row>
    <row r="54" spans="1:18">
      <c r="A54" s="19" t="s">
        <v>161</v>
      </c>
      <c r="B54" s="20" t="s">
        <v>29</v>
      </c>
      <c r="C54" s="20" t="s">
        <v>22</v>
      </c>
      <c r="D54" s="20" t="s">
        <v>155</v>
      </c>
      <c r="E54" s="21">
        <v>8</v>
      </c>
      <c r="F54" s="22">
        <v>214230011026</v>
      </c>
      <c r="G54" s="23" t="s">
        <v>45</v>
      </c>
      <c r="H54" s="20">
        <f t="shared" si="5"/>
        <v>19.2</v>
      </c>
      <c r="I54" s="34" t="s">
        <v>140</v>
      </c>
      <c r="J54" s="34">
        <f t="shared" si="13"/>
        <v>70.4</v>
      </c>
      <c r="K54" s="34">
        <f t="shared" si="14"/>
        <v>28.16</v>
      </c>
      <c r="L54" s="35">
        <v>80.2</v>
      </c>
      <c r="M54" s="35">
        <f t="shared" si="10"/>
        <v>24.06</v>
      </c>
      <c r="N54" s="36">
        <f t="shared" si="4"/>
        <v>71.42</v>
      </c>
      <c r="O54" s="37">
        <v>3</v>
      </c>
      <c r="P54" s="20" t="s">
        <v>67</v>
      </c>
      <c r="Q54" s="20" t="s">
        <v>127</v>
      </c>
      <c r="R54" s="42"/>
    </row>
    <row r="55" spans="1:18">
      <c r="A55" s="19" t="s">
        <v>162</v>
      </c>
      <c r="B55" s="20" t="s">
        <v>29</v>
      </c>
      <c r="C55" s="20" t="s">
        <v>22</v>
      </c>
      <c r="D55" s="20" t="s">
        <v>155</v>
      </c>
      <c r="E55" s="21">
        <v>8</v>
      </c>
      <c r="F55" s="22">
        <v>214230010618</v>
      </c>
      <c r="G55" s="23" t="s">
        <v>59</v>
      </c>
      <c r="H55" s="20">
        <f t="shared" si="5"/>
        <v>18.6</v>
      </c>
      <c r="I55" s="34" t="s">
        <v>163</v>
      </c>
      <c r="J55" s="34">
        <f t="shared" si="13"/>
        <v>65.6</v>
      </c>
      <c r="K55" s="34">
        <f t="shared" si="14"/>
        <v>26.24</v>
      </c>
      <c r="L55" s="35">
        <v>82</v>
      </c>
      <c r="M55" s="35">
        <f t="shared" si="10"/>
        <v>24.6</v>
      </c>
      <c r="N55" s="36">
        <f t="shared" si="4"/>
        <v>69.44</v>
      </c>
      <c r="O55" s="37">
        <v>4</v>
      </c>
      <c r="P55" s="20" t="s">
        <v>26</v>
      </c>
      <c r="Q55" s="20" t="s">
        <v>160</v>
      </c>
      <c r="R55" s="42"/>
    </row>
    <row r="56" spans="1:18">
      <c r="A56" s="19" t="s">
        <v>164</v>
      </c>
      <c r="B56" s="20" t="s">
        <v>29</v>
      </c>
      <c r="C56" s="20" t="s">
        <v>22</v>
      </c>
      <c r="D56" s="20" t="s">
        <v>155</v>
      </c>
      <c r="E56" s="21">
        <v>8</v>
      </c>
      <c r="F56" s="22">
        <v>214230011127</v>
      </c>
      <c r="G56" s="23" t="s">
        <v>70</v>
      </c>
      <c r="H56" s="20">
        <f t="shared" si="5"/>
        <v>17.1</v>
      </c>
      <c r="I56" s="34" t="s">
        <v>96</v>
      </c>
      <c r="J56" s="34">
        <f t="shared" si="13"/>
        <v>70.8</v>
      </c>
      <c r="K56" s="34">
        <f t="shared" si="14"/>
        <v>28.32</v>
      </c>
      <c r="L56" s="35">
        <v>80</v>
      </c>
      <c r="M56" s="35">
        <f t="shared" si="10"/>
        <v>24</v>
      </c>
      <c r="N56" s="36">
        <f t="shared" si="4"/>
        <v>69.42</v>
      </c>
      <c r="O56" s="37">
        <v>5</v>
      </c>
      <c r="P56" s="20" t="s">
        <v>34</v>
      </c>
      <c r="Q56" s="20" t="s">
        <v>165</v>
      </c>
      <c r="R56" s="42"/>
    </row>
    <row r="57" spans="1:18">
      <c r="A57" s="19" t="s">
        <v>166</v>
      </c>
      <c r="B57" s="20" t="s">
        <v>29</v>
      </c>
      <c r="C57" s="20" t="s">
        <v>22</v>
      </c>
      <c r="D57" s="20" t="s">
        <v>155</v>
      </c>
      <c r="E57" s="21">
        <v>8</v>
      </c>
      <c r="F57" s="22">
        <v>214230012004</v>
      </c>
      <c r="G57" s="23" t="s">
        <v>25</v>
      </c>
      <c r="H57" s="20">
        <f t="shared" si="5"/>
        <v>20.4</v>
      </c>
      <c r="I57" s="34" t="s">
        <v>75</v>
      </c>
      <c r="J57" s="34">
        <f t="shared" si="13"/>
        <v>62</v>
      </c>
      <c r="K57" s="34">
        <f t="shared" si="14"/>
        <v>24.8</v>
      </c>
      <c r="L57" s="35">
        <v>79.8</v>
      </c>
      <c r="M57" s="35">
        <f t="shared" si="10"/>
        <v>23.94</v>
      </c>
      <c r="N57" s="36">
        <f t="shared" si="4"/>
        <v>69.14</v>
      </c>
      <c r="O57" s="37">
        <v>6</v>
      </c>
      <c r="P57" s="20" t="s">
        <v>26</v>
      </c>
      <c r="Q57" s="20" t="s">
        <v>102</v>
      </c>
      <c r="R57" s="42"/>
    </row>
    <row r="58" spans="1:18">
      <c r="A58" s="19" t="s">
        <v>167</v>
      </c>
      <c r="B58" s="20" t="s">
        <v>29</v>
      </c>
      <c r="C58" s="20" t="s">
        <v>22</v>
      </c>
      <c r="D58" s="20" t="s">
        <v>155</v>
      </c>
      <c r="E58" s="21">
        <v>8</v>
      </c>
      <c r="F58" s="22">
        <v>214230010126</v>
      </c>
      <c r="G58" s="23" t="s">
        <v>168</v>
      </c>
      <c r="H58" s="20">
        <f t="shared" si="5"/>
        <v>15.9</v>
      </c>
      <c r="I58" s="34" t="s">
        <v>169</v>
      </c>
      <c r="J58" s="34">
        <f t="shared" si="13"/>
        <v>69.6</v>
      </c>
      <c r="K58" s="34">
        <f t="shared" si="14"/>
        <v>27.84</v>
      </c>
      <c r="L58" s="35">
        <v>84.2</v>
      </c>
      <c r="M58" s="35">
        <f t="shared" si="10"/>
        <v>25.26</v>
      </c>
      <c r="N58" s="36">
        <f t="shared" si="4"/>
        <v>69</v>
      </c>
      <c r="O58" s="37">
        <v>7</v>
      </c>
      <c r="P58" s="20" t="s">
        <v>34</v>
      </c>
      <c r="Q58" s="20" t="s">
        <v>170</v>
      </c>
      <c r="R58" s="42"/>
    </row>
    <row r="59" spans="1:18">
      <c r="A59" s="19" t="s">
        <v>171</v>
      </c>
      <c r="B59" s="20" t="s">
        <v>29</v>
      </c>
      <c r="C59" s="20" t="s">
        <v>22</v>
      </c>
      <c r="D59" s="20" t="s">
        <v>155</v>
      </c>
      <c r="E59" s="21">
        <v>8</v>
      </c>
      <c r="F59" s="22">
        <v>214230010905</v>
      </c>
      <c r="G59" s="23" t="s">
        <v>59</v>
      </c>
      <c r="H59" s="20">
        <f t="shared" si="5"/>
        <v>18.6</v>
      </c>
      <c r="I59" s="34" t="s">
        <v>80</v>
      </c>
      <c r="J59" s="34">
        <f t="shared" si="13"/>
        <v>63.6</v>
      </c>
      <c r="K59" s="34">
        <f t="shared" si="14"/>
        <v>25.44</v>
      </c>
      <c r="L59" s="35">
        <v>82.2</v>
      </c>
      <c r="M59" s="35">
        <f t="shared" si="10"/>
        <v>24.66</v>
      </c>
      <c r="N59" s="36">
        <f t="shared" si="4"/>
        <v>68.7</v>
      </c>
      <c r="O59" s="37">
        <v>8</v>
      </c>
      <c r="P59" s="20" t="s">
        <v>26</v>
      </c>
      <c r="Q59" s="20" t="s">
        <v>172</v>
      </c>
      <c r="R59" s="42"/>
    </row>
    <row r="60" spans="1:18">
      <c r="A60" s="19" t="s">
        <v>173</v>
      </c>
      <c r="B60" s="20" t="s">
        <v>21</v>
      </c>
      <c r="C60" s="20" t="s">
        <v>22</v>
      </c>
      <c r="D60" s="20" t="s">
        <v>174</v>
      </c>
      <c r="E60" s="21" t="s">
        <v>24</v>
      </c>
      <c r="F60" s="22">
        <v>214230012501</v>
      </c>
      <c r="G60" s="23" t="s">
        <v>126</v>
      </c>
      <c r="H60" s="20">
        <f t="shared" si="5"/>
        <v>18.3</v>
      </c>
      <c r="I60" s="34" t="s">
        <v>175</v>
      </c>
      <c r="J60" s="34">
        <f t="shared" si="13"/>
        <v>85.2</v>
      </c>
      <c r="K60" s="34">
        <f t="shared" si="14"/>
        <v>34.08</v>
      </c>
      <c r="L60" s="35">
        <v>86.2</v>
      </c>
      <c r="M60" s="35">
        <f t="shared" ref="M60:M79" si="15">L60*0.3</f>
        <v>25.86</v>
      </c>
      <c r="N60" s="36">
        <f t="shared" si="4"/>
        <v>78.24</v>
      </c>
      <c r="O60" s="37">
        <v>1</v>
      </c>
      <c r="P60" s="20" t="s">
        <v>34</v>
      </c>
      <c r="Q60" s="20" t="s">
        <v>176</v>
      </c>
      <c r="R60" s="42"/>
    </row>
    <row r="61" spans="1:18">
      <c r="A61" s="19" t="s">
        <v>177</v>
      </c>
      <c r="B61" s="20" t="s">
        <v>29</v>
      </c>
      <c r="C61" s="20" t="s">
        <v>22</v>
      </c>
      <c r="D61" s="20" t="s">
        <v>174</v>
      </c>
      <c r="E61" s="21" t="s">
        <v>24</v>
      </c>
      <c r="F61" s="22">
        <v>214230011226</v>
      </c>
      <c r="G61" s="23" t="s">
        <v>163</v>
      </c>
      <c r="H61" s="20">
        <f t="shared" si="5"/>
        <v>22.2</v>
      </c>
      <c r="I61" s="34" t="s">
        <v>178</v>
      </c>
      <c r="J61" s="34">
        <f t="shared" si="13"/>
        <v>78.8</v>
      </c>
      <c r="K61" s="34">
        <f t="shared" si="14"/>
        <v>31.52</v>
      </c>
      <c r="L61" s="35">
        <v>80.6</v>
      </c>
      <c r="M61" s="35">
        <f t="shared" si="15"/>
        <v>24.18</v>
      </c>
      <c r="N61" s="36">
        <f t="shared" si="4"/>
        <v>77.9</v>
      </c>
      <c r="O61" s="37">
        <v>2</v>
      </c>
      <c r="P61" s="20" t="s">
        <v>26</v>
      </c>
      <c r="Q61" s="20" t="s">
        <v>179</v>
      </c>
      <c r="R61" s="42"/>
    </row>
    <row r="62" spans="1:18">
      <c r="A62" s="19" t="s">
        <v>180</v>
      </c>
      <c r="B62" s="20" t="s">
        <v>29</v>
      </c>
      <c r="C62" s="20" t="s">
        <v>22</v>
      </c>
      <c r="D62" s="20" t="s">
        <v>174</v>
      </c>
      <c r="E62" s="21" t="s">
        <v>24</v>
      </c>
      <c r="F62" s="22">
        <v>214230011729</v>
      </c>
      <c r="G62" s="23" t="s">
        <v>33</v>
      </c>
      <c r="H62" s="20">
        <f t="shared" si="5"/>
        <v>17.7</v>
      </c>
      <c r="I62" s="34" t="s">
        <v>159</v>
      </c>
      <c r="J62" s="34">
        <f t="shared" si="13"/>
        <v>77.2</v>
      </c>
      <c r="K62" s="34">
        <f t="shared" si="14"/>
        <v>30.88</v>
      </c>
      <c r="L62" s="35">
        <v>86</v>
      </c>
      <c r="M62" s="35">
        <f t="shared" si="15"/>
        <v>25.8</v>
      </c>
      <c r="N62" s="36">
        <f t="shared" si="4"/>
        <v>74.38</v>
      </c>
      <c r="O62" s="37">
        <v>3</v>
      </c>
      <c r="P62" s="20" t="s">
        <v>34</v>
      </c>
      <c r="Q62" s="20" t="s">
        <v>150</v>
      </c>
      <c r="R62" s="42"/>
    </row>
    <row r="63" spans="1:18">
      <c r="A63" s="24" t="s">
        <v>181</v>
      </c>
      <c r="B63" s="25" t="s">
        <v>21</v>
      </c>
      <c r="C63" s="25" t="s">
        <v>22</v>
      </c>
      <c r="D63" s="25" t="s">
        <v>174</v>
      </c>
      <c r="E63" s="26" t="s">
        <v>24</v>
      </c>
      <c r="F63" s="22">
        <v>214230010720</v>
      </c>
      <c r="G63" s="27" t="s">
        <v>144</v>
      </c>
      <c r="H63" s="25">
        <f t="shared" si="5"/>
        <v>18.9</v>
      </c>
      <c r="I63" s="38" t="s">
        <v>182</v>
      </c>
      <c r="J63" s="38">
        <f t="shared" si="13"/>
        <v>79.2</v>
      </c>
      <c r="K63" s="38">
        <f t="shared" si="14"/>
        <v>31.68</v>
      </c>
      <c r="L63" s="35">
        <v>79</v>
      </c>
      <c r="M63" s="35">
        <f t="shared" si="15"/>
        <v>23.7</v>
      </c>
      <c r="N63" s="36">
        <f t="shared" si="4"/>
        <v>74.28</v>
      </c>
      <c r="O63" s="39">
        <v>4</v>
      </c>
      <c r="P63" s="25" t="s">
        <v>34</v>
      </c>
      <c r="Q63" s="25" t="s">
        <v>183</v>
      </c>
      <c r="R63" s="42"/>
    </row>
    <row r="64" spans="1:18">
      <c r="A64" s="19" t="s">
        <v>184</v>
      </c>
      <c r="B64" s="20" t="s">
        <v>29</v>
      </c>
      <c r="C64" s="20" t="s">
        <v>22</v>
      </c>
      <c r="D64" s="20" t="s">
        <v>174</v>
      </c>
      <c r="E64" s="21" t="s">
        <v>24</v>
      </c>
      <c r="F64" s="22">
        <v>214230012511</v>
      </c>
      <c r="G64" s="23" t="s">
        <v>25</v>
      </c>
      <c r="H64" s="20">
        <f t="shared" si="5"/>
        <v>20.4</v>
      </c>
      <c r="I64" s="34" t="s">
        <v>129</v>
      </c>
      <c r="J64" s="34">
        <f t="shared" si="13"/>
        <v>71.2</v>
      </c>
      <c r="K64" s="34">
        <f t="shared" si="14"/>
        <v>28.48</v>
      </c>
      <c r="L64" s="35">
        <v>84.6</v>
      </c>
      <c r="M64" s="35">
        <f t="shared" si="15"/>
        <v>25.38</v>
      </c>
      <c r="N64" s="36">
        <f t="shared" si="4"/>
        <v>74.26</v>
      </c>
      <c r="O64" s="37">
        <v>5</v>
      </c>
      <c r="P64" s="20" t="s">
        <v>26</v>
      </c>
      <c r="Q64" s="20" t="s">
        <v>185</v>
      </c>
      <c r="R64" s="42"/>
    </row>
    <row r="65" spans="1:18">
      <c r="A65" s="19" t="s">
        <v>186</v>
      </c>
      <c r="B65" s="20" t="s">
        <v>29</v>
      </c>
      <c r="C65" s="20" t="s">
        <v>22</v>
      </c>
      <c r="D65" s="20" t="s">
        <v>174</v>
      </c>
      <c r="E65" s="21" t="s">
        <v>24</v>
      </c>
      <c r="F65" s="22">
        <v>214230010704</v>
      </c>
      <c r="G65" s="23" t="s">
        <v>93</v>
      </c>
      <c r="H65" s="20">
        <f t="shared" si="5"/>
        <v>20.1</v>
      </c>
      <c r="I65" s="34" t="s">
        <v>144</v>
      </c>
      <c r="J65" s="34">
        <f t="shared" si="13"/>
        <v>61.2</v>
      </c>
      <c r="K65" s="34">
        <f t="shared" si="14"/>
        <v>24.48</v>
      </c>
      <c r="L65" s="35">
        <v>87.4</v>
      </c>
      <c r="M65" s="35">
        <f t="shared" si="15"/>
        <v>26.22</v>
      </c>
      <c r="N65" s="36">
        <f t="shared" si="4"/>
        <v>70.8</v>
      </c>
      <c r="O65" s="37">
        <v>6</v>
      </c>
      <c r="P65" s="20" t="s">
        <v>26</v>
      </c>
      <c r="Q65" s="20" t="s">
        <v>187</v>
      </c>
      <c r="R65" s="42"/>
    </row>
    <row r="66" spans="1:18">
      <c r="A66" s="19" t="s">
        <v>188</v>
      </c>
      <c r="B66" s="20" t="s">
        <v>29</v>
      </c>
      <c r="C66" s="20" t="s">
        <v>22</v>
      </c>
      <c r="D66" s="20" t="s">
        <v>174</v>
      </c>
      <c r="E66" s="21" t="s">
        <v>24</v>
      </c>
      <c r="F66" s="22">
        <v>214230011023</v>
      </c>
      <c r="G66" s="23" t="s">
        <v>89</v>
      </c>
      <c r="H66" s="20">
        <f t="shared" si="5"/>
        <v>19.8</v>
      </c>
      <c r="I66" s="34" t="s">
        <v>89</v>
      </c>
      <c r="J66" s="34">
        <f t="shared" si="13"/>
        <v>62.4</v>
      </c>
      <c r="K66" s="34">
        <f t="shared" si="14"/>
        <v>24.96</v>
      </c>
      <c r="L66" s="35">
        <v>84.4</v>
      </c>
      <c r="M66" s="35">
        <f t="shared" si="15"/>
        <v>25.32</v>
      </c>
      <c r="N66" s="36">
        <f t="shared" si="4"/>
        <v>70.08</v>
      </c>
      <c r="O66" s="37">
        <v>8</v>
      </c>
      <c r="P66" s="20" t="s">
        <v>34</v>
      </c>
      <c r="Q66" s="20" t="s">
        <v>165</v>
      </c>
      <c r="R66" s="42"/>
    </row>
    <row r="67" spans="1:18">
      <c r="A67" s="19" t="s">
        <v>189</v>
      </c>
      <c r="B67" s="20" t="s">
        <v>21</v>
      </c>
      <c r="C67" s="20" t="s">
        <v>22</v>
      </c>
      <c r="D67" s="20" t="s">
        <v>174</v>
      </c>
      <c r="E67" s="21" t="s">
        <v>24</v>
      </c>
      <c r="F67" s="22">
        <v>214230011103</v>
      </c>
      <c r="G67" s="23" t="s">
        <v>30</v>
      </c>
      <c r="H67" s="20">
        <f t="shared" si="5"/>
        <v>18</v>
      </c>
      <c r="I67" s="34" t="s">
        <v>190</v>
      </c>
      <c r="J67" s="34">
        <f t="shared" si="13"/>
        <v>78.4</v>
      </c>
      <c r="K67" s="34">
        <f t="shared" si="14"/>
        <v>31.36</v>
      </c>
      <c r="L67" s="35">
        <v>69</v>
      </c>
      <c r="M67" s="35">
        <f t="shared" si="15"/>
        <v>20.7</v>
      </c>
      <c r="N67" s="36">
        <f t="shared" si="4"/>
        <v>70.06</v>
      </c>
      <c r="O67" s="37">
        <v>9</v>
      </c>
      <c r="P67" s="20" t="s">
        <v>26</v>
      </c>
      <c r="Q67" s="20" t="s">
        <v>191</v>
      </c>
      <c r="R67" s="42"/>
    </row>
    <row r="68" spans="1:18">
      <c r="A68" s="19" t="s">
        <v>192</v>
      </c>
      <c r="B68" s="20" t="s">
        <v>29</v>
      </c>
      <c r="C68" s="20" t="s">
        <v>22</v>
      </c>
      <c r="D68" s="20" t="s">
        <v>174</v>
      </c>
      <c r="E68" s="21" t="s">
        <v>24</v>
      </c>
      <c r="F68" s="22">
        <v>214230010504</v>
      </c>
      <c r="G68" s="23" t="s">
        <v>58</v>
      </c>
      <c r="H68" s="20">
        <f t="shared" si="5"/>
        <v>16.5</v>
      </c>
      <c r="I68" s="34" t="s">
        <v>115</v>
      </c>
      <c r="J68" s="34">
        <f t="shared" si="13"/>
        <v>64.8</v>
      </c>
      <c r="K68" s="34">
        <f t="shared" si="14"/>
        <v>25.92</v>
      </c>
      <c r="L68" s="35">
        <v>85.4</v>
      </c>
      <c r="M68" s="35">
        <f t="shared" si="15"/>
        <v>25.62</v>
      </c>
      <c r="N68" s="36">
        <f t="shared" si="4"/>
        <v>68.04</v>
      </c>
      <c r="O68" s="37">
        <v>11</v>
      </c>
      <c r="P68" s="20" t="s">
        <v>26</v>
      </c>
      <c r="Q68" s="20" t="s">
        <v>193</v>
      </c>
      <c r="R68" s="42" t="s">
        <v>56</v>
      </c>
    </row>
    <row r="69" spans="1:18">
      <c r="A69" s="19" t="s">
        <v>194</v>
      </c>
      <c r="B69" s="20" t="s">
        <v>29</v>
      </c>
      <c r="C69" s="20" t="s">
        <v>22</v>
      </c>
      <c r="D69" s="20" t="s">
        <v>195</v>
      </c>
      <c r="E69" s="21">
        <v>11</v>
      </c>
      <c r="F69" s="22">
        <v>214230010211</v>
      </c>
      <c r="G69" s="23" t="s">
        <v>89</v>
      </c>
      <c r="H69" s="20">
        <f t="shared" si="5"/>
        <v>19.8</v>
      </c>
      <c r="I69" s="34" t="s">
        <v>159</v>
      </c>
      <c r="J69" s="34">
        <f t="shared" ref="J69:J79" si="16">(I69-60)*0.4+60</f>
        <v>77.2</v>
      </c>
      <c r="K69" s="34">
        <f t="shared" ref="K69:K79" si="17">J69*0.4</f>
        <v>30.88</v>
      </c>
      <c r="L69" s="35">
        <v>82.4</v>
      </c>
      <c r="M69" s="35">
        <f t="shared" si="15"/>
        <v>24.72</v>
      </c>
      <c r="N69" s="36">
        <f t="shared" ref="N69:N79" si="18">H69+K69+M69</f>
        <v>75.4</v>
      </c>
      <c r="O69" s="37">
        <v>1</v>
      </c>
      <c r="P69" s="20" t="s">
        <v>26</v>
      </c>
      <c r="Q69" s="20" t="s">
        <v>196</v>
      </c>
      <c r="R69" s="42"/>
    </row>
    <row r="70" spans="1:18">
      <c r="A70" s="19" t="s">
        <v>197</v>
      </c>
      <c r="B70" s="20" t="s">
        <v>29</v>
      </c>
      <c r="C70" s="20" t="s">
        <v>22</v>
      </c>
      <c r="D70" s="20" t="s">
        <v>195</v>
      </c>
      <c r="E70" s="21">
        <v>11</v>
      </c>
      <c r="F70" s="22">
        <v>214230012201</v>
      </c>
      <c r="G70" s="23" t="s">
        <v>33</v>
      </c>
      <c r="H70" s="20">
        <f t="shared" si="5"/>
        <v>17.7</v>
      </c>
      <c r="I70" s="34" t="s">
        <v>198</v>
      </c>
      <c r="J70" s="34">
        <f t="shared" si="16"/>
        <v>82.4</v>
      </c>
      <c r="K70" s="34">
        <f t="shared" si="17"/>
        <v>32.96</v>
      </c>
      <c r="L70" s="35">
        <v>72.4</v>
      </c>
      <c r="M70" s="35">
        <f t="shared" si="15"/>
        <v>21.72</v>
      </c>
      <c r="N70" s="36">
        <f t="shared" si="18"/>
        <v>72.38</v>
      </c>
      <c r="O70" s="37">
        <v>2</v>
      </c>
      <c r="P70" s="20" t="s">
        <v>26</v>
      </c>
      <c r="Q70" s="20" t="s">
        <v>145</v>
      </c>
      <c r="R70" s="42"/>
    </row>
    <row r="71" spans="1:18">
      <c r="A71" s="19" t="s">
        <v>199</v>
      </c>
      <c r="B71" s="20" t="s">
        <v>29</v>
      </c>
      <c r="C71" s="20" t="s">
        <v>22</v>
      </c>
      <c r="D71" s="20" t="s">
        <v>195</v>
      </c>
      <c r="E71" s="21">
        <v>11</v>
      </c>
      <c r="F71" s="22">
        <v>214230010707</v>
      </c>
      <c r="G71" s="23" t="s">
        <v>75</v>
      </c>
      <c r="H71" s="20">
        <f t="shared" si="5"/>
        <v>19.5</v>
      </c>
      <c r="I71" s="34" t="s">
        <v>200</v>
      </c>
      <c r="J71" s="34">
        <f t="shared" si="16"/>
        <v>72.4</v>
      </c>
      <c r="K71" s="34">
        <f t="shared" si="17"/>
        <v>28.96</v>
      </c>
      <c r="L71" s="35">
        <v>78.6</v>
      </c>
      <c r="M71" s="35">
        <f t="shared" si="15"/>
        <v>23.58</v>
      </c>
      <c r="N71" s="36">
        <f t="shared" si="18"/>
        <v>72.04</v>
      </c>
      <c r="O71" s="37">
        <v>3</v>
      </c>
      <c r="P71" s="20" t="s">
        <v>26</v>
      </c>
      <c r="Q71" s="20" t="s">
        <v>145</v>
      </c>
      <c r="R71" s="42"/>
    </row>
    <row r="72" spans="1:18">
      <c r="A72" s="19" t="s">
        <v>201</v>
      </c>
      <c r="B72" s="20" t="s">
        <v>29</v>
      </c>
      <c r="C72" s="20" t="s">
        <v>22</v>
      </c>
      <c r="D72" s="20" t="s">
        <v>195</v>
      </c>
      <c r="E72" s="21">
        <v>11</v>
      </c>
      <c r="F72" s="22">
        <v>214230011730</v>
      </c>
      <c r="G72" s="23" t="s">
        <v>168</v>
      </c>
      <c r="H72" s="20">
        <f t="shared" si="5"/>
        <v>15.9</v>
      </c>
      <c r="I72" s="34" t="s">
        <v>159</v>
      </c>
      <c r="J72" s="34">
        <f t="shared" si="16"/>
        <v>77.2</v>
      </c>
      <c r="K72" s="34">
        <f t="shared" si="17"/>
        <v>30.88</v>
      </c>
      <c r="L72" s="35">
        <v>78</v>
      </c>
      <c r="M72" s="35">
        <f t="shared" si="15"/>
        <v>23.4</v>
      </c>
      <c r="N72" s="36">
        <f t="shared" si="18"/>
        <v>70.18</v>
      </c>
      <c r="O72" s="37">
        <v>4</v>
      </c>
      <c r="P72" s="20" t="s">
        <v>26</v>
      </c>
      <c r="Q72" s="20" t="s">
        <v>202</v>
      </c>
      <c r="R72" s="42"/>
    </row>
    <row r="73" spans="1:18">
      <c r="A73" s="19" t="s">
        <v>203</v>
      </c>
      <c r="B73" s="20" t="s">
        <v>29</v>
      </c>
      <c r="C73" s="20" t="s">
        <v>22</v>
      </c>
      <c r="D73" s="20" t="s">
        <v>195</v>
      </c>
      <c r="E73" s="21">
        <v>11</v>
      </c>
      <c r="F73" s="22">
        <v>214230012325</v>
      </c>
      <c r="G73" s="23" t="s">
        <v>168</v>
      </c>
      <c r="H73" s="20">
        <f t="shared" si="5"/>
        <v>15.9</v>
      </c>
      <c r="I73" s="34" t="s">
        <v>156</v>
      </c>
      <c r="J73" s="34">
        <f t="shared" si="16"/>
        <v>76.4</v>
      </c>
      <c r="K73" s="34">
        <f t="shared" si="17"/>
        <v>30.56</v>
      </c>
      <c r="L73" s="35">
        <v>74.4</v>
      </c>
      <c r="M73" s="35">
        <f t="shared" si="15"/>
        <v>22.32</v>
      </c>
      <c r="N73" s="36">
        <f t="shared" si="18"/>
        <v>68.78</v>
      </c>
      <c r="O73" s="37">
        <v>5</v>
      </c>
      <c r="P73" s="20" t="s">
        <v>34</v>
      </c>
      <c r="Q73" s="20" t="s">
        <v>46</v>
      </c>
      <c r="R73" s="42"/>
    </row>
    <row r="74" spans="1:18">
      <c r="A74" s="19" t="s">
        <v>204</v>
      </c>
      <c r="B74" s="20" t="s">
        <v>29</v>
      </c>
      <c r="C74" s="20" t="s">
        <v>22</v>
      </c>
      <c r="D74" s="20" t="s">
        <v>195</v>
      </c>
      <c r="E74" s="21">
        <v>11</v>
      </c>
      <c r="F74" s="22">
        <v>214230011219</v>
      </c>
      <c r="G74" s="23" t="s">
        <v>37</v>
      </c>
      <c r="H74" s="20">
        <f t="shared" si="5"/>
        <v>15.6</v>
      </c>
      <c r="I74" s="34" t="s">
        <v>109</v>
      </c>
      <c r="J74" s="34">
        <f t="shared" si="16"/>
        <v>75.2</v>
      </c>
      <c r="K74" s="34">
        <f t="shared" si="17"/>
        <v>30.08</v>
      </c>
      <c r="L74" s="35">
        <v>72.8</v>
      </c>
      <c r="M74" s="35">
        <f t="shared" si="15"/>
        <v>21.84</v>
      </c>
      <c r="N74" s="36">
        <f t="shared" si="18"/>
        <v>67.52</v>
      </c>
      <c r="O74" s="37">
        <v>6</v>
      </c>
      <c r="P74" s="20" t="s">
        <v>205</v>
      </c>
      <c r="Q74" s="20" t="s">
        <v>206</v>
      </c>
      <c r="R74" s="42"/>
    </row>
    <row r="75" spans="1:18">
      <c r="A75" s="19" t="s">
        <v>207</v>
      </c>
      <c r="B75" s="20" t="s">
        <v>21</v>
      </c>
      <c r="C75" s="20" t="s">
        <v>22</v>
      </c>
      <c r="D75" s="20" t="s">
        <v>195</v>
      </c>
      <c r="E75" s="21">
        <v>11</v>
      </c>
      <c r="F75" s="22">
        <v>214230011225</v>
      </c>
      <c r="G75" s="23" t="s">
        <v>70</v>
      </c>
      <c r="H75" s="20">
        <f t="shared" si="5"/>
        <v>17.1</v>
      </c>
      <c r="I75" s="34" t="s">
        <v>208</v>
      </c>
      <c r="J75" s="34">
        <f t="shared" si="16"/>
        <v>69.2</v>
      </c>
      <c r="K75" s="34">
        <f t="shared" si="17"/>
        <v>27.68</v>
      </c>
      <c r="L75" s="35">
        <v>74</v>
      </c>
      <c r="M75" s="35">
        <f t="shared" si="15"/>
        <v>22.2</v>
      </c>
      <c r="N75" s="36">
        <f t="shared" si="18"/>
        <v>66.98</v>
      </c>
      <c r="O75" s="37">
        <v>7</v>
      </c>
      <c r="P75" s="20" t="s">
        <v>26</v>
      </c>
      <c r="Q75" s="20" t="s">
        <v>145</v>
      </c>
      <c r="R75" s="42"/>
    </row>
    <row r="76" spans="1:18">
      <c r="A76" s="19" t="s">
        <v>209</v>
      </c>
      <c r="B76" s="20" t="s">
        <v>29</v>
      </c>
      <c r="C76" s="20" t="s">
        <v>22</v>
      </c>
      <c r="D76" s="20" t="s">
        <v>195</v>
      </c>
      <c r="E76" s="21">
        <v>11</v>
      </c>
      <c r="F76" s="22">
        <v>214230012406</v>
      </c>
      <c r="G76" s="23" t="s">
        <v>54</v>
      </c>
      <c r="H76" s="20">
        <f t="shared" si="5"/>
        <v>16.8</v>
      </c>
      <c r="I76" s="34" t="s">
        <v>94</v>
      </c>
      <c r="J76" s="34">
        <f t="shared" si="16"/>
        <v>73.2</v>
      </c>
      <c r="K76" s="34">
        <f t="shared" si="17"/>
        <v>29.28</v>
      </c>
      <c r="L76" s="35">
        <v>69.2</v>
      </c>
      <c r="M76" s="35">
        <f t="shared" si="15"/>
        <v>20.76</v>
      </c>
      <c r="N76" s="36">
        <f t="shared" si="18"/>
        <v>66.84</v>
      </c>
      <c r="O76" s="37">
        <v>8</v>
      </c>
      <c r="P76" s="20" t="s">
        <v>205</v>
      </c>
      <c r="Q76" s="20" t="s">
        <v>210</v>
      </c>
      <c r="R76" s="42"/>
    </row>
    <row r="77" spans="1:18">
      <c r="A77" s="19" t="s">
        <v>211</v>
      </c>
      <c r="B77" s="20" t="s">
        <v>29</v>
      </c>
      <c r="C77" s="20" t="s">
        <v>22</v>
      </c>
      <c r="D77" s="20" t="s">
        <v>195</v>
      </c>
      <c r="E77" s="21">
        <v>11</v>
      </c>
      <c r="F77" s="22">
        <v>214230010307</v>
      </c>
      <c r="G77" s="23" t="s">
        <v>54</v>
      </c>
      <c r="H77" s="20">
        <f t="shared" si="5"/>
        <v>16.8</v>
      </c>
      <c r="I77" s="34" t="s">
        <v>212</v>
      </c>
      <c r="J77" s="34">
        <f t="shared" si="16"/>
        <v>68.4</v>
      </c>
      <c r="K77" s="34">
        <f t="shared" si="17"/>
        <v>27.36</v>
      </c>
      <c r="L77" s="35">
        <v>75.6</v>
      </c>
      <c r="M77" s="35">
        <f t="shared" si="15"/>
        <v>22.68</v>
      </c>
      <c r="N77" s="36">
        <f t="shared" si="18"/>
        <v>66.84</v>
      </c>
      <c r="O77" s="37">
        <v>8</v>
      </c>
      <c r="P77" s="20" t="s">
        <v>34</v>
      </c>
      <c r="Q77" s="20" t="s">
        <v>213</v>
      </c>
      <c r="R77" s="42"/>
    </row>
    <row r="78" spans="1:18">
      <c r="A78" s="19" t="s">
        <v>214</v>
      </c>
      <c r="B78" s="20" t="s">
        <v>29</v>
      </c>
      <c r="C78" s="20" t="s">
        <v>22</v>
      </c>
      <c r="D78" s="20" t="s">
        <v>195</v>
      </c>
      <c r="E78" s="21">
        <v>11</v>
      </c>
      <c r="F78" s="22">
        <v>214230011701</v>
      </c>
      <c r="G78" s="23" t="s">
        <v>58</v>
      </c>
      <c r="H78" s="20">
        <f t="shared" si="5"/>
        <v>16.5</v>
      </c>
      <c r="I78" s="34" t="s">
        <v>25</v>
      </c>
      <c r="J78" s="34">
        <f t="shared" si="16"/>
        <v>63.2</v>
      </c>
      <c r="K78" s="34">
        <f t="shared" si="17"/>
        <v>25.28</v>
      </c>
      <c r="L78" s="35">
        <v>80.6</v>
      </c>
      <c r="M78" s="35">
        <f t="shared" si="15"/>
        <v>24.18</v>
      </c>
      <c r="N78" s="36">
        <f t="shared" si="18"/>
        <v>65.96</v>
      </c>
      <c r="O78" s="37">
        <v>10</v>
      </c>
      <c r="P78" s="20" t="s">
        <v>34</v>
      </c>
      <c r="Q78" s="20" t="s">
        <v>215</v>
      </c>
      <c r="R78" s="42"/>
    </row>
    <row r="79" spans="1:18">
      <c r="A79" s="19" t="s">
        <v>216</v>
      </c>
      <c r="B79" s="20" t="s">
        <v>29</v>
      </c>
      <c r="C79" s="20" t="s">
        <v>22</v>
      </c>
      <c r="D79" s="20" t="s">
        <v>195</v>
      </c>
      <c r="E79" s="21">
        <v>11</v>
      </c>
      <c r="F79" s="22">
        <v>214230011515</v>
      </c>
      <c r="G79" s="23" t="s">
        <v>42</v>
      </c>
      <c r="H79" s="20">
        <f>G79*0.3</f>
        <v>16.2</v>
      </c>
      <c r="I79" s="34" t="s">
        <v>63</v>
      </c>
      <c r="J79" s="34">
        <f t="shared" si="16"/>
        <v>66.8</v>
      </c>
      <c r="K79" s="34">
        <f t="shared" si="17"/>
        <v>26.72</v>
      </c>
      <c r="L79" s="35">
        <v>75.4</v>
      </c>
      <c r="M79" s="35">
        <f t="shared" si="15"/>
        <v>22.62</v>
      </c>
      <c r="N79" s="36">
        <f t="shared" si="18"/>
        <v>65.54</v>
      </c>
      <c r="O79" s="37">
        <v>11</v>
      </c>
      <c r="P79" s="20" t="s">
        <v>26</v>
      </c>
      <c r="Q79" s="20" t="s">
        <v>217</v>
      </c>
      <c r="R79" s="42"/>
    </row>
  </sheetData>
  <sortState ref="A4:BY293">
    <sortCondition ref="O4:O293"/>
  </sortState>
  <mergeCells count="16">
    <mergeCell ref="A1:R1"/>
    <mergeCell ref="G2:H2"/>
    <mergeCell ref="I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P2:P3"/>
    <mergeCell ref="Q2:Q3"/>
    <mergeCell ref="R2:R3"/>
  </mergeCells>
  <printOptions horizontalCentered="1"/>
  <pageMargins left="0.708661417322835" right="0.62992125984252" top="0.748031496062992" bottom="0.748031496062992" header="0.31496062992126" footer="0.31496062992126"/>
  <pageSetup paperSize="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第一批公示人员名单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莫丽娟</dc:creator>
  <cp:lastModifiedBy>Admin</cp:lastModifiedBy>
  <dcterms:created xsi:type="dcterms:W3CDTF">2020-08-07T10:07:00Z</dcterms:created>
  <cp:lastPrinted>2020-09-22T02:04:00Z</cp:lastPrinted>
  <dcterms:modified xsi:type="dcterms:W3CDTF">2020-09-23T01:07:08Z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