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<sst xmlns="http://schemas.openxmlformats.org/spreadsheetml/2006/main" count="565" uniqueCount="220">
  <si>
    <t>2020年公开招聘中小学教师拟录用人员名单</t>
  </si>
  <si>
    <t>序号</t>
  </si>
  <si>
    <t>姓名</t>
  </si>
  <si>
    <t>性别</t>
  </si>
  <si>
    <t>拟聘学校</t>
  </si>
  <si>
    <t>学段</t>
  </si>
  <si>
    <t>学科</t>
  </si>
  <si>
    <t>学历</t>
  </si>
  <si>
    <t>1</t>
  </si>
  <si>
    <t>邹梦楠</t>
  </si>
  <si>
    <t>女</t>
  </si>
  <si>
    <t>泰来县第一中学</t>
  </si>
  <si>
    <t>高中</t>
  </si>
  <si>
    <t>地理</t>
  </si>
  <si>
    <t>本科</t>
  </si>
  <si>
    <t>2</t>
  </si>
  <si>
    <t>宋婉玲</t>
  </si>
  <si>
    <t>历史</t>
  </si>
  <si>
    <t>3</t>
  </si>
  <si>
    <t>李忠君</t>
  </si>
  <si>
    <t>男</t>
  </si>
  <si>
    <t>4</t>
  </si>
  <si>
    <t>张子凤</t>
  </si>
  <si>
    <t>数学</t>
  </si>
  <si>
    <t>5</t>
  </si>
  <si>
    <t>拱  勋</t>
  </si>
  <si>
    <t>体育</t>
  </si>
  <si>
    <t>6</t>
  </si>
  <si>
    <t>张双双</t>
  </si>
  <si>
    <t>英语</t>
  </si>
  <si>
    <t>7</t>
  </si>
  <si>
    <t>高经纬</t>
  </si>
  <si>
    <t>语文</t>
  </si>
  <si>
    <t>8</t>
  </si>
  <si>
    <t>郭亚双</t>
  </si>
  <si>
    <t>泰来县第三中学</t>
  </si>
  <si>
    <t>9</t>
  </si>
  <si>
    <t>白丽娜</t>
  </si>
  <si>
    <t>10</t>
  </si>
  <si>
    <t>周  越</t>
  </si>
  <si>
    <t>11</t>
  </si>
  <si>
    <t>胡晓欢</t>
  </si>
  <si>
    <t>泰来县第二中学</t>
  </si>
  <si>
    <t>初中</t>
  </si>
  <si>
    <t>12</t>
  </si>
  <si>
    <t>李  倩</t>
  </si>
  <si>
    <t>计算机</t>
  </si>
  <si>
    <t>13</t>
  </si>
  <si>
    <t>廖丹妮</t>
  </si>
  <si>
    <t>14</t>
  </si>
  <si>
    <t>苏  源</t>
  </si>
  <si>
    <t>15</t>
  </si>
  <si>
    <t>杨新梅</t>
  </si>
  <si>
    <t>物理</t>
  </si>
  <si>
    <t>16</t>
  </si>
  <si>
    <t>彭  爽</t>
  </si>
  <si>
    <t>17</t>
  </si>
  <si>
    <t>吕秋爽</t>
  </si>
  <si>
    <t>泰来县第四中学</t>
  </si>
  <si>
    <t>18</t>
  </si>
  <si>
    <t>王天舒</t>
  </si>
  <si>
    <t>泰来县蒙古族学校</t>
  </si>
  <si>
    <t>生物</t>
  </si>
  <si>
    <t>19</t>
  </si>
  <si>
    <t>张丹丹</t>
  </si>
  <si>
    <t>20</t>
  </si>
  <si>
    <t>李  扬</t>
  </si>
  <si>
    <t>21</t>
  </si>
  <si>
    <t>张美月</t>
  </si>
  <si>
    <t>泰来县实验小学</t>
  </si>
  <si>
    <t>小学</t>
  </si>
  <si>
    <t>科学</t>
  </si>
  <si>
    <t>22</t>
  </si>
  <si>
    <t>付楚然</t>
  </si>
  <si>
    <t>美术</t>
  </si>
  <si>
    <t>23</t>
  </si>
  <si>
    <t>赵权丽</t>
  </si>
  <si>
    <t>24</t>
  </si>
  <si>
    <t>谷玉玲</t>
  </si>
  <si>
    <t>25</t>
  </si>
  <si>
    <t>王祎璠</t>
  </si>
  <si>
    <t>心理健康</t>
  </si>
  <si>
    <t>26</t>
  </si>
  <si>
    <t>尹思琪</t>
  </si>
  <si>
    <t>音乐</t>
  </si>
  <si>
    <t>27</t>
  </si>
  <si>
    <t>冷琳琳</t>
  </si>
  <si>
    <t>28</t>
  </si>
  <si>
    <t>宋美莹</t>
  </si>
  <si>
    <t>29</t>
  </si>
  <si>
    <t>韩雨彤</t>
  </si>
  <si>
    <t>泰来县教育中心幼儿园</t>
  </si>
  <si>
    <t>幼儿园</t>
  </si>
  <si>
    <t>专科</t>
  </si>
  <si>
    <t>30</t>
  </si>
  <si>
    <t>周  舟</t>
  </si>
  <si>
    <t>教育第二幼儿园</t>
  </si>
  <si>
    <t>31</t>
  </si>
  <si>
    <t>单丽艳</t>
  </si>
  <si>
    <t>32</t>
  </si>
  <si>
    <t>郑佳乐</t>
  </si>
  <si>
    <t>33</t>
  </si>
  <si>
    <t>于海波</t>
  </si>
  <si>
    <t>34</t>
  </si>
  <si>
    <t>牛美淋</t>
  </si>
  <si>
    <t>35</t>
  </si>
  <si>
    <t>何美娜</t>
  </si>
  <si>
    <t>36</t>
  </si>
  <si>
    <t>李  睿</t>
  </si>
  <si>
    <t>37</t>
  </si>
  <si>
    <t>王  岩</t>
  </si>
  <si>
    <t>38</t>
  </si>
  <si>
    <t>高  平</t>
  </si>
  <si>
    <t>高中笔试面试成绩</t>
  </si>
  <si>
    <t>姓  名</t>
  </si>
  <si>
    <t>民  族</t>
  </si>
  <si>
    <t>出生日期</t>
  </si>
  <si>
    <t>身份证号</t>
  </si>
  <si>
    <t>笔试成绩</t>
  </si>
  <si>
    <t>政策加分</t>
  </si>
  <si>
    <t>笔试总分</t>
  </si>
  <si>
    <t>笔试折合
(笔试成绩*40%）</t>
  </si>
  <si>
    <t>试讲成绩</t>
  </si>
  <si>
    <t>术科成绩</t>
  </si>
  <si>
    <t>面试成绩
（试讲成绩*70%+术科成绩*30%)</t>
  </si>
  <si>
    <t>面试折合(面试成绩*60%)</t>
  </si>
  <si>
    <t>总分
（笔试折合+面试折合）</t>
  </si>
  <si>
    <t>汉族</t>
  </si>
  <si>
    <t>1998-01-04</t>
  </si>
  <si>
    <t>230206199801041623</t>
  </si>
  <si>
    <t>1994-12-16</t>
  </si>
  <si>
    <t>230224199412162029</t>
  </si>
  <si>
    <t>蒙古族</t>
  </si>
  <si>
    <t>1991-05-04</t>
  </si>
  <si>
    <t>152223199105042217</t>
  </si>
  <si>
    <t>1997-01-13</t>
  </si>
  <si>
    <t>230224199701132424</t>
  </si>
  <si>
    <t>拱勋</t>
  </si>
  <si>
    <t>1990-08-09</t>
  </si>
  <si>
    <t>230227199008090819</t>
  </si>
  <si>
    <t>1988-10-22</t>
  </si>
  <si>
    <t>230606198810223223</t>
  </si>
  <si>
    <t>1992-06-08</t>
  </si>
  <si>
    <t>230205199206080226</t>
  </si>
  <si>
    <t>1995-10-07</t>
  </si>
  <si>
    <t>152223199510072225</t>
  </si>
  <si>
    <t>周越</t>
  </si>
  <si>
    <t>1988-08-27</t>
  </si>
  <si>
    <t>230204198808270448</t>
  </si>
  <si>
    <t>1997-07-20</t>
  </si>
  <si>
    <t>230224199707203342</t>
  </si>
  <si>
    <t>政治</t>
  </si>
  <si>
    <t>邱云超</t>
  </si>
  <si>
    <t>1988-11-04</t>
  </si>
  <si>
    <t>23020819881104042X</t>
  </si>
  <si>
    <t>1991-04-19</t>
  </si>
  <si>
    <t>152223199104190015</t>
  </si>
  <si>
    <t>李倩</t>
  </si>
  <si>
    <t>1990-08-22</t>
  </si>
  <si>
    <t>230224199008222624</t>
  </si>
  <si>
    <t>1990-04-08</t>
  </si>
  <si>
    <t>231084199004083328</t>
  </si>
  <si>
    <t>1990-10-01</t>
  </si>
  <si>
    <t>230204199010011222</t>
  </si>
  <si>
    <t>1995-02-06</t>
  </si>
  <si>
    <t>230208199502061168</t>
  </si>
  <si>
    <t>苏源</t>
  </si>
  <si>
    <t>1997-06-26</t>
  </si>
  <si>
    <t>230224199706263319</t>
  </si>
  <si>
    <t>1988-02-08</t>
  </si>
  <si>
    <t>231025198802085227</t>
  </si>
  <si>
    <t>满族</t>
  </si>
  <si>
    <t>1991-05-23</t>
  </si>
  <si>
    <t>230208199105230829</t>
  </si>
  <si>
    <t>彭爽</t>
  </si>
  <si>
    <t>1988-10-10</t>
  </si>
  <si>
    <t>23022419881010062X</t>
  </si>
  <si>
    <t>李扬</t>
  </si>
  <si>
    <t>1989-12-22</t>
  </si>
  <si>
    <t>230224198912221641</t>
  </si>
  <si>
    <t>1993-10-27</t>
  </si>
  <si>
    <t>150421199310275366</t>
  </si>
  <si>
    <t>1998-10-15</t>
  </si>
  <si>
    <t>152223199810150264</t>
  </si>
  <si>
    <t>1997-09-03</t>
  </si>
  <si>
    <t>230224199709030625</t>
  </si>
  <si>
    <t>1996-08-13</t>
  </si>
  <si>
    <t>230623199608130649</t>
  </si>
  <si>
    <t>1995-03-01</t>
  </si>
  <si>
    <t>230224199503013045</t>
  </si>
  <si>
    <t>1991-04-03</t>
  </si>
  <si>
    <t>230225199104030522</t>
  </si>
  <si>
    <t>1991-07-19</t>
  </si>
  <si>
    <t>232330199107190220</t>
  </si>
  <si>
    <t>1994-05-05</t>
  </si>
  <si>
    <t>152103199405051528</t>
  </si>
  <si>
    <t>1996-12-20</t>
  </si>
  <si>
    <t>230224199612203921</t>
  </si>
  <si>
    <t>周舟</t>
  </si>
  <si>
    <t>1999-12-15</t>
  </si>
  <si>
    <t>232331199912150228</t>
  </si>
  <si>
    <t>1996-08-20</t>
  </si>
  <si>
    <t>230224199608202424</t>
  </si>
  <si>
    <t>1994-05-06</t>
  </si>
  <si>
    <t>230224199405063348</t>
  </si>
  <si>
    <t>1995-03-10</t>
  </si>
  <si>
    <t>230224199503103323</t>
  </si>
  <si>
    <t>1997-08-30</t>
  </si>
  <si>
    <t>230203199708301225</t>
  </si>
  <si>
    <t>1995-12-25</t>
  </si>
  <si>
    <t>220182199512250647</t>
  </si>
  <si>
    <t>李睿</t>
  </si>
  <si>
    <t>1994-05-03</t>
  </si>
  <si>
    <t>230224199405033923</t>
  </si>
  <si>
    <t>王岩</t>
  </si>
  <si>
    <t>1992-07-23</t>
  </si>
  <si>
    <t>152122199207233020</t>
  </si>
  <si>
    <t>高平</t>
  </si>
  <si>
    <t>1992-12-18</t>
  </si>
  <si>
    <t>230224199212181321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</si>
</sst>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0">
    <font>
      <sz val="12"/>
      <name val="宋体"/>
      <family val="0"/>
    </font>
    <font>
      <sz val="11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4"/>
      <color indexed="8"/>
      <name val="宋体"/>
      <family val="0"/>
    </font>
    <font>
      <sz val="10"/>
      <name val="宋体"/>
      <family val="0"/>
    </font>
    <font>
      <sz val="20"/>
      <name val="宋体"/>
      <family val="0"/>
    </font>
    <font>
      <sz val="12"/>
      <name val="仿宋_GB2312"/>
      <family val="3"/>
    </font>
    <font>
      <sz val="12"/>
      <name val="黑体"/>
      <family val="3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3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5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8"/>
      <color indexed="62"/>
      <name val="宋体"/>
      <family val="0"/>
    </font>
    <font>
      <sz val="10"/>
      <name val="Arial"/>
      <family val="2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indexed="8"/>
      <name val="Calibri"/>
      <family val="0"/>
    </font>
    <font>
      <b/>
      <sz val="10"/>
      <color indexed="8"/>
      <name val="Calibri"/>
      <family val="0"/>
    </font>
    <font>
      <sz val="10"/>
      <color indexed="8"/>
      <name val="Calibri"/>
      <family val="0"/>
    </font>
    <font>
      <sz val="14"/>
      <color indexed="8"/>
      <name val="Calibri"/>
      <family val="0"/>
    </font>
    <font>
      <sz val="12"/>
      <name val="Calibri"/>
      <family val="0"/>
    </font>
  </fonts>
  <fills count="5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20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6" fillId="2" borderId="0" applyNumberFormat="0" applyBorder="0" applyAlignment="0" applyProtection="0"/>
    <xf numFmtId="0" fontId="13" fillId="3" borderId="1" applyNumberFormat="0" applyAlignment="0" applyProtection="0"/>
    <xf numFmtId="0" fontId="1" fillId="4" borderId="0" applyNumberFormat="0" applyBorder="0" applyAlignment="0" applyProtection="0"/>
    <xf numFmtId="0" fontId="37" fillId="5" borderId="2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1" fillId="6" borderId="0" applyNumberFormat="0" applyBorder="0" applyAlignment="0" applyProtection="0"/>
    <xf numFmtId="0" fontId="36" fillId="7" borderId="0" applyNumberFormat="0" applyBorder="0" applyAlignment="0" applyProtection="0"/>
    <xf numFmtId="0" fontId="23" fillId="3" borderId="3" applyNumberFormat="0" applyAlignment="0" applyProtection="0"/>
    <xf numFmtId="0" fontId="21" fillId="8" borderId="0" applyNumberFormat="0" applyBorder="0" applyAlignment="0" applyProtection="0"/>
    <xf numFmtId="0" fontId="38" fillId="9" borderId="0" applyNumberFormat="0" applyBorder="0" applyAlignment="0" applyProtection="0"/>
    <xf numFmtId="0" fontId="39" fillId="10" borderId="0" applyNumberFormat="0" applyBorder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11" borderId="4" applyNumberFormat="0" applyFont="0" applyAlignment="0" applyProtection="0"/>
    <xf numFmtId="0" fontId="27" fillId="0" borderId="0">
      <alignment/>
      <protection/>
    </xf>
    <xf numFmtId="0" fontId="19" fillId="12" borderId="0" applyNumberFormat="0" applyBorder="0" applyAlignment="0" applyProtection="0"/>
    <xf numFmtId="0" fontId="39" fillId="13" borderId="0" applyNumberFormat="0" applyBorder="0" applyAlignment="0" applyProtection="0"/>
    <xf numFmtId="0" fontId="20" fillId="1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39" fillId="15" borderId="0" applyNumberFormat="0" applyBorder="0" applyAlignment="0" applyProtection="0"/>
    <xf numFmtId="0" fontId="20" fillId="14" borderId="0" applyNumberFormat="0" applyBorder="0" applyAlignment="0" applyProtection="0"/>
    <xf numFmtId="0" fontId="42" fillId="0" borderId="7" applyNumberFormat="0" applyFill="0" applyAlignment="0" applyProtection="0"/>
    <xf numFmtId="0" fontId="39" fillId="16" borderId="0" applyNumberFormat="0" applyBorder="0" applyAlignment="0" applyProtection="0"/>
    <xf numFmtId="0" fontId="20" fillId="17" borderId="0" applyNumberFormat="0" applyBorder="0" applyAlignment="0" applyProtection="0"/>
    <xf numFmtId="0" fontId="48" fillId="18" borderId="8" applyNumberFormat="0" applyAlignment="0" applyProtection="0"/>
    <xf numFmtId="0" fontId="49" fillId="18" borderId="2" applyNumberFormat="0" applyAlignment="0" applyProtection="0"/>
    <xf numFmtId="0" fontId="50" fillId="19" borderId="9" applyNumberFormat="0" applyAlignment="0" applyProtection="0"/>
    <xf numFmtId="0" fontId="1" fillId="8" borderId="0" applyNumberFormat="0" applyBorder="0" applyAlignment="0" applyProtection="0"/>
    <xf numFmtId="0" fontId="1" fillId="17" borderId="0" applyNumberFormat="0" applyBorder="0" applyAlignment="0" applyProtection="0"/>
    <xf numFmtId="0" fontId="36" fillId="20" borderId="0" applyNumberFormat="0" applyBorder="0" applyAlignment="0" applyProtection="0"/>
    <xf numFmtId="0" fontId="0" fillId="0" borderId="0">
      <alignment vertical="center"/>
      <protection/>
    </xf>
    <xf numFmtId="0" fontId="39" fillId="21" borderId="0" applyNumberFormat="0" applyBorder="0" applyAlignment="0" applyProtection="0"/>
    <xf numFmtId="0" fontId="51" fillId="0" borderId="10" applyNumberFormat="0" applyFill="0" applyAlignment="0" applyProtection="0"/>
    <xf numFmtId="0" fontId="1" fillId="6" borderId="0" applyNumberFormat="0" applyBorder="0" applyAlignment="0" applyProtection="0"/>
    <xf numFmtId="0" fontId="20" fillId="14" borderId="0" applyNumberFormat="0" applyBorder="0" applyAlignment="0" applyProtection="0"/>
    <xf numFmtId="0" fontId="1" fillId="22" borderId="0" applyNumberFormat="0" applyBorder="0" applyAlignment="0" applyProtection="0"/>
    <xf numFmtId="0" fontId="52" fillId="0" borderId="11" applyNumberFormat="0" applyFill="0" applyAlignment="0" applyProtection="0"/>
    <xf numFmtId="0" fontId="53" fillId="23" borderId="0" applyNumberFormat="0" applyBorder="0" applyAlignment="0" applyProtection="0"/>
    <xf numFmtId="0" fontId="1" fillId="14" borderId="0" applyNumberFormat="0" applyBorder="0" applyAlignment="0" applyProtection="0"/>
    <xf numFmtId="0" fontId="54" fillId="24" borderId="0" applyNumberFormat="0" applyBorder="0" applyAlignment="0" applyProtection="0"/>
    <xf numFmtId="0" fontId="0" fillId="0" borderId="0">
      <alignment vertical="center"/>
      <protection/>
    </xf>
    <xf numFmtId="0" fontId="36" fillId="25" borderId="0" applyNumberFormat="0" applyBorder="0" applyAlignment="0" applyProtection="0"/>
    <xf numFmtId="0" fontId="39" fillId="26" borderId="0" applyNumberFormat="0" applyBorder="0" applyAlignment="0" applyProtection="0"/>
    <xf numFmtId="0" fontId="22" fillId="0" borderId="12" applyNumberFormat="0" applyFill="0" applyAlignment="0" applyProtection="0"/>
    <xf numFmtId="0" fontId="36" fillId="27" borderId="0" applyNumberFormat="0" applyBorder="0" applyAlignment="0" applyProtection="0"/>
    <xf numFmtId="0" fontId="21" fillId="8" borderId="0" applyNumberFormat="0" applyBorder="0" applyAlignment="0" applyProtection="0"/>
    <xf numFmtId="0" fontId="36" fillId="28" borderId="0" applyNumberFormat="0" applyBorder="0" applyAlignment="0" applyProtection="0"/>
    <xf numFmtId="0" fontId="13" fillId="3" borderId="1" applyNumberFormat="0" applyAlignment="0" applyProtection="0"/>
    <xf numFmtId="0" fontId="36" fillId="29" borderId="0" applyNumberFormat="0" applyBorder="0" applyAlignment="0" applyProtection="0"/>
    <xf numFmtId="0" fontId="21" fillId="8" borderId="0" applyNumberFormat="0" applyBorder="0" applyAlignment="0" applyProtection="0"/>
    <xf numFmtId="0" fontId="36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0" fontId="36" fillId="33" borderId="0" applyNumberFormat="0" applyBorder="0" applyAlignment="0" applyProtection="0"/>
    <xf numFmtId="0" fontId="23" fillId="3" borderId="3" applyNumberFormat="0" applyAlignment="0" applyProtection="0"/>
    <xf numFmtId="0" fontId="36" fillId="34" borderId="0" applyNumberFormat="0" applyBorder="0" applyAlignment="0" applyProtection="0"/>
    <xf numFmtId="0" fontId="39" fillId="35" borderId="0" applyNumberFormat="0" applyBorder="0" applyAlignment="0" applyProtection="0"/>
    <xf numFmtId="0" fontId="36" fillId="36" borderId="0" applyNumberFormat="0" applyBorder="0" applyAlignment="0" applyProtection="0"/>
    <xf numFmtId="0" fontId="20" fillId="17" borderId="0" applyNumberFormat="0" applyBorder="0" applyAlignment="0" applyProtection="0"/>
    <xf numFmtId="0" fontId="39" fillId="37" borderId="0" applyNumberFormat="0" applyBorder="0" applyAlignment="0" applyProtection="0"/>
    <xf numFmtId="0" fontId="39" fillId="38" borderId="0" applyNumberFormat="0" applyBorder="0" applyAlignment="0" applyProtection="0"/>
    <xf numFmtId="0" fontId="31" fillId="39" borderId="0" applyNumberFormat="0" applyBorder="0" applyAlignment="0" applyProtection="0"/>
    <xf numFmtId="0" fontId="36" fillId="40" borderId="0" applyNumberFormat="0" applyBorder="0" applyAlignment="0" applyProtection="0"/>
    <xf numFmtId="0" fontId="20" fillId="17" borderId="0" applyNumberFormat="0" applyBorder="0" applyAlignment="0" applyProtection="0"/>
    <xf numFmtId="0" fontId="39" fillId="41" borderId="0" applyNumberFormat="0" applyBorder="0" applyAlignment="0" applyProtection="0"/>
    <xf numFmtId="0" fontId="1" fillId="12" borderId="0" applyNumberFormat="0" applyBorder="0" applyAlignment="0" applyProtection="0"/>
    <xf numFmtId="0" fontId="1" fillId="42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14" borderId="0" applyNumberFormat="0" applyBorder="0" applyAlignment="0" applyProtection="0"/>
    <xf numFmtId="0" fontId="1" fillId="8" borderId="0" applyNumberFormat="0" applyBorder="0" applyAlignment="0" applyProtection="0"/>
    <xf numFmtId="0" fontId="27" fillId="0" borderId="0">
      <alignment/>
      <protection/>
    </xf>
    <xf numFmtId="0" fontId="1" fillId="8" borderId="0" applyNumberFormat="0" applyBorder="0" applyAlignment="0" applyProtection="0"/>
    <xf numFmtId="0" fontId="27" fillId="0" borderId="0">
      <alignment/>
      <protection/>
    </xf>
    <xf numFmtId="0" fontId="1" fillId="17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20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8" borderId="0" applyNumberFormat="0" applyBorder="0" applyAlignment="0" applyProtection="0"/>
    <xf numFmtId="0" fontId="21" fillId="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12" borderId="0" applyNumberFormat="0" applyBorder="0" applyAlignment="0" applyProtection="0"/>
    <xf numFmtId="0" fontId="27" fillId="0" borderId="0">
      <alignment/>
      <protection/>
    </xf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21" fillId="6" borderId="0" applyNumberFormat="0" applyBorder="0" applyAlignment="0" applyProtection="0"/>
    <xf numFmtId="0" fontId="32" fillId="0" borderId="13" applyNumberFormat="0" applyFill="0" applyAlignment="0" applyProtection="0"/>
    <xf numFmtId="0" fontId="32" fillId="0" borderId="13" applyNumberFormat="0" applyFill="0" applyAlignment="0" applyProtection="0"/>
    <xf numFmtId="0" fontId="33" fillId="0" borderId="14" applyNumberFormat="0" applyFill="0" applyAlignment="0" applyProtection="0"/>
    <xf numFmtId="0" fontId="33" fillId="0" borderId="14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0" fillId="17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8" borderId="0" applyNumberFormat="0" applyBorder="0" applyAlignment="0" applyProtection="0"/>
    <xf numFmtId="0" fontId="29" fillId="0" borderId="16" applyNumberFormat="0" applyFill="0" applyAlignment="0" applyProtection="0"/>
    <xf numFmtId="0" fontId="21" fillId="8" borderId="0" applyNumberFormat="0" applyBorder="0" applyAlignment="0" applyProtection="0"/>
    <xf numFmtId="0" fontId="15" fillId="49" borderId="17" applyNumberFormat="0" applyAlignment="0" applyProtection="0"/>
    <xf numFmtId="0" fontId="21" fillId="8" borderId="0" applyNumberFormat="0" applyBorder="0" applyAlignment="0" applyProtection="0"/>
    <xf numFmtId="0" fontId="15" fillId="49" borderId="17" applyNumberFormat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7" fillId="0" borderId="0">
      <alignment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/>
      <protection/>
    </xf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7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9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2" fillId="0" borderId="12" applyNumberFormat="0" applyFill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31" fillId="39" borderId="0" applyNumberFormat="0" applyBorder="0" applyAlignment="0" applyProtection="0"/>
    <xf numFmtId="0" fontId="12" fillId="42" borderId="3" applyNumberFormat="0" applyAlignment="0" applyProtection="0"/>
    <xf numFmtId="0" fontId="12" fillId="42" borderId="3" applyNumberForma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0" borderId="0">
      <alignment vertical="center"/>
      <protection/>
    </xf>
  </cellStyleXfs>
  <cellXfs count="23">
    <xf numFmtId="0" fontId="0" fillId="0" borderId="0" xfId="0" applyAlignment="1">
      <alignment vertical="center"/>
    </xf>
    <xf numFmtId="0" fontId="55" fillId="0" borderId="0" xfId="0" applyFont="1" applyFill="1" applyBorder="1" applyAlignment="1">
      <alignment vertical="center" wrapText="1"/>
    </xf>
    <xf numFmtId="0" fontId="56" fillId="0" borderId="0" xfId="0" applyFont="1" applyFill="1" applyBorder="1" applyAlignment="1">
      <alignment vertical="center" wrapText="1"/>
    </xf>
    <xf numFmtId="0" fontId="57" fillId="0" borderId="0" xfId="0" applyFont="1" applyFill="1" applyBorder="1" applyAlignment="1">
      <alignment vertical="center" wrapText="1"/>
    </xf>
    <xf numFmtId="0" fontId="58" fillId="0" borderId="0" xfId="0" applyFont="1" applyFill="1" applyBorder="1" applyAlignment="1">
      <alignment horizontal="center" vertical="center" wrapText="1"/>
    </xf>
    <xf numFmtId="0" fontId="56" fillId="0" borderId="19" xfId="0" applyFont="1" applyFill="1" applyBorder="1" applyAlignment="1">
      <alignment vertical="center" wrapText="1"/>
    </xf>
    <xf numFmtId="0" fontId="56" fillId="0" borderId="19" xfId="0" applyFont="1" applyFill="1" applyBorder="1" applyAlignment="1">
      <alignment horizontal="center" vertical="center" wrapText="1"/>
    </xf>
    <xf numFmtId="0" fontId="57" fillId="0" borderId="19" xfId="0" applyFont="1" applyFill="1" applyBorder="1" applyAlignment="1">
      <alignment vertical="center" wrapText="1"/>
    </xf>
    <xf numFmtId="0" fontId="57" fillId="0" borderId="19" xfId="0" applyFont="1" applyFill="1" applyBorder="1" applyAlignment="1">
      <alignment horizontal="center" vertical="center" wrapText="1"/>
    </xf>
    <xf numFmtId="0" fontId="55" fillId="0" borderId="19" xfId="0" applyFont="1" applyFill="1" applyBorder="1" applyAlignment="1">
      <alignment vertical="center" wrapText="1"/>
    </xf>
    <xf numFmtId="0" fontId="55" fillId="0" borderId="19" xfId="0" applyFont="1" applyFill="1" applyBorder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 wrapText="1"/>
    </xf>
    <xf numFmtId="49" fontId="5" fillId="0" borderId="0" xfId="0" applyNumberFormat="1" applyFont="1" applyAlignment="1">
      <alignment vertical="center" wrapText="1"/>
    </xf>
    <xf numFmtId="49" fontId="6" fillId="0" borderId="0" xfId="0" applyNumberFormat="1" applyFont="1" applyAlignment="1">
      <alignment horizontal="center" vertical="center" wrapText="1"/>
    </xf>
    <xf numFmtId="49" fontId="7" fillId="0" borderId="19" xfId="0" applyNumberFormat="1" applyFont="1" applyBorder="1" applyAlignment="1">
      <alignment horizontal="center" vertical="center" wrapText="1"/>
    </xf>
    <xf numFmtId="49" fontId="8" fillId="0" borderId="19" xfId="201" applyNumberFormat="1" applyFont="1" applyFill="1" applyBorder="1" applyAlignment="1">
      <alignment horizontal="center" vertical="center" wrapText="1"/>
      <protection/>
    </xf>
    <xf numFmtId="49" fontId="0" fillId="0" borderId="19" xfId="0" applyNumberFormat="1" applyFont="1" applyBorder="1" applyAlignment="1">
      <alignment horizontal="center" vertical="center" wrapText="1"/>
    </xf>
    <xf numFmtId="0" fontId="59" fillId="0" borderId="19" xfId="0" applyFont="1" applyFill="1" applyBorder="1" applyAlignment="1">
      <alignment horizontal="center" vertical="center" wrapText="1"/>
    </xf>
    <xf numFmtId="0" fontId="59" fillId="0" borderId="19" xfId="0" applyFont="1" applyFill="1" applyBorder="1" applyAlignment="1">
      <alignment horizontal="center" vertical="center"/>
    </xf>
    <xf numFmtId="49" fontId="0" fillId="0" borderId="19" xfId="95" applyNumberFormat="1" applyFont="1" applyFill="1" applyBorder="1" applyAlignment="1">
      <alignment horizontal="center" vertical="center" wrapText="1"/>
      <protection/>
    </xf>
    <xf numFmtId="49" fontId="0" fillId="0" borderId="19" xfId="159" applyNumberFormat="1" applyFont="1" applyFill="1" applyBorder="1" applyAlignment="1">
      <alignment horizontal="center" vertical="center" wrapText="1"/>
      <protection/>
    </xf>
    <xf numFmtId="49" fontId="0" fillId="0" borderId="19" xfId="158" applyNumberFormat="1" applyFont="1" applyFill="1" applyBorder="1" applyAlignment="1">
      <alignment horizontal="center" vertical="center" wrapText="1"/>
      <protection/>
    </xf>
  </cellXfs>
  <cellStyles count="188">
    <cellStyle name="Normal" xfId="0"/>
    <cellStyle name="Currency [0]" xfId="15"/>
    <cellStyle name="20% - 强调文字颜色 3" xfId="16"/>
    <cellStyle name="输出 3" xfId="17"/>
    <cellStyle name="20% - 强调文字颜色 1 2" xfId="18"/>
    <cellStyle name="输入" xfId="19"/>
    <cellStyle name="Currency" xfId="20"/>
    <cellStyle name="Comma [0]" xfId="21"/>
    <cellStyle name="Comma" xfId="22"/>
    <cellStyle name="差_2016年黑龙江省特岗教师招聘面试成绩_未录取人员名单 2" xfId="23"/>
    <cellStyle name="40% - 强调文字颜色 3" xfId="24"/>
    <cellStyle name="计算 2" xfId="25"/>
    <cellStyle name="差_未录取人员名单 4" xfId="26"/>
    <cellStyle name="差" xfId="27"/>
    <cellStyle name="60% - 强调文字颜色 3" xfId="28"/>
    <cellStyle name="Hyperlink" xfId="29"/>
    <cellStyle name="Percent" xfId="30"/>
    <cellStyle name="Followed Hyperlink" xfId="31"/>
    <cellStyle name="注释" xfId="32"/>
    <cellStyle name="常规 6" xfId="33"/>
    <cellStyle name="60% - 强调文字颜色 2 3" xfId="34"/>
    <cellStyle name="60% - 强调文字颜色 2" xfId="35"/>
    <cellStyle name="好_2016年黑龙江省特岗教师招聘面试成绩_未录取人员名单 4" xfId="36"/>
    <cellStyle name="标题 4" xfId="37"/>
    <cellStyle name="警告文本" xfId="38"/>
    <cellStyle name="标题" xfId="39"/>
    <cellStyle name="解释性文本" xfId="40"/>
    <cellStyle name="标题 1" xfId="41"/>
    <cellStyle name="标题 2" xfId="42"/>
    <cellStyle name="60% - 强调文字颜色 1" xfId="43"/>
    <cellStyle name="好_2016年黑龙江省特岗教师招聘面试成绩_未录取人员名单 3" xfId="44"/>
    <cellStyle name="标题 3" xfId="45"/>
    <cellStyle name="60% - 强调文字颜色 4" xfId="46"/>
    <cellStyle name="好_2016年黑龙江省特岗教师招聘面试成绩 2" xfId="47"/>
    <cellStyle name="输出" xfId="48"/>
    <cellStyle name="计算" xfId="49"/>
    <cellStyle name="检查单元格" xfId="50"/>
    <cellStyle name="40% - 强调文字颜色 4 2" xfId="51"/>
    <cellStyle name="20% - 强调文字颜色 5 3" xfId="52"/>
    <cellStyle name="20% - 强调文字颜色 6" xfId="53"/>
    <cellStyle name="常规 8 3" xfId="54"/>
    <cellStyle name="强调文字颜色 2" xfId="55"/>
    <cellStyle name="链接单元格" xfId="56"/>
    <cellStyle name="20% - 强调文字颜色 2 3" xfId="57"/>
    <cellStyle name="好_2016年黑龙江省特岗教师招聘面试成绩_已录取人员名单 3" xfId="58"/>
    <cellStyle name="40% - 强调文字颜色 1 2" xfId="59"/>
    <cellStyle name="汇总" xfId="60"/>
    <cellStyle name="好" xfId="61"/>
    <cellStyle name="20% - 强调文字颜色 3 3" xfId="62"/>
    <cellStyle name="适中" xfId="63"/>
    <cellStyle name="常规 8 2" xfId="64"/>
    <cellStyle name="20% - 强调文字颜色 5" xfId="65"/>
    <cellStyle name="强调文字颜色 1" xfId="66"/>
    <cellStyle name="链接单元格 3" xfId="67"/>
    <cellStyle name="20% - 强调文字颜色 1" xfId="68"/>
    <cellStyle name="差_未录取人员名单 2" xfId="69"/>
    <cellStyle name="40% - 强调文字颜色 1" xfId="70"/>
    <cellStyle name="输出 2" xfId="71"/>
    <cellStyle name="20% - 强调文字颜色 2" xfId="72"/>
    <cellStyle name="差_未录取人员名单 3" xfId="73"/>
    <cellStyle name="40% - 强调文字颜色 2" xfId="74"/>
    <cellStyle name="强调文字颜色 3" xfId="75"/>
    <cellStyle name="强调文字颜色 4" xfId="76"/>
    <cellStyle name="20% - 强调文字颜色 4" xfId="77"/>
    <cellStyle name="计算 3" xfId="78"/>
    <cellStyle name="40% - 强调文字颜色 4" xfId="79"/>
    <cellStyle name="强调文字颜色 5" xfId="80"/>
    <cellStyle name="40% - 强调文字颜色 5" xfId="81"/>
    <cellStyle name="好_2016年黑龙江省特岗教师招聘面试成绩 3" xfId="82"/>
    <cellStyle name="60% - 强调文字颜色 5" xfId="83"/>
    <cellStyle name="强调文字颜色 6" xfId="84"/>
    <cellStyle name="适中 2" xfId="85"/>
    <cellStyle name="40% - 强调文字颜色 6" xfId="86"/>
    <cellStyle name="好_2016年黑龙江省特岗教师招聘面试成绩 4" xfId="87"/>
    <cellStyle name="60% - 强调文字颜色 6" xfId="88"/>
    <cellStyle name="40% - 强调文字颜色 2 2" xfId="89"/>
    <cellStyle name="20% - 强调文字颜色 6 3" xfId="90"/>
    <cellStyle name="20% - 强调文字颜色 1 3" xfId="91"/>
    <cellStyle name="20% - 强调文字颜色 2 2" xfId="92"/>
    <cellStyle name="20% - 强调文字颜色 3 2" xfId="93"/>
    <cellStyle name="20% - 强调文字颜色 4 2" xfId="94"/>
    <cellStyle name="常规 3" xfId="95"/>
    <cellStyle name="20% - 强调文字颜色 4 3" xfId="96"/>
    <cellStyle name="常规 4" xfId="97"/>
    <cellStyle name="20% - 强调文字颜色 5 2" xfId="98"/>
    <cellStyle name="20% - 强调文字颜色 6 2" xfId="99"/>
    <cellStyle name="40% - 强调文字颜色 1 3" xfId="100"/>
    <cellStyle name="好_2016年黑龙江省特岗教师招聘面试成绩_已录取人员名单 4" xfId="101"/>
    <cellStyle name="40% - 强调文字颜色 2 3" xfId="102"/>
    <cellStyle name="40% - 强调文字颜色 3 2" xfId="103"/>
    <cellStyle name="40% - 强调文字颜色 3 3" xfId="104"/>
    <cellStyle name="40% - 强调文字颜色 4 3" xfId="105"/>
    <cellStyle name="差_未录取人员名单" xfId="106"/>
    <cellStyle name="40% - 强调文字颜色 5 2" xfId="107"/>
    <cellStyle name="40% - 强调文字颜色 5 3" xfId="108"/>
    <cellStyle name="40% - 强调文字颜色 6 2" xfId="109"/>
    <cellStyle name="40% - 强调文字颜色 6 3" xfId="110"/>
    <cellStyle name="60% - 强调文字颜色 1 2" xfId="111"/>
    <cellStyle name="60% - 强调文字颜色 1 3" xfId="112"/>
    <cellStyle name="60% - 强调文字颜色 2 2" xfId="113"/>
    <cellStyle name="常规 5" xfId="114"/>
    <cellStyle name="60% - 强调文字颜色 3 2" xfId="115"/>
    <cellStyle name="60% - 强调文字颜色 3 3" xfId="116"/>
    <cellStyle name="60% - 强调文字颜色 4 2" xfId="117"/>
    <cellStyle name="60% - 强调文字颜色 4 3" xfId="118"/>
    <cellStyle name="60% - 强调文字颜色 5 2" xfId="119"/>
    <cellStyle name="60% - 强调文字颜色 5 3" xfId="120"/>
    <cellStyle name="60% - 强调文字颜色 6 2" xfId="121"/>
    <cellStyle name="60% - 强调文字颜色 6 3" xfId="122"/>
    <cellStyle name="差_2016年黑龙江省特岗教师招聘面试成绩_已录取人员名单 2" xfId="123"/>
    <cellStyle name="标题 1 2" xfId="124"/>
    <cellStyle name="标题 1 3" xfId="125"/>
    <cellStyle name="标题 2 2" xfId="126"/>
    <cellStyle name="标题 2 3" xfId="127"/>
    <cellStyle name="标题 3 2" xfId="128"/>
    <cellStyle name="标题 3 3" xfId="129"/>
    <cellStyle name="标题 4 2" xfId="130"/>
    <cellStyle name="标题 4 3" xfId="131"/>
    <cellStyle name="差_2016年黑龙江省特岗教师招聘面试成绩 2" xfId="132"/>
    <cellStyle name="标题 5" xfId="133"/>
    <cellStyle name="标题 6" xfId="134"/>
    <cellStyle name="好_未录取人员名单" xfId="135"/>
    <cellStyle name="差 2" xfId="136"/>
    <cellStyle name="差 3" xfId="137"/>
    <cellStyle name="差_2016年黑龙江省特岗教师招聘面试成绩" xfId="138"/>
    <cellStyle name="汇总 2" xfId="139"/>
    <cellStyle name="差_2016年黑龙江省特岗教师招聘面试成绩 3" xfId="140"/>
    <cellStyle name="检查单元格 2" xfId="141"/>
    <cellStyle name="差_2016年黑龙江省特岗教师招聘面试成绩 4" xfId="142"/>
    <cellStyle name="检查单元格 3" xfId="143"/>
    <cellStyle name="差_2016年黑龙江省特岗教师招聘面试成绩_未录取人员名单" xfId="144"/>
    <cellStyle name="差_2016年黑龙江省特岗教师招聘面试成绩_未录取人员名单 3" xfId="145"/>
    <cellStyle name="差_2016年黑龙江省特岗教师招聘面试成绩_未录取人员名单 4" xfId="146"/>
    <cellStyle name="差_2016年黑龙江省特岗教师招聘面试成绩_已录取人员名单" xfId="147"/>
    <cellStyle name="差_2016年黑龙江省特岗教师招聘面试成绩_已录取人员名单 3" xfId="148"/>
    <cellStyle name="差_2016年黑龙江省特岗教师招聘面试成绩_已录取人员名单 4" xfId="149"/>
    <cellStyle name="差_已录取人员名单" xfId="150"/>
    <cellStyle name="差_已录取人员名单 2" xfId="151"/>
    <cellStyle name="差_已录取人员名单 3" xfId="152"/>
    <cellStyle name="差_已录取人员名单 4" xfId="153"/>
    <cellStyle name="常规 10" xfId="154"/>
    <cellStyle name="常规 10 2" xfId="155"/>
    <cellStyle name="常规 10 3" xfId="156"/>
    <cellStyle name="常规 11" xfId="157"/>
    <cellStyle name="常规 2" xfId="158"/>
    <cellStyle name="常规 2 2" xfId="159"/>
    <cellStyle name="常规 7" xfId="160"/>
    <cellStyle name="常规 8" xfId="161"/>
    <cellStyle name="常规 8 4" xfId="162"/>
    <cellStyle name="常规 9" xfId="163"/>
    <cellStyle name="好 2" xfId="164"/>
    <cellStyle name="好 3" xfId="165"/>
    <cellStyle name="好_2016年黑龙江省特岗教师招聘面试成绩" xfId="166"/>
    <cellStyle name="好_2016年黑龙江省特岗教师招聘面试成绩_未录取人员名单" xfId="167"/>
    <cellStyle name="好_2016年黑龙江省特岗教师招聘面试成绩_未录取人员名单 2" xfId="168"/>
    <cellStyle name="好_2016年黑龙江省特岗教师招聘面试成绩_已录取人员名单" xfId="169"/>
    <cellStyle name="好_2016年黑龙江省特岗教师招聘面试成绩_已录取人员名单 2" xfId="170"/>
    <cellStyle name="好_未录取人员名单 2" xfId="171"/>
    <cellStyle name="好_未录取人员名单 3" xfId="172"/>
    <cellStyle name="好_未录取人员名单 4" xfId="173"/>
    <cellStyle name="好_已录取人员名单" xfId="174"/>
    <cellStyle name="好_已录取人员名单 2" xfId="175"/>
    <cellStyle name="好_已录取人员名单 3" xfId="176"/>
    <cellStyle name="好_已录取人员名单 4" xfId="177"/>
    <cellStyle name="汇总 3" xfId="178"/>
    <cellStyle name="解释性文本 2" xfId="179"/>
    <cellStyle name="解释性文本 3" xfId="180"/>
    <cellStyle name="警告文本 2" xfId="181"/>
    <cellStyle name="警告文本 3" xfId="182"/>
    <cellStyle name="链接单元格 2" xfId="183"/>
    <cellStyle name="强调文字颜色 1 2" xfId="184"/>
    <cellStyle name="强调文字颜色 1 3" xfId="185"/>
    <cellStyle name="强调文字颜色 2 2" xfId="186"/>
    <cellStyle name="强调文字颜色 2 3" xfId="187"/>
    <cellStyle name="强调文字颜色 3 2" xfId="188"/>
    <cellStyle name="强调文字颜色 3 3" xfId="189"/>
    <cellStyle name="强调文字颜色 4 2" xfId="190"/>
    <cellStyle name="强调文字颜色 4 3" xfId="191"/>
    <cellStyle name="强调文字颜色 5 2" xfId="192"/>
    <cellStyle name="强调文字颜色 5 3" xfId="193"/>
    <cellStyle name="强调文字颜色 6 2" xfId="194"/>
    <cellStyle name="强调文字颜色 6 3" xfId="195"/>
    <cellStyle name="适中 3" xfId="196"/>
    <cellStyle name="输入 2" xfId="197"/>
    <cellStyle name="输入 3" xfId="198"/>
    <cellStyle name="注释 2" xfId="199"/>
    <cellStyle name="注释 3" xfId="200"/>
    <cellStyle name="常规_2015年特岗教师调剂上报单（泰来县2015.11.20）" xfId="20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tabSelected="1" zoomScaleSheetLayoutView="100" workbookViewId="0" topLeftCell="A1">
      <pane ySplit="2" topLeftCell="A21" activePane="bottomLeft" state="frozen"/>
      <selection pane="bottomLeft" activeCell="H13" sqref="H13"/>
    </sheetView>
  </sheetViews>
  <sheetFormatPr defaultColWidth="9.00390625" defaultRowHeight="14.25"/>
  <cols>
    <col min="1" max="1" width="5.125" style="11" customWidth="1"/>
    <col min="2" max="2" width="13.125" style="11" customWidth="1"/>
    <col min="3" max="3" width="6.875" style="11" customWidth="1"/>
    <col min="4" max="4" width="24.00390625" style="11" customWidth="1"/>
    <col min="5" max="5" width="11.00390625" style="11" customWidth="1"/>
    <col min="6" max="6" width="10.75390625" style="11" customWidth="1"/>
    <col min="7" max="7" width="10.75390625" style="12" customWidth="1"/>
    <col min="8" max="16384" width="9.00390625" style="13" customWidth="1"/>
  </cols>
  <sheetData>
    <row r="1" spans="1:7" ht="25.5">
      <c r="A1" s="14" t="s">
        <v>0</v>
      </c>
      <c r="B1" s="14"/>
      <c r="C1" s="14"/>
      <c r="D1" s="14"/>
      <c r="E1" s="14"/>
      <c r="F1" s="14"/>
      <c r="G1" s="14"/>
    </row>
    <row r="2" spans="1:7" ht="30.75" customHeight="1">
      <c r="A2" s="15" t="s">
        <v>1</v>
      </c>
      <c r="B2" s="16" t="s">
        <v>2</v>
      </c>
      <c r="C2" s="16" t="s">
        <v>3</v>
      </c>
      <c r="D2" s="16" t="s">
        <v>4</v>
      </c>
      <c r="E2" s="16" t="s">
        <v>5</v>
      </c>
      <c r="F2" s="16" t="s">
        <v>6</v>
      </c>
      <c r="G2" s="16" t="s">
        <v>7</v>
      </c>
    </row>
    <row r="3" spans="1:7" ht="21" customHeight="1">
      <c r="A3" s="17" t="s">
        <v>8</v>
      </c>
      <c r="B3" s="18" t="s">
        <v>9</v>
      </c>
      <c r="C3" s="18" t="s">
        <v>10</v>
      </c>
      <c r="D3" s="17" t="s">
        <v>11</v>
      </c>
      <c r="E3" s="18" t="s">
        <v>12</v>
      </c>
      <c r="F3" s="18" t="s">
        <v>13</v>
      </c>
      <c r="G3" s="19" t="s">
        <v>14</v>
      </c>
    </row>
    <row r="4" spans="1:7" ht="21" customHeight="1">
      <c r="A4" s="17" t="s">
        <v>15</v>
      </c>
      <c r="B4" s="18" t="s">
        <v>16</v>
      </c>
      <c r="C4" s="18" t="s">
        <v>10</v>
      </c>
      <c r="D4" s="17" t="s">
        <v>11</v>
      </c>
      <c r="E4" s="18" t="s">
        <v>12</v>
      </c>
      <c r="F4" s="18" t="s">
        <v>17</v>
      </c>
      <c r="G4" s="19" t="s">
        <v>14</v>
      </c>
    </row>
    <row r="5" spans="1:7" ht="21" customHeight="1">
      <c r="A5" s="17" t="s">
        <v>18</v>
      </c>
      <c r="B5" s="18" t="s">
        <v>19</v>
      </c>
      <c r="C5" s="18" t="s">
        <v>20</v>
      </c>
      <c r="D5" s="17" t="s">
        <v>11</v>
      </c>
      <c r="E5" s="18" t="s">
        <v>12</v>
      </c>
      <c r="F5" s="18" t="s">
        <v>17</v>
      </c>
      <c r="G5" s="19" t="s">
        <v>14</v>
      </c>
    </row>
    <row r="6" spans="1:7" ht="21" customHeight="1">
      <c r="A6" s="17" t="s">
        <v>21</v>
      </c>
      <c r="B6" s="18" t="s">
        <v>22</v>
      </c>
      <c r="C6" s="18" t="s">
        <v>10</v>
      </c>
      <c r="D6" s="17" t="s">
        <v>11</v>
      </c>
      <c r="E6" s="18" t="s">
        <v>12</v>
      </c>
      <c r="F6" s="18" t="s">
        <v>23</v>
      </c>
      <c r="G6" s="19" t="s">
        <v>14</v>
      </c>
    </row>
    <row r="7" spans="1:7" ht="21" customHeight="1">
      <c r="A7" s="17" t="s">
        <v>24</v>
      </c>
      <c r="B7" s="18" t="s">
        <v>25</v>
      </c>
      <c r="C7" s="18" t="s">
        <v>20</v>
      </c>
      <c r="D7" s="17" t="s">
        <v>11</v>
      </c>
      <c r="E7" s="18" t="s">
        <v>12</v>
      </c>
      <c r="F7" s="18" t="s">
        <v>26</v>
      </c>
      <c r="G7" s="19" t="s">
        <v>14</v>
      </c>
    </row>
    <row r="8" spans="1:7" ht="21" customHeight="1">
      <c r="A8" s="17" t="s">
        <v>27</v>
      </c>
      <c r="B8" s="18" t="s">
        <v>28</v>
      </c>
      <c r="C8" s="18" t="s">
        <v>10</v>
      </c>
      <c r="D8" s="17" t="s">
        <v>11</v>
      </c>
      <c r="E8" s="18" t="s">
        <v>12</v>
      </c>
      <c r="F8" s="18" t="s">
        <v>29</v>
      </c>
      <c r="G8" s="19" t="s">
        <v>14</v>
      </c>
    </row>
    <row r="9" spans="1:7" ht="21" customHeight="1">
      <c r="A9" s="17" t="s">
        <v>30</v>
      </c>
      <c r="B9" s="18" t="s">
        <v>31</v>
      </c>
      <c r="C9" s="18" t="s">
        <v>10</v>
      </c>
      <c r="D9" s="20" t="s">
        <v>11</v>
      </c>
      <c r="E9" s="18" t="s">
        <v>12</v>
      </c>
      <c r="F9" s="18" t="s">
        <v>32</v>
      </c>
      <c r="G9" s="19" t="s">
        <v>14</v>
      </c>
    </row>
    <row r="10" spans="1:7" ht="21" customHeight="1">
      <c r="A10" s="17" t="s">
        <v>33</v>
      </c>
      <c r="B10" s="18" t="s">
        <v>34</v>
      </c>
      <c r="C10" s="18" t="s">
        <v>10</v>
      </c>
      <c r="D10" s="21" t="s">
        <v>35</v>
      </c>
      <c r="E10" s="18" t="s">
        <v>12</v>
      </c>
      <c r="F10" s="18" t="s">
        <v>29</v>
      </c>
      <c r="G10" s="19" t="s">
        <v>14</v>
      </c>
    </row>
    <row r="11" spans="1:7" ht="21" customHeight="1">
      <c r="A11" s="17" t="s">
        <v>36</v>
      </c>
      <c r="B11" s="18" t="s">
        <v>37</v>
      </c>
      <c r="C11" s="18" t="s">
        <v>10</v>
      </c>
      <c r="D11" s="21" t="s">
        <v>35</v>
      </c>
      <c r="E11" s="18" t="s">
        <v>12</v>
      </c>
      <c r="F11" s="18" t="s">
        <v>29</v>
      </c>
      <c r="G11" s="19" t="s">
        <v>14</v>
      </c>
    </row>
    <row r="12" spans="1:7" ht="21" customHeight="1">
      <c r="A12" s="17" t="s">
        <v>38</v>
      </c>
      <c r="B12" s="18" t="s">
        <v>39</v>
      </c>
      <c r="C12" s="18" t="s">
        <v>10</v>
      </c>
      <c r="D12" s="21" t="s">
        <v>35</v>
      </c>
      <c r="E12" s="18" t="s">
        <v>12</v>
      </c>
      <c r="F12" s="18" t="s">
        <v>29</v>
      </c>
      <c r="G12" s="19" t="s">
        <v>14</v>
      </c>
    </row>
    <row r="13" spans="1:7" ht="21" customHeight="1">
      <c r="A13" s="17" t="s">
        <v>40</v>
      </c>
      <c r="B13" s="18" t="s">
        <v>41</v>
      </c>
      <c r="C13" s="18" t="s">
        <v>20</v>
      </c>
      <c r="D13" s="20" t="s">
        <v>42</v>
      </c>
      <c r="E13" s="18" t="s">
        <v>43</v>
      </c>
      <c r="F13" s="18" t="s">
        <v>13</v>
      </c>
      <c r="G13" s="19" t="s">
        <v>14</v>
      </c>
    </row>
    <row r="14" spans="1:7" ht="21" customHeight="1">
      <c r="A14" s="17" t="s">
        <v>44</v>
      </c>
      <c r="B14" s="18" t="s">
        <v>45</v>
      </c>
      <c r="C14" s="18" t="s">
        <v>10</v>
      </c>
      <c r="D14" s="21" t="s">
        <v>42</v>
      </c>
      <c r="E14" s="18" t="s">
        <v>43</v>
      </c>
      <c r="F14" s="18" t="s">
        <v>46</v>
      </c>
      <c r="G14" s="19" t="s">
        <v>14</v>
      </c>
    </row>
    <row r="15" spans="1:7" ht="21" customHeight="1">
      <c r="A15" s="17" t="s">
        <v>47</v>
      </c>
      <c r="B15" s="18" t="s">
        <v>48</v>
      </c>
      <c r="C15" s="18" t="s">
        <v>10</v>
      </c>
      <c r="D15" s="21" t="s">
        <v>42</v>
      </c>
      <c r="E15" s="18" t="s">
        <v>43</v>
      </c>
      <c r="F15" s="18" t="s">
        <v>17</v>
      </c>
      <c r="G15" s="19" t="s">
        <v>14</v>
      </c>
    </row>
    <row r="16" spans="1:7" ht="21" customHeight="1">
      <c r="A16" s="17" t="s">
        <v>49</v>
      </c>
      <c r="B16" s="18" t="s">
        <v>50</v>
      </c>
      <c r="C16" s="18" t="s">
        <v>20</v>
      </c>
      <c r="D16" s="20" t="s">
        <v>42</v>
      </c>
      <c r="E16" s="18" t="s">
        <v>43</v>
      </c>
      <c r="F16" s="18" t="s">
        <v>26</v>
      </c>
      <c r="G16" s="19" t="s">
        <v>14</v>
      </c>
    </row>
    <row r="17" spans="1:7" ht="21" customHeight="1">
      <c r="A17" s="17" t="s">
        <v>51</v>
      </c>
      <c r="B17" s="18" t="s">
        <v>52</v>
      </c>
      <c r="C17" s="18" t="s">
        <v>10</v>
      </c>
      <c r="D17" s="20" t="s">
        <v>42</v>
      </c>
      <c r="E17" s="18" t="s">
        <v>43</v>
      </c>
      <c r="F17" s="18" t="s">
        <v>53</v>
      </c>
      <c r="G17" s="19" t="s">
        <v>14</v>
      </c>
    </row>
    <row r="18" spans="1:7" ht="21" customHeight="1">
      <c r="A18" s="17" t="s">
        <v>54</v>
      </c>
      <c r="B18" s="18" t="s">
        <v>55</v>
      </c>
      <c r="C18" s="18" t="s">
        <v>10</v>
      </c>
      <c r="D18" s="20" t="s">
        <v>42</v>
      </c>
      <c r="E18" s="18" t="s">
        <v>43</v>
      </c>
      <c r="F18" s="18" t="s">
        <v>32</v>
      </c>
      <c r="G18" s="19" t="s">
        <v>14</v>
      </c>
    </row>
    <row r="19" spans="1:7" ht="21" customHeight="1">
      <c r="A19" s="17" t="s">
        <v>56</v>
      </c>
      <c r="B19" s="18" t="s">
        <v>57</v>
      </c>
      <c r="C19" s="18" t="s">
        <v>10</v>
      </c>
      <c r="D19" s="22" t="s">
        <v>58</v>
      </c>
      <c r="E19" s="18" t="s">
        <v>43</v>
      </c>
      <c r="F19" s="18" t="s">
        <v>17</v>
      </c>
      <c r="G19" s="19" t="s">
        <v>14</v>
      </c>
    </row>
    <row r="20" spans="1:7" ht="21" customHeight="1">
      <c r="A20" s="17" t="s">
        <v>59</v>
      </c>
      <c r="B20" s="18" t="s">
        <v>60</v>
      </c>
      <c r="C20" s="18" t="s">
        <v>10</v>
      </c>
      <c r="D20" s="20" t="s">
        <v>61</v>
      </c>
      <c r="E20" s="18" t="s">
        <v>43</v>
      </c>
      <c r="F20" s="18" t="s">
        <v>62</v>
      </c>
      <c r="G20" s="19" t="s">
        <v>14</v>
      </c>
    </row>
    <row r="21" spans="1:7" ht="21" customHeight="1">
      <c r="A21" s="17" t="s">
        <v>63</v>
      </c>
      <c r="B21" s="18" t="s">
        <v>64</v>
      </c>
      <c r="C21" s="18" t="s">
        <v>10</v>
      </c>
      <c r="D21" s="20" t="s">
        <v>61</v>
      </c>
      <c r="E21" s="18" t="s">
        <v>43</v>
      </c>
      <c r="F21" s="18" t="s">
        <v>53</v>
      </c>
      <c r="G21" s="19" t="s">
        <v>14</v>
      </c>
    </row>
    <row r="22" spans="1:7" ht="21" customHeight="1">
      <c r="A22" s="17" t="s">
        <v>65</v>
      </c>
      <c r="B22" s="18" t="s">
        <v>66</v>
      </c>
      <c r="C22" s="18" t="s">
        <v>10</v>
      </c>
      <c r="D22" s="20" t="s">
        <v>61</v>
      </c>
      <c r="E22" s="18" t="s">
        <v>43</v>
      </c>
      <c r="F22" s="18" t="s">
        <v>32</v>
      </c>
      <c r="G22" s="19" t="s">
        <v>14</v>
      </c>
    </row>
    <row r="23" spans="1:7" ht="21" customHeight="1">
      <c r="A23" s="17" t="s">
        <v>67</v>
      </c>
      <c r="B23" s="18" t="s">
        <v>68</v>
      </c>
      <c r="C23" s="18" t="s">
        <v>10</v>
      </c>
      <c r="D23" s="20" t="s">
        <v>69</v>
      </c>
      <c r="E23" s="18" t="s">
        <v>70</v>
      </c>
      <c r="F23" s="18" t="s">
        <v>71</v>
      </c>
      <c r="G23" s="19" t="s">
        <v>14</v>
      </c>
    </row>
    <row r="24" spans="1:7" ht="21" customHeight="1">
      <c r="A24" s="17" t="s">
        <v>72</v>
      </c>
      <c r="B24" s="18" t="s">
        <v>73</v>
      </c>
      <c r="C24" s="18" t="s">
        <v>10</v>
      </c>
      <c r="D24" s="20" t="s">
        <v>69</v>
      </c>
      <c r="E24" s="18" t="s">
        <v>70</v>
      </c>
      <c r="F24" s="18" t="s">
        <v>74</v>
      </c>
      <c r="G24" s="19" t="s">
        <v>14</v>
      </c>
    </row>
    <row r="25" spans="1:7" ht="21" customHeight="1">
      <c r="A25" s="17" t="s">
        <v>75</v>
      </c>
      <c r="B25" s="18" t="s">
        <v>76</v>
      </c>
      <c r="C25" s="18" t="s">
        <v>10</v>
      </c>
      <c r="D25" s="22" t="s">
        <v>58</v>
      </c>
      <c r="E25" s="18" t="s">
        <v>70</v>
      </c>
      <c r="F25" s="18" t="s">
        <v>23</v>
      </c>
      <c r="G25" s="19" t="s">
        <v>14</v>
      </c>
    </row>
    <row r="26" spans="1:7" ht="21" customHeight="1">
      <c r="A26" s="17" t="s">
        <v>77</v>
      </c>
      <c r="B26" s="18" t="s">
        <v>78</v>
      </c>
      <c r="C26" s="18" t="s">
        <v>10</v>
      </c>
      <c r="D26" s="20" t="s">
        <v>61</v>
      </c>
      <c r="E26" s="18" t="s">
        <v>70</v>
      </c>
      <c r="F26" s="18" t="s">
        <v>23</v>
      </c>
      <c r="G26" s="19" t="s">
        <v>14</v>
      </c>
    </row>
    <row r="27" spans="1:7" ht="21" customHeight="1">
      <c r="A27" s="17" t="s">
        <v>79</v>
      </c>
      <c r="B27" s="18" t="s">
        <v>80</v>
      </c>
      <c r="C27" s="18" t="s">
        <v>10</v>
      </c>
      <c r="D27" s="20" t="s">
        <v>69</v>
      </c>
      <c r="E27" s="18" t="s">
        <v>70</v>
      </c>
      <c r="F27" s="18" t="s">
        <v>81</v>
      </c>
      <c r="G27" s="19" t="s">
        <v>14</v>
      </c>
    </row>
    <row r="28" spans="1:7" ht="21" customHeight="1">
      <c r="A28" s="17" t="s">
        <v>82</v>
      </c>
      <c r="B28" s="18" t="s">
        <v>83</v>
      </c>
      <c r="C28" s="18" t="s">
        <v>10</v>
      </c>
      <c r="D28" s="20" t="s">
        <v>69</v>
      </c>
      <c r="E28" s="18" t="s">
        <v>70</v>
      </c>
      <c r="F28" s="18" t="s">
        <v>84</v>
      </c>
      <c r="G28" s="19" t="s">
        <v>14</v>
      </c>
    </row>
    <row r="29" spans="1:7" ht="21" customHeight="1">
      <c r="A29" s="17" t="s">
        <v>85</v>
      </c>
      <c r="B29" s="18" t="s">
        <v>86</v>
      </c>
      <c r="C29" s="18" t="s">
        <v>10</v>
      </c>
      <c r="D29" s="20" t="s">
        <v>69</v>
      </c>
      <c r="E29" s="18" t="s">
        <v>70</v>
      </c>
      <c r="F29" s="18" t="s">
        <v>29</v>
      </c>
      <c r="G29" s="19" t="s">
        <v>14</v>
      </c>
    </row>
    <row r="30" spans="1:7" ht="21" customHeight="1">
      <c r="A30" s="17" t="s">
        <v>87</v>
      </c>
      <c r="B30" s="18" t="s">
        <v>88</v>
      </c>
      <c r="C30" s="18" t="s">
        <v>10</v>
      </c>
      <c r="D30" s="20" t="s">
        <v>69</v>
      </c>
      <c r="E30" s="18" t="s">
        <v>70</v>
      </c>
      <c r="F30" s="18" t="s">
        <v>29</v>
      </c>
      <c r="G30" s="19" t="s">
        <v>14</v>
      </c>
    </row>
    <row r="31" spans="1:7" ht="21" customHeight="1">
      <c r="A31" s="17" t="s">
        <v>89</v>
      </c>
      <c r="B31" s="18" t="s">
        <v>90</v>
      </c>
      <c r="C31" s="18" t="s">
        <v>10</v>
      </c>
      <c r="D31" s="21" t="s">
        <v>91</v>
      </c>
      <c r="E31" s="18" t="s">
        <v>92</v>
      </c>
      <c r="F31" s="18" t="s">
        <v>92</v>
      </c>
      <c r="G31" s="19" t="s">
        <v>93</v>
      </c>
    </row>
    <row r="32" spans="1:7" ht="21" customHeight="1">
      <c r="A32" s="17" t="s">
        <v>94</v>
      </c>
      <c r="B32" s="18" t="s">
        <v>95</v>
      </c>
      <c r="C32" s="18" t="s">
        <v>10</v>
      </c>
      <c r="D32" s="21" t="s">
        <v>96</v>
      </c>
      <c r="E32" s="18" t="s">
        <v>92</v>
      </c>
      <c r="F32" s="18" t="s">
        <v>92</v>
      </c>
      <c r="G32" s="19" t="s">
        <v>93</v>
      </c>
    </row>
    <row r="33" spans="1:7" ht="21" customHeight="1">
      <c r="A33" s="17" t="s">
        <v>97</v>
      </c>
      <c r="B33" s="18" t="s">
        <v>98</v>
      </c>
      <c r="C33" s="18" t="s">
        <v>10</v>
      </c>
      <c r="D33" s="21" t="s">
        <v>96</v>
      </c>
      <c r="E33" s="18" t="s">
        <v>92</v>
      </c>
      <c r="F33" s="18" t="s">
        <v>92</v>
      </c>
      <c r="G33" s="19" t="s">
        <v>93</v>
      </c>
    </row>
    <row r="34" spans="1:7" ht="21" customHeight="1">
      <c r="A34" s="17" t="s">
        <v>99</v>
      </c>
      <c r="B34" s="18" t="s">
        <v>100</v>
      </c>
      <c r="C34" s="18" t="s">
        <v>10</v>
      </c>
      <c r="D34" s="21" t="s">
        <v>96</v>
      </c>
      <c r="E34" s="18" t="s">
        <v>92</v>
      </c>
      <c r="F34" s="18" t="s">
        <v>92</v>
      </c>
      <c r="G34" s="19" t="s">
        <v>93</v>
      </c>
    </row>
    <row r="35" spans="1:7" ht="21" customHeight="1">
      <c r="A35" s="17" t="s">
        <v>101</v>
      </c>
      <c r="B35" s="18" t="s">
        <v>102</v>
      </c>
      <c r="C35" s="18" t="s">
        <v>10</v>
      </c>
      <c r="D35" s="21" t="s">
        <v>96</v>
      </c>
      <c r="E35" s="18" t="s">
        <v>92</v>
      </c>
      <c r="F35" s="18" t="s">
        <v>92</v>
      </c>
      <c r="G35" s="19" t="s">
        <v>93</v>
      </c>
    </row>
    <row r="36" spans="1:7" ht="21" customHeight="1">
      <c r="A36" s="17" t="s">
        <v>103</v>
      </c>
      <c r="B36" s="18" t="s">
        <v>104</v>
      </c>
      <c r="C36" s="18" t="s">
        <v>10</v>
      </c>
      <c r="D36" s="21" t="s">
        <v>96</v>
      </c>
      <c r="E36" s="18" t="s">
        <v>92</v>
      </c>
      <c r="F36" s="18" t="s">
        <v>92</v>
      </c>
      <c r="G36" s="19" t="s">
        <v>93</v>
      </c>
    </row>
    <row r="37" spans="1:7" ht="21" customHeight="1">
      <c r="A37" s="17" t="s">
        <v>105</v>
      </c>
      <c r="B37" s="18" t="s">
        <v>106</v>
      </c>
      <c r="C37" s="18" t="s">
        <v>10</v>
      </c>
      <c r="D37" s="21" t="s">
        <v>96</v>
      </c>
      <c r="E37" s="18" t="s">
        <v>92</v>
      </c>
      <c r="F37" s="18" t="s">
        <v>92</v>
      </c>
      <c r="G37" s="19" t="s">
        <v>93</v>
      </c>
    </row>
    <row r="38" spans="1:7" ht="21" customHeight="1">
      <c r="A38" s="17" t="s">
        <v>107</v>
      </c>
      <c r="B38" s="18" t="s">
        <v>108</v>
      </c>
      <c r="C38" s="18" t="s">
        <v>10</v>
      </c>
      <c r="D38" s="21" t="s">
        <v>96</v>
      </c>
      <c r="E38" s="18" t="s">
        <v>92</v>
      </c>
      <c r="F38" s="18" t="s">
        <v>92</v>
      </c>
      <c r="G38" s="19" t="s">
        <v>93</v>
      </c>
    </row>
    <row r="39" spans="1:7" ht="21" customHeight="1">
      <c r="A39" s="17" t="s">
        <v>109</v>
      </c>
      <c r="B39" s="18" t="s">
        <v>110</v>
      </c>
      <c r="C39" s="18" t="s">
        <v>10</v>
      </c>
      <c r="D39" s="21" t="s">
        <v>96</v>
      </c>
      <c r="E39" s="18" t="s">
        <v>92</v>
      </c>
      <c r="F39" s="18" t="s">
        <v>92</v>
      </c>
      <c r="G39" s="19" t="s">
        <v>93</v>
      </c>
    </row>
    <row r="40" spans="1:7" ht="21" customHeight="1">
      <c r="A40" s="17" t="s">
        <v>111</v>
      </c>
      <c r="B40" s="18" t="s">
        <v>112</v>
      </c>
      <c r="C40" s="18" t="s">
        <v>10</v>
      </c>
      <c r="D40" s="21" t="s">
        <v>96</v>
      </c>
      <c r="E40" s="18" t="s">
        <v>92</v>
      </c>
      <c r="F40" s="18" t="s">
        <v>92</v>
      </c>
      <c r="G40" s="19" t="s">
        <v>93</v>
      </c>
    </row>
  </sheetData>
  <sheetProtection/>
  <mergeCells count="1">
    <mergeCell ref="A1:G1"/>
  </mergeCells>
  <printOptions/>
  <pageMargins left="0.75" right="0.75" top="1" bottom="1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1"/>
  <sheetViews>
    <sheetView zoomScaleSheetLayoutView="100" workbookViewId="0" topLeftCell="A4">
      <selection activeCell="C28" sqref="C28:Q28"/>
    </sheetView>
  </sheetViews>
  <sheetFormatPr defaultColWidth="9.00390625" defaultRowHeight="14.25"/>
  <cols>
    <col min="1" max="1" width="3.25390625" style="3" customWidth="1"/>
    <col min="2" max="2" width="6.00390625" style="3" customWidth="1"/>
    <col min="3" max="3" width="5.375" style="3" customWidth="1"/>
    <col min="4" max="4" width="8.125" style="3" customWidth="1"/>
    <col min="5" max="5" width="4.25390625" style="3" customWidth="1"/>
    <col min="6" max="6" width="6.75390625" style="3" customWidth="1"/>
    <col min="7" max="7" width="11.50390625" style="3" customWidth="1"/>
    <col min="8" max="8" width="18.875" style="3" customWidth="1"/>
    <col min="9" max="9" width="4.875" style="3" customWidth="1"/>
    <col min="10" max="10" width="4.375" style="3" customWidth="1"/>
    <col min="11" max="11" width="4.50390625" style="3" customWidth="1"/>
    <col min="12" max="12" width="13.875" style="3" customWidth="1"/>
    <col min="13" max="14" width="5.625" style="3" customWidth="1"/>
    <col min="15" max="15" width="13.875" style="3" customWidth="1"/>
    <col min="16" max="16" width="9.75390625" style="3" customWidth="1"/>
    <col min="17" max="17" width="13.00390625" style="3" customWidth="1"/>
    <col min="18" max="16384" width="9.00390625" style="3" customWidth="1"/>
  </cols>
  <sheetData>
    <row r="1" spans="1:17" s="1" customFormat="1" ht="30.75" customHeight="1">
      <c r="A1" s="4" t="s">
        <v>113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39" customHeight="1">
      <c r="A2" s="5" t="s">
        <v>1</v>
      </c>
      <c r="B2" s="6" t="s">
        <v>5</v>
      </c>
      <c r="C2" s="6" t="s">
        <v>6</v>
      </c>
      <c r="D2" s="6" t="s">
        <v>114</v>
      </c>
      <c r="E2" s="6" t="s">
        <v>3</v>
      </c>
      <c r="F2" s="6" t="s">
        <v>115</v>
      </c>
      <c r="G2" s="6" t="s">
        <v>116</v>
      </c>
      <c r="H2" s="6" t="s">
        <v>117</v>
      </c>
      <c r="I2" s="8" t="s">
        <v>118</v>
      </c>
      <c r="J2" s="8" t="s">
        <v>119</v>
      </c>
      <c r="K2" s="8" t="s">
        <v>120</v>
      </c>
      <c r="L2" s="8" t="s">
        <v>121</v>
      </c>
      <c r="M2" s="8" t="s">
        <v>122</v>
      </c>
      <c r="N2" s="8" t="s">
        <v>123</v>
      </c>
      <c r="O2" s="8" t="s">
        <v>124</v>
      </c>
      <c r="P2" s="8" t="s">
        <v>125</v>
      </c>
      <c r="Q2" s="8" t="s">
        <v>126</v>
      </c>
    </row>
    <row r="3" spans="1:17" s="3" customFormat="1" ht="18" customHeight="1">
      <c r="A3" s="7">
        <v>1</v>
      </c>
      <c r="B3" s="8" t="s">
        <v>12</v>
      </c>
      <c r="C3" s="8" t="s">
        <v>13</v>
      </c>
      <c r="D3" s="8" t="s">
        <v>9</v>
      </c>
      <c r="E3" s="8" t="s">
        <v>10</v>
      </c>
      <c r="F3" s="8" t="s">
        <v>127</v>
      </c>
      <c r="G3" s="8" t="s">
        <v>128</v>
      </c>
      <c r="H3" s="8" t="s">
        <v>129</v>
      </c>
      <c r="I3" s="8">
        <v>54</v>
      </c>
      <c r="J3" s="8"/>
      <c r="K3" s="8">
        <f aca="true" t="shared" si="0" ref="K3:K41">SUM(I3:J3)</f>
        <v>54</v>
      </c>
      <c r="L3" s="8">
        <f aca="true" t="shared" si="1" ref="L3:L41">K3*40%</f>
        <v>21.6</v>
      </c>
      <c r="M3" s="8">
        <v>82.6</v>
      </c>
      <c r="N3" s="8"/>
      <c r="O3" s="10"/>
      <c r="P3" s="10">
        <f aca="true" t="shared" si="2" ref="P3:P6">M3*60%</f>
        <v>49.559999999999995</v>
      </c>
      <c r="Q3" s="10">
        <f aca="true" t="shared" si="3" ref="Q3:Q6">L3+P3</f>
        <v>71.16</v>
      </c>
    </row>
    <row r="4" spans="1:17" s="3" customFormat="1" ht="18" customHeight="1">
      <c r="A4" s="7">
        <v>2</v>
      </c>
      <c r="B4" s="8" t="s">
        <v>12</v>
      </c>
      <c r="C4" s="8" t="s">
        <v>17</v>
      </c>
      <c r="D4" s="8" t="s">
        <v>16</v>
      </c>
      <c r="E4" s="8" t="s">
        <v>10</v>
      </c>
      <c r="F4" s="8" t="s">
        <v>127</v>
      </c>
      <c r="G4" s="8" t="s">
        <v>130</v>
      </c>
      <c r="H4" s="8" t="s">
        <v>131</v>
      </c>
      <c r="I4" s="8">
        <v>62</v>
      </c>
      <c r="J4" s="8"/>
      <c r="K4" s="8">
        <f t="shared" si="0"/>
        <v>62</v>
      </c>
      <c r="L4" s="8">
        <f t="shared" si="1"/>
        <v>24.8</v>
      </c>
      <c r="M4" s="8">
        <v>90.4</v>
      </c>
      <c r="N4" s="8"/>
      <c r="O4" s="10"/>
      <c r="P4" s="10">
        <f t="shared" si="2"/>
        <v>54.24</v>
      </c>
      <c r="Q4" s="10">
        <f t="shared" si="3"/>
        <v>79.04</v>
      </c>
    </row>
    <row r="5" spans="1:17" s="3" customFormat="1" ht="18" customHeight="1">
      <c r="A5" s="7">
        <v>3</v>
      </c>
      <c r="B5" s="8" t="s">
        <v>12</v>
      </c>
      <c r="C5" s="8" t="s">
        <v>17</v>
      </c>
      <c r="D5" s="8" t="s">
        <v>19</v>
      </c>
      <c r="E5" s="8" t="s">
        <v>20</v>
      </c>
      <c r="F5" s="8" t="s">
        <v>132</v>
      </c>
      <c r="G5" s="8" t="s">
        <v>133</v>
      </c>
      <c r="H5" s="8" t="s">
        <v>134</v>
      </c>
      <c r="I5" s="8">
        <v>59</v>
      </c>
      <c r="J5" s="8"/>
      <c r="K5" s="8">
        <f t="shared" si="0"/>
        <v>59</v>
      </c>
      <c r="L5" s="8">
        <f t="shared" si="1"/>
        <v>23.6</v>
      </c>
      <c r="M5" s="8">
        <v>79.8</v>
      </c>
      <c r="N5" s="8"/>
      <c r="O5" s="10"/>
      <c r="P5" s="10">
        <f t="shared" si="2"/>
        <v>47.879999999999995</v>
      </c>
      <c r="Q5" s="10">
        <f t="shared" si="3"/>
        <v>71.47999999999999</v>
      </c>
    </row>
    <row r="6" spans="1:17" s="3" customFormat="1" ht="18" customHeight="1">
      <c r="A6" s="7">
        <v>4</v>
      </c>
      <c r="B6" s="8" t="s">
        <v>12</v>
      </c>
      <c r="C6" s="8" t="s">
        <v>23</v>
      </c>
      <c r="D6" s="8" t="s">
        <v>22</v>
      </c>
      <c r="E6" s="8" t="s">
        <v>10</v>
      </c>
      <c r="F6" s="8" t="s">
        <v>127</v>
      </c>
      <c r="G6" s="8" t="s">
        <v>135</v>
      </c>
      <c r="H6" s="8" t="s">
        <v>136</v>
      </c>
      <c r="I6" s="8">
        <v>47</v>
      </c>
      <c r="J6" s="8"/>
      <c r="K6" s="8">
        <f t="shared" si="0"/>
        <v>47</v>
      </c>
      <c r="L6" s="8">
        <f t="shared" si="1"/>
        <v>18.8</v>
      </c>
      <c r="M6" s="8">
        <v>87.2</v>
      </c>
      <c r="N6" s="8"/>
      <c r="O6" s="10"/>
      <c r="P6" s="10">
        <f t="shared" si="2"/>
        <v>52.32</v>
      </c>
      <c r="Q6" s="10">
        <f t="shared" si="3"/>
        <v>71.12</v>
      </c>
    </row>
    <row r="7" spans="1:17" s="3" customFormat="1" ht="18" customHeight="1">
      <c r="A7" s="7">
        <v>5</v>
      </c>
      <c r="B7" s="8" t="s">
        <v>12</v>
      </c>
      <c r="C7" s="8" t="s">
        <v>26</v>
      </c>
      <c r="D7" s="8" t="s">
        <v>137</v>
      </c>
      <c r="E7" s="8" t="s">
        <v>20</v>
      </c>
      <c r="F7" s="8" t="s">
        <v>127</v>
      </c>
      <c r="G7" s="8" t="s">
        <v>138</v>
      </c>
      <c r="H7" s="8" t="s">
        <v>139</v>
      </c>
      <c r="I7" s="8">
        <v>67</v>
      </c>
      <c r="J7" s="8"/>
      <c r="K7" s="8">
        <f t="shared" si="0"/>
        <v>67</v>
      </c>
      <c r="L7" s="8">
        <f t="shared" si="1"/>
        <v>26.8</v>
      </c>
      <c r="M7" s="8">
        <v>84.57</v>
      </c>
      <c r="N7" s="8">
        <v>83.67</v>
      </c>
      <c r="O7" s="10">
        <f>M7*70%+N7*30%</f>
        <v>84.29999999999998</v>
      </c>
      <c r="P7" s="10">
        <f>O7*60%</f>
        <v>50.57999999999999</v>
      </c>
      <c r="Q7" s="10">
        <f>K7*40%+O7*60%</f>
        <v>77.38</v>
      </c>
    </row>
    <row r="8" spans="1:17" s="3" customFormat="1" ht="18" customHeight="1">
      <c r="A8" s="7">
        <v>6</v>
      </c>
      <c r="B8" s="8" t="s">
        <v>12</v>
      </c>
      <c r="C8" s="8" t="s">
        <v>29</v>
      </c>
      <c r="D8" s="8" t="s">
        <v>28</v>
      </c>
      <c r="E8" s="8" t="s">
        <v>10</v>
      </c>
      <c r="F8" s="8" t="s">
        <v>127</v>
      </c>
      <c r="G8" s="8" t="s">
        <v>140</v>
      </c>
      <c r="H8" s="8" t="s">
        <v>141</v>
      </c>
      <c r="I8" s="8">
        <v>67</v>
      </c>
      <c r="J8" s="8"/>
      <c r="K8" s="8">
        <f t="shared" si="0"/>
        <v>67</v>
      </c>
      <c r="L8" s="8">
        <f t="shared" si="1"/>
        <v>26.8</v>
      </c>
      <c r="M8" s="8">
        <v>90.4</v>
      </c>
      <c r="N8" s="8"/>
      <c r="O8" s="10"/>
      <c r="P8" s="10">
        <f aca="true" t="shared" si="4" ref="P8:P18">M8*60%</f>
        <v>54.24</v>
      </c>
      <c r="Q8" s="10">
        <f aca="true" t="shared" si="5" ref="Q8:Q31">L8+P8</f>
        <v>81.04</v>
      </c>
    </row>
    <row r="9" spans="1:17" s="3" customFormat="1" ht="18" customHeight="1">
      <c r="A9" s="7">
        <v>7</v>
      </c>
      <c r="B9" s="8" t="s">
        <v>12</v>
      </c>
      <c r="C9" s="8" t="s">
        <v>29</v>
      </c>
      <c r="D9" s="8" t="s">
        <v>34</v>
      </c>
      <c r="E9" s="8" t="s">
        <v>10</v>
      </c>
      <c r="F9" s="8" t="s">
        <v>127</v>
      </c>
      <c r="G9" s="8" t="s">
        <v>142</v>
      </c>
      <c r="H9" s="8" t="s">
        <v>143</v>
      </c>
      <c r="I9" s="8">
        <v>63</v>
      </c>
      <c r="J9" s="8">
        <v>10</v>
      </c>
      <c r="K9" s="8">
        <f t="shared" si="0"/>
        <v>73</v>
      </c>
      <c r="L9" s="8">
        <f t="shared" si="1"/>
        <v>29.200000000000003</v>
      </c>
      <c r="M9" s="8">
        <v>84.2</v>
      </c>
      <c r="N9" s="8"/>
      <c r="O9" s="10"/>
      <c r="P9" s="10">
        <f t="shared" si="4"/>
        <v>50.52</v>
      </c>
      <c r="Q9" s="10">
        <f t="shared" si="5"/>
        <v>79.72</v>
      </c>
    </row>
    <row r="10" spans="1:17" s="3" customFormat="1" ht="18" customHeight="1">
      <c r="A10" s="7">
        <v>8</v>
      </c>
      <c r="B10" s="8" t="s">
        <v>12</v>
      </c>
      <c r="C10" s="8" t="s">
        <v>29</v>
      </c>
      <c r="D10" s="8" t="s">
        <v>37</v>
      </c>
      <c r="E10" s="8" t="s">
        <v>10</v>
      </c>
      <c r="F10" s="8" t="s">
        <v>132</v>
      </c>
      <c r="G10" s="8" t="s">
        <v>144</v>
      </c>
      <c r="H10" s="8" t="s">
        <v>145</v>
      </c>
      <c r="I10" s="8">
        <v>67</v>
      </c>
      <c r="J10" s="8"/>
      <c r="K10" s="8">
        <f t="shared" si="0"/>
        <v>67</v>
      </c>
      <c r="L10" s="8">
        <f t="shared" si="1"/>
        <v>26.8</v>
      </c>
      <c r="M10" s="8">
        <v>87.2</v>
      </c>
      <c r="N10" s="8"/>
      <c r="O10" s="10"/>
      <c r="P10" s="10">
        <f t="shared" si="4"/>
        <v>52.32</v>
      </c>
      <c r="Q10" s="10">
        <f t="shared" si="5"/>
        <v>79.12</v>
      </c>
    </row>
    <row r="11" spans="1:17" s="3" customFormat="1" ht="18" customHeight="1">
      <c r="A11" s="7">
        <v>9</v>
      </c>
      <c r="B11" s="8" t="s">
        <v>12</v>
      </c>
      <c r="C11" s="8" t="s">
        <v>29</v>
      </c>
      <c r="D11" s="8" t="s">
        <v>146</v>
      </c>
      <c r="E11" s="8" t="s">
        <v>10</v>
      </c>
      <c r="F11" s="8" t="s">
        <v>127</v>
      </c>
      <c r="G11" s="8" t="s">
        <v>147</v>
      </c>
      <c r="H11" s="8" t="s">
        <v>148</v>
      </c>
      <c r="I11" s="8">
        <v>61</v>
      </c>
      <c r="J11" s="8"/>
      <c r="K11" s="8">
        <f t="shared" si="0"/>
        <v>61</v>
      </c>
      <c r="L11" s="8">
        <f t="shared" si="1"/>
        <v>24.400000000000002</v>
      </c>
      <c r="M11" s="8">
        <v>91.2</v>
      </c>
      <c r="N11" s="8"/>
      <c r="O11" s="10"/>
      <c r="P11" s="10">
        <f t="shared" si="4"/>
        <v>54.72</v>
      </c>
      <c r="Q11" s="10">
        <f t="shared" si="5"/>
        <v>79.12</v>
      </c>
    </row>
    <row r="12" spans="1:17" s="3" customFormat="1" ht="18" customHeight="1">
      <c r="A12" s="7">
        <v>10</v>
      </c>
      <c r="B12" s="8" t="s">
        <v>12</v>
      </c>
      <c r="C12" s="8" t="s">
        <v>32</v>
      </c>
      <c r="D12" s="8" t="s">
        <v>31</v>
      </c>
      <c r="E12" s="8" t="s">
        <v>10</v>
      </c>
      <c r="F12" s="8" t="s">
        <v>132</v>
      </c>
      <c r="G12" s="8" t="s">
        <v>149</v>
      </c>
      <c r="H12" s="8" t="s">
        <v>150</v>
      </c>
      <c r="I12" s="8">
        <v>66</v>
      </c>
      <c r="J12" s="8"/>
      <c r="K12" s="8">
        <f t="shared" si="0"/>
        <v>66</v>
      </c>
      <c r="L12" s="8">
        <f t="shared" si="1"/>
        <v>26.400000000000002</v>
      </c>
      <c r="M12" s="8">
        <v>90.3</v>
      </c>
      <c r="N12" s="8"/>
      <c r="O12" s="10"/>
      <c r="P12" s="10">
        <f t="shared" si="4"/>
        <v>54.18</v>
      </c>
      <c r="Q12" s="10">
        <f t="shared" si="5"/>
        <v>80.58</v>
      </c>
    </row>
    <row r="13" spans="1:17" s="3" customFormat="1" ht="18" customHeight="1">
      <c r="A13" s="7">
        <v>11</v>
      </c>
      <c r="B13" s="8" t="s">
        <v>12</v>
      </c>
      <c r="C13" s="8" t="s">
        <v>151</v>
      </c>
      <c r="D13" s="8" t="s">
        <v>152</v>
      </c>
      <c r="E13" s="8" t="s">
        <v>10</v>
      </c>
      <c r="F13" s="8" t="s">
        <v>127</v>
      </c>
      <c r="G13" s="8" t="s">
        <v>153</v>
      </c>
      <c r="H13" s="8" t="s">
        <v>154</v>
      </c>
      <c r="I13" s="8">
        <v>68</v>
      </c>
      <c r="J13" s="8"/>
      <c r="K13" s="8">
        <f t="shared" si="0"/>
        <v>68</v>
      </c>
      <c r="L13" s="8">
        <f t="shared" si="1"/>
        <v>27.200000000000003</v>
      </c>
      <c r="M13" s="8">
        <v>88.3</v>
      </c>
      <c r="N13" s="8"/>
      <c r="O13" s="10"/>
      <c r="P13" s="10">
        <f t="shared" si="4"/>
        <v>52.98</v>
      </c>
      <c r="Q13" s="10">
        <f t="shared" si="5"/>
        <v>80.18</v>
      </c>
    </row>
    <row r="14" spans="1:17" s="3" customFormat="1" ht="22.5" customHeight="1">
      <c r="A14" s="8">
        <v>1</v>
      </c>
      <c r="B14" s="8" t="s">
        <v>43</v>
      </c>
      <c r="C14" s="8" t="s">
        <v>13</v>
      </c>
      <c r="D14" s="8" t="s">
        <v>41</v>
      </c>
      <c r="E14" s="8" t="s">
        <v>20</v>
      </c>
      <c r="F14" s="8" t="s">
        <v>132</v>
      </c>
      <c r="G14" s="8" t="s">
        <v>155</v>
      </c>
      <c r="H14" s="8" t="s">
        <v>156</v>
      </c>
      <c r="I14" s="8">
        <v>46</v>
      </c>
      <c r="J14" s="8"/>
      <c r="K14" s="8">
        <f t="shared" si="0"/>
        <v>46</v>
      </c>
      <c r="L14" s="8">
        <f t="shared" si="1"/>
        <v>18.400000000000002</v>
      </c>
      <c r="M14" s="7">
        <v>88.6</v>
      </c>
      <c r="N14" s="7"/>
      <c r="O14" s="8"/>
      <c r="P14" s="10">
        <f t="shared" si="4"/>
        <v>53.16</v>
      </c>
      <c r="Q14" s="8">
        <f t="shared" si="5"/>
        <v>71.56</v>
      </c>
    </row>
    <row r="15" spans="1:17" s="3" customFormat="1" ht="22.5" customHeight="1">
      <c r="A15" s="8">
        <v>2</v>
      </c>
      <c r="B15" s="8" t="s">
        <v>43</v>
      </c>
      <c r="C15" s="8" t="s">
        <v>46</v>
      </c>
      <c r="D15" s="8" t="s">
        <v>157</v>
      </c>
      <c r="E15" s="8" t="s">
        <v>10</v>
      </c>
      <c r="F15" s="8" t="s">
        <v>127</v>
      </c>
      <c r="G15" s="8" t="s">
        <v>158</v>
      </c>
      <c r="H15" s="8" t="s">
        <v>159</v>
      </c>
      <c r="I15" s="8">
        <v>63</v>
      </c>
      <c r="J15" s="8"/>
      <c r="K15" s="8">
        <f t="shared" si="0"/>
        <v>63</v>
      </c>
      <c r="L15" s="8">
        <f t="shared" si="1"/>
        <v>25.200000000000003</v>
      </c>
      <c r="M15" s="7">
        <v>88.87</v>
      </c>
      <c r="N15" s="7"/>
      <c r="O15" s="8"/>
      <c r="P15" s="10">
        <f t="shared" si="4"/>
        <v>53.322</v>
      </c>
      <c r="Q15" s="8">
        <f t="shared" si="5"/>
        <v>78.522</v>
      </c>
    </row>
    <row r="16" spans="1:17" s="3" customFormat="1" ht="22.5" customHeight="1">
      <c r="A16" s="8">
        <v>3</v>
      </c>
      <c r="B16" s="8" t="s">
        <v>43</v>
      </c>
      <c r="C16" s="8" t="s">
        <v>17</v>
      </c>
      <c r="D16" s="8" t="s">
        <v>48</v>
      </c>
      <c r="E16" s="8" t="s">
        <v>10</v>
      </c>
      <c r="F16" s="8" t="s">
        <v>127</v>
      </c>
      <c r="G16" s="8" t="s">
        <v>160</v>
      </c>
      <c r="H16" s="8" t="s">
        <v>161</v>
      </c>
      <c r="I16" s="8">
        <v>69</v>
      </c>
      <c r="J16" s="8"/>
      <c r="K16" s="8">
        <f t="shared" si="0"/>
        <v>69</v>
      </c>
      <c r="L16" s="8">
        <f t="shared" si="1"/>
        <v>27.6</v>
      </c>
      <c r="M16" s="7">
        <v>92.2</v>
      </c>
      <c r="N16" s="7"/>
      <c r="O16" s="8"/>
      <c r="P16" s="10">
        <f t="shared" si="4"/>
        <v>55.32</v>
      </c>
      <c r="Q16" s="8">
        <f t="shared" si="5"/>
        <v>82.92</v>
      </c>
    </row>
    <row r="17" spans="1:17" s="3" customFormat="1" ht="22.5" customHeight="1">
      <c r="A17" s="8">
        <v>4</v>
      </c>
      <c r="B17" s="8" t="s">
        <v>43</v>
      </c>
      <c r="C17" s="8" t="s">
        <v>17</v>
      </c>
      <c r="D17" s="8" t="s">
        <v>57</v>
      </c>
      <c r="E17" s="8" t="s">
        <v>10</v>
      </c>
      <c r="F17" s="8" t="s">
        <v>127</v>
      </c>
      <c r="G17" s="8" t="s">
        <v>162</v>
      </c>
      <c r="H17" s="8" t="s">
        <v>163</v>
      </c>
      <c r="I17" s="8">
        <v>61</v>
      </c>
      <c r="J17" s="8"/>
      <c r="K17" s="8">
        <f t="shared" si="0"/>
        <v>61</v>
      </c>
      <c r="L17" s="8">
        <f t="shared" si="1"/>
        <v>24.400000000000002</v>
      </c>
      <c r="M17" s="7">
        <v>85.5</v>
      </c>
      <c r="N17" s="7"/>
      <c r="O17" s="8"/>
      <c r="P17" s="10">
        <f t="shared" si="4"/>
        <v>51.3</v>
      </c>
      <c r="Q17" s="8">
        <f t="shared" si="5"/>
        <v>75.7</v>
      </c>
    </row>
    <row r="18" spans="1:17" s="3" customFormat="1" ht="22.5" customHeight="1">
      <c r="A18" s="8">
        <v>5</v>
      </c>
      <c r="B18" s="8" t="s">
        <v>43</v>
      </c>
      <c r="C18" s="8" t="s">
        <v>62</v>
      </c>
      <c r="D18" s="8" t="s">
        <v>60</v>
      </c>
      <c r="E18" s="8" t="s">
        <v>10</v>
      </c>
      <c r="F18" s="8" t="s">
        <v>127</v>
      </c>
      <c r="G18" s="8" t="s">
        <v>164</v>
      </c>
      <c r="H18" s="8" t="s">
        <v>165</v>
      </c>
      <c r="I18" s="8">
        <v>75</v>
      </c>
      <c r="J18" s="8"/>
      <c r="K18" s="8">
        <f t="shared" si="0"/>
        <v>75</v>
      </c>
      <c r="L18" s="8">
        <f t="shared" si="1"/>
        <v>30</v>
      </c>
      <c r="M18" s="7">
        <v>85.43</v>
      </c>
      <c r="N18" s="7"/>
      <c r="O18" s="8"/>
      <c r="P18" s="10">
        <f t="shared" si="4"/>
        <v>51.258</v>
      </c>
      <c r="Q18" s="8">
        <f t="shared" si="5"/>
        <v>81.25800000000001</v>
      </c>
    </row>
    <row r="19" spans="1:17" s="3" customFormat="1" ht="22.5" customHeight="1">
      <c r="A19" s="8">
        <v>6</v>
      </c>
      <c r="B19" s="8" t="s">
        <v>43</v>
      </c>
      <c r="C19" s="8" t="s">
        <v>26</v>
      </c>
      <c r="D19" s="8" t="s">
        <v>166</v>
      </c>
      <c r="E19" s="8" t="s">
        <v>20</v>
      </c>
      <c r="F19" s="8" t="s">
        <v>127</v>
      </c>
      <c r="G19" s="8" t="s">
        <v>167</v>
      </c>
      <c r="H19" s="8" t="s">
        <v>168</v>
      </c>
      <c r="I19" s="8">
        <v>64</v>
      </c>
      <c r="J19" s="8"/>
      <c r="K19" s="8">
        <f t="shared" si="0"/>
        <v>64</v>
      </c>
      <c r="L19" s="8">
        <f t="shared" si="1"/>
        <v>25.6</v>
      </c>
      <c r="M19" s="7">
        <v>86.1</v>
      </c>
      <c r="N19" s="7">
        <v>84.67</v>
      </c>
      <c r="O19" s="8">
        <f>M19*70%+N19*30%</f>
        <v>85.67099999999999</v>
      </c>
      <c r="P19" s="10">
        <f>O19*60%</f>
        <v>51.40259999999999</v>
      </c>
      <c r="Q19" s="8">
        <f t="shared" si="5"/>
        <v>77.0026</v>
      </c>
    </row>
    <row r="20" spans="1:17" s="3" customFormat="1" ht="22.5" customHeight="1">
      <c r="A20" s="8">
        <v>7</v>
      </c>
      <c r="B20" s="8" t="s">
        <v>43</v>
      </c>
      <c r="C20" s="8" t="s">
        <v>53</v>
      </c>
      <c r="D20" s="8" t="s">
        <v>52</v>
      </c>
      <c r="E20" s="8" t="s">
        <v>10</v>
      </c>
      <c r="F20" s="8" t="s">
        <v>127</v>
      </c>
      <c r="G20" s="8" t="s">
        <v>169</v>
      </c>
      <c r="H20" s="8" t="s">
        <v>170</v>
      </c>
      <c r="I20" s="8">
        <v>67</v>
      </c>
      <c r="J20" s="8"/>
      <c r="K20" s="8">
        <f t="shared" si="0"/>
        <v>67</v>
      </c>
      <c r="L20" s="8">
        <f t="shared" si="1"/>
        <v>26.8</v>
      </c>
      <c r="M20" s="7">
        <v>85.2</v>
      </c>
      <c r="N20" s="7"/>
      <c r="O20" s="8"/>
      <c r="P20" s="10">
        <f aca="true" t="shared" si="6" ref="P20:P24">M20*60%</f>
        <v>51.12</v>
      </c>
      <c r="Q20" s="8">
        <f t="shared" si="5"/>
        <v>77.92</v>
      </c>
    </row>
    <row r="21" spans="1:17" s="3" customFormat="1" ht="22.5" customHeight="1">
      <c r="A21" s="8">
        <v>8</v>
      </c>
      <c r="B21" s="8" t="s">
        <v>43</v>
      </c>
      <c r="C21" s="8" t="s">
        <v>53</v>
      </c>
      <c r="D21" s="8" t="s">
        <v>64</v>
      </c>
      <c r="E21" s="8" t="s">
        <v>10</v>
      </c>
      <c r="F21" s="8" t="s">
        <v>171</v>
      </c>
      <c r="G21" s="8" t="s">
        <v>172</v>
      </c>
      <c r="H21" s="8" t="s">
        <v>173</v>
      </c>
      <c r="I21" s="8">
        <v>58</v>
      </c>
      <c r="J21" s="8"/>
      <c r="K21" s="8">
        <f t="shared" si="0"/>
        <v>58</v>
      </c>
      <c r="L21" s="8">
        <f t="shared" si="1"/>
        <v>23.200000000000003</v>
      </c>
      <c r="M21" s="7">
        <v>84.03</v>
      </c>
      <c r="N21" s="7"/>
      <c r="O21" s="8"/>
      <c r="P21" s="10">
        <f t="shared" si="6"/>
        <v>50.418</v>
      </c>
      <c r="Q21" s="8">
        <f t="shared" si="5"/>
        <v>73.618</v>
      </c>
    </row>
    <row r="22" spans="1:17" s="3" customFormat="1" ht="22.5" customHeight="1">
      <c r="A22" s="8">
        <v>9</v>
      </c>
      <c r="B22" s="8" t="s">
        <v>43</v>
      </c>
      <c r="C22" s="8" t="s">
        <v>32</v>
      </c>
      <c r="D22" s="8" t="s">
        <v>174</v>
      </c>
      <c r="E22" s="8" t="s">
        <v>10</v>
      </c>
      <c r="F22" s="8" t="s">
        <v>127</v>
      </c>
      <c r="G22" s="8" t="s">
        <v>175</v>
      </c>
      <c r="H22" s="8" t="s">
        <v>176</v>
      </c>
      <c r="I22" s="8">
        <v>85</v>
      </c>
      <c r="J22" s="8"/>
      <c r="K22" s="8">
        <f t="shared" si="0"/>
        <v>85</v>
      </c>
      <c r="L22" s="8">
        <f t="shared" si="1"/>
        <v>34</v>
      </c>
      <c r="M22" s="7">
        <v>84.17</v>
      </c>
      <c r="N22" s="7"/>
      <c r="O22" s="8"/>
      <c r="P22" s="10">
        <f t="shared" si="6"/>
        <v>50.502</v>
      </c>
      <c r="Q22" s="8">
        <f t="shared" si="5"/>
        <v>84.50200000000001</v>
      </c>
    </row>
    <row r="23" spans="1:17" s="3" customFormat="1" ht="22.5" customHeight="1">
      <c r="A23" s="8">
        <v>10</v>
      </c>
      <c r="B23" s="8" t="s">
        <v>43</v>
      </c>
      <c r="C23" s="8" t="s">
        <v>32</v>
      </c>
      <c r="D23" s="8" t="s">
        <v>177</v>
      </c>
      <c r="E23" s="8" t="s">
        <v>10</v>
      </c>
      <c r="F23" s="8" t="s">
        <v>127</v>
      </c>
      <c r="G23" s="8" t="s">
        <v>178</v>
      </c>
      <c r="H23" s="8" t="s">
        <v>179</v>
      </c>
      <c r="I23" s="8">
        <v>66</v>
      </c>
      <c r="J23" s="8"/>
      <c r="K23" s="8">
        <f t="shared" si="0"/>
        <v>66</v>
      </c>
      <c r="L23" s="8">
        <f t="shared" si="1"/>
        <v>26.400000000000002</v>
      </c>
      <c r="M23" s="7">
        <v>86.5</v>
      </c>
      <c r="N23" s="7"/>
      <c r="O23" s="8"/>
      <c r="P23" s="10">
        <f t="shared" si="6"/>
        <v>51.9</v>
      </c>
      <c r="Q23" s="8">
        <f t="shared" si="5"/>
        <v>78.3</v>
      </c>
    </row>
    <row r="24" spans="1:17" s="1" customFormat="1" ht="21" customHeight="1">
      <c r="A24" s="9">
        <v>1</v>
      </c>
      <c r="B24" s="10" t="s">
        <v>70</v>
      </c>
      <c r="C24" s="10" t="s">
        <v>71</v>
      </c>
      <c r="D24" s="10" t="s">
        <v>68</v>
      </c>
      <c r="E24" s="10" t="s">
        <v>10</v>
      </c>
      <c r="F24" s="10" t="s">
        <v>127</v>
      </c>
      <c r="G24" s="10" t="s">
        <v>180</v>
      </c>
      <c r="H24" s="10" t="s">
        <v>181</v>
      </c>
      <c r="I24" s="10">
        <v>65</v>
      </c>
      <c r="J24" s="10">
        <v>10</v>
      </c>
      <c r="K24" s="10">
        <f t="shared" si="0"/>
        <v>75</v>
      </c>
      <c r="L24" s="8">
        <f t="shared" si="1"/>
        <v>30</v>
      </c>
      <c r="M24" s="9">
        <v>82.33</v>
      </c>
      <c r="N24" s="9"/>
      <c r="O24" s="10"/>
      <c r="P24" s="10">
        <f t="shared" si="6"/>
        <v>49.397999999999996</v>
      </c>
      <c r="Q24" s="10">
        <f t="shared" si="5"/>
        <v>79.398</v>
      </c>
    </row>
    <row r="25" spans="1:17" s="1" customFormat="1" ht="21" customHeight="1">
      <c r="A25" s="9">
        <v>2</v>
      </c>
      <c r="B25" s="10" t="s">
        <v>70</v>
      </c>
      <c r="C25" s="10" t="s">
        <v>74</v>
      </c>
      <c r="D25" s="10" t="s">
        <v>73</v>
      </c>
      <c r="E25" s="10" t="s">
        <v>10</v>
      </c>
      <c r="F25" s="10" t="s">
        <v>127</v>
      </c>
      <c r="G25" s="10" t="s">
        <v>182</v>
      </c>
      <c r="H25" s="10" t="s">
        <v>183</v>
      </c>
      <c r="I25" s="10">
        <v>69</v>
      </c>
      <c r="J25" s="10"/>
      <c r="K25" s="10">
        <f t="shared" si="0"/>
        <v>69</v>
      </c>
      <c r="L25" s="8">
        <f t="shared" si="1"/>
        <v>27.6</v>
      </c>
      <c r="M25" s="9">
        <v>88.4</v>
      </c>
      <c r="N25" s="9">
        <v>87.67</v>
      </c>
      <c r="O25" s="10">
        <f>M25*70%+N25*30%</f>
        <v>88.181</v>
      </c>
      <c r="P25" s="10">
        <f>O25*60%</f>
        <v>52.9086</v>
      </c>
      <c r="Q25" s="10">
        <f t="shared" si="5"/>
        <v>80.5086</v>
      </c>
    </row>
    <row r="26" spans="1:17" s="1" customFormat="1" ht="21" customHeight="1">
      <c r="A26" s="9">
        <v>3</v>
      </c>
      <c r="B26" s="10" t="s">
        <v>70</v>
      </c>
      <c r="C26" s="10" t="s">
        <v>23</v>
      </c>
      <c r="D26" s="10" t="s">
        <v>76</v>
      </c>
      <c r="E26" s="10" t="s">
        <v>10</v>
      </c>
      <c r="F26" s="10" t="s">
        <v>127</v>
      </c>
      <c r="G26" s="10" t="s">
        <v>184</v>
      </c>
      <c r="H26" s="10" t="s">
        <v>185</v>
      </c>
      <c r="I26" s="10">
        <v>76</v>
      </c>
      <c r="J26" s="10"/>
      <c r="K26" s="10">
        <f t="shared" si="0"/>
        <v>76</v>
      </c>
      <c r="L26" s="8">
        <f t="shared" si="1"/>
        <v>30.400000000000002</v>
      </c>
      <c r="M26" s="9">
        <v>86.83</v>
      </c>
      <c r="N26" s="9"/>
      <c r="O26" s="10"/>
      <c r="P26" s="10">
        <f aca="true" t="shared" si="7" ref="P26:P28">M26*60%</f>
        <v>52.098</v>
      </c>
      <c r="Q26" s="10">
        <f t="shared" si="5"/>
        <v>82.498</v>
      </c>
    </row>
    <row r="27" spans="1:17" s="1" customFormat="1" ht="21" customHeight="1">
      <c r="A27" s="9">
        <v>4</v>
      </c>
      <c r="B27" s="10" t="s">
        <v>70</v>
      </c>
      <c r="C27" s="10" t="s">
        <v>23</v>
      </c>
      <c r="D27" s="10" t="s">
        <v>78</v>
      </c>
      <c r="E27" s="10" t="s">
        <v>10</v>
      </c>
      <c r="F27" s="10" t="s">
        <v>127</v>
      </c>
      <c r="G27" s="10" t="s">
        <v>186</v>
      </c>
      <c r="H27" s="10" t="s">
        <v>187</v>
      </c>
      <c r="I27" s="10">
        <v>72</v>
      </c>
      <c r="J27" s="10"/>
      <c r="K27" s="10">
        <f t="shared" si="0"/>
        <v>72</v>
      </c>
      <c r="L27" s="8">
        <f t="shared" si="1"/>
        <v>28.8</v>
      </c>
      <c r="M27" s="9">
        <v>83.2</v>
      </c>
      <c r="N27" s="9"/>
      <c r="O27" s="10"/>
      <c r="P27" s="10">
        <f t="shared" si="7"/>
        <v>49.92</v>
      </c>
      <c r="Q27" s="10">
        <f t="shared" si="5"/>
        <v>78.72</v>
      </c>
    </row>
    <row r="28" spans="1:17" s="1" customFormat="1" ht="21" customHeight="1">
      <c r="A28" s="9">
        <v>5</v>
      </c>
      <c r="B28" s="10" t="s">
        <v>70</v>
      </c>
      <c r="C28" s="10" t="s">
        <v>81</v>
      </c>
      <c r="D28" s="10" t="s">
        <v>80</v>
      </c>
      <c r="E28" s="10" t="s">
        <v>10</v>
      </c>
      <c r="F28" s="10" t="s">
        <v>127</v>
      </c>
      <c r="G28" s="10" t="s">
        <v>188</v>
      </c>
      <c r="H28" s="10" t="s">
        <v>189</v>
      </c>
      <c r="I28" s="10">
        <v>68</v>
      </c>
      <c r="J28" s="10"/>
      <c r="K28" s="10">
        <f t="shared" si="0"/>
        <v>68</v>
      </c>
      <c r="L28" s="8">
        <f t="shared" si="1"/>
        <v>27.200000000000003</v>
      </c>
      <c r="M28" s="9">
        <v>88.5</v>
      </c>
      <c r="N28" s="9"/>
      <c r="O28" s="10"/>
      <c r="P28" s="10">
        <f t="shared" si="7"/>
        <v>53.1</v>
      </c>
      <c r="Q28" s="10">
        <f t="shared" si="5"/>
        <v>80.30000000000001</v>
      </c>
    </row>
    <row r="29" spans="1:17" s="1" customFormat="1" ht="21" customHeight="1">
      <c r="A29" s="9">
        <v>6</v>
      </c>
      <c r="B29" s="10" t="s">
        <v>70</v>
      </c>
      <c r="C29" s="10" t="s">
        <v>84</v>
      </c>
      <c r="D29" s="10" t="s">
        <v>83</v>
      </c>
      <c r="E29" s="10" t="s">
        <v>10</v>
      </c>
      <c r="F29" s="10" t="s">
        <v>127</v>
      </c>
      <c r="G29" s="10" t="s">
        <v>190</v>
      </c>
      <c r="H29" s="10" t="s">
        <v>191</v>
      </c>
      <c r="I29" s="10">
        <v>63</v>
      </c>
      <c r="J29" s="10"/>
      <c r="K29" s="10">
        <f t="shared" si="0"/>
        <v>63</v>
      </c>
      <c r="L29" s="8">
        <f t="shared" si="1"/>
        <v>25.200000000000003</v>
      </c>
      <c r="M29" s="9">
        <v>88</v>
      </c>
      <c r="N29" s="9">
        <v>90</v>
      </c>
      <c r="O29" s="10">
        <f aca="true" t="shared" si="8" ref="O29:O41">M29*70%+N29*30%</f>
        <v>88.6</v>
      </c>
      <c r="P29" s="10">
        <f aca="true" t="shared" si="9" ref="P29:P41">O29*60%</f>
        <v>53.16</v>
      </c>
      <c r="Q29" s="10">
        <f t="shared" si="5"/>
        <v>78.36</v>
      </c>
    </row>
    <row r="30" spans="1:17" s="1" customFormat="1" ht="21" customHeight="1">
      <c r="A30" s="9">
        <v>7</v>
      </c>
      <c r="B30" s="10" t="s">
        <v>70</v>
      </c>
      <c r="C30" s="10" t="s">
        <v>29</v>
      </c>
      <c r="D30" s="10" t="s">
        <v>86</v>
      </c>
      <c r="E30" s="10" t="s">
        <v>10</v>
      </c>
      <c r="F30" s="10" t="s">
        <v>127</v>
      </c>
      <c r="G30" s="10" t="s">
        <v>192</v>
      </c>
      <c r="H30" s="10" t="s">
        <v>193</v>
      </c>
      <c r="I30" s="10">
        <v>87</v>
      </c>
      <c r="J30" s="10"/>
      <c r="K30" s="10">
        <f t="shared" si="0"/>
        <v>87</v>
      </c>
      <c r="L30" s="8">
        <f t="shared" si="1"/>
        <v>34.800000000000004</v>
      </c>
      <c r="M30" s="9">
        <v>83.57</v>
      </c>
      <c r="N30" s="9"/>
      <c r="O30" s="10"/>
      <c r="P30" s="10">
        <f>M30*60%</f>
        <v>50.141999999999996</v>
      </c>
      <c r="Q30" s="10">
        <f t="shared" si="5"/>
        <v>84.94200000000001</v>
      </c>
    </row>
    <row r="31" spans="1:17" s="1" customFormat="1" ht="21" customHeight="1">
      <c r="A31" s="9">
        <v>8</v>
      </c>
      <c r="B31" s="10" t="s">
        <v>70</v>
      </c>
      <c r="C31" s="10" t="s">
        <v>29</v>
      </c>
      <c r="D31" s="10" t="s">
        <v>88</v>
      </c>
      <c r="E31" s="10" t="s">
        <v>10</v>
      </c>
      <c r="F31" s="10" t="s">
        <v>127</v>
      </c>
      <c r="G31" s="10" t="s">
        <v>194</v>
      </c>
      <c r="H31" s="10" t="s">
        <v>195</v>
      </c>
      <c r="I31" s="10">
        <v>74</v>
      </c>
      <c r="J31" s="10"/>
      <c r="K31" s="10">
        <f t="shared" si="0"/>
        <v>74</v>
      </c>
      <c r="L31" s="8">
        <f t="shared" si="1"/>
        <v>29.6</v>
      </c>
      <c r="M31" s="9">
        <v>87.9</v>
      </c>
      <c r="N31" s="9"/>
      <c r="O31" s="10"/>
      <c r="P31" s="10">
        <f>M31*60%</f>
        <v>52.74</v>
      </c>
      <c r="Q31" s="10">
        <f t="shared" si="5"/>
        <v>82.34</v>
      </c>
    </row>
    <row r="32" spans="1:17" ht="27">
      <c r="A32" s="9">
        <v>1</v>
      </c>
      <c r="B32" s="10" t="s">
        <v>92</v>
      </c>
      <c r="C32" s="10" t="s">
        <v>92</v>
      </c>
      <c r="D32" s="10" t="s">
        <v>90</v>
      </c>
      <c r="E32" s="10" t="s">
        <v>10</v>
      </c>
      <c r="F32" s="10" t="s">
        <v>127</v>
      </c>
      <c r="G32" s="10" t="s">
        <v>196</v>
      </c>
      <c r="H32" s="10" t="s">
        <v>197</v>
      </c>
      <c r="I32" s="10">
        <v>92</v>
      </c>
      <c r="J32" s="10"/>
      <c r="K32" s="10">
        <f t="shared" si="0"/>
        <v>92</v>
      </c>
      <c r="L32" s="8">
        <f t="shared" si="1"/>
        <v>36.800000000000004</v>
      </c>
      <c r="M32" s="10">
        <v>88.03</v>
      </c>
      <c r="N32" s="10">
        <v>93.57</v>
      </c>
      <c r="O32" s="10">
        <f t="shared" si="8"/>
        <v>89.692</v>
      </c>
      <c r="P32" s="10">
        <f t="shared" si="9"/>
        <v>53.8152</v>
      </c>
      <c r="Q32" s="10">
        <f aca="true" t="shared" si="10" ref="Q32:Q41">K32*40%+O32*60%</f>
        <v>90.6152</v>
      </c>
    </row>
    <row r="33" spans="1:17" ht="27">
      <c r="A33" s="9">
        <v>2</v>
      </c>
      <c r="B33" s="10" t="s">
        <v>92</v>
      </c>
      <c r="C33" s="10" t="s">
        <v>92</v>
      </c>
      <c r="D33" s="10" t="s">
        <v>198</v>
      </c>
      <c r="E33" s="10" t="s">
        <v>10</v>
      </c>
      <c r="F33" s="10" t="s">
        <v>127</v>
      </c>
      <c r="G33" s="10" t="s">
        <v>199</v>
      </c>
      <c r="H33" s="10" t="s">
        <v>200</v>
      </c>
      <c r="I33" s="10">
        <v>95</v>
      </c>
      <c r="J33" s="10"/>
      <c r="K33" s="10">
        <f t="shared" si="0"/>
        <v>95</v>
      </c>
      <c r="L33" s="8">
        <f t="shared" si="1"/>
        <v>38</v>
      </c>
      <c r="M33" s="10">
        <v>85.7</v>
      </c>
      <c r="N33" s="10">
        <v>85.4</v>
      </c>
      <c r="O33" s="10">
        <f t="shared" si="8"/>
        <v>85.61</v>
      </c>
      <c r="P33" s="10">
        <f t="shared" si="9"/>
        <v>51.366</v>
      </c>
      <c r="Q33" s="10">
        <f t="shared" si="10"/>
        <v>89.366</v>
      </c>
    </row>
    <row r="34" spans="1:17" ht="27">
      <c r="A34" s="9">
        <v>3</v>
      </c>
      <c r="B34" s="10" t="s">
        <v>92</v>
      </c>
      <c r="C34" s="10" t="s">
        <v>92</v>
      </c>
      <c r="D34" s="10" t="s">
        <v>98</v>
      </c>
      <c r="E34" s="10" t="s">
        <v>10</v>
      </c>
      <c r="F34" s="10" t="s">
        <v>127</v>
      </c>
      <c r="G34" s="10" t="s">
        <v>201</v>
      </c>
      <c r="H34" s="10" t="s">
        <v>202</v>
      </c>
      <c r="I34" s="10">
        <v>90</v>
      </c>
      <c r="J34" s="10"/>
      <c r="K34" s="10">
        <f t="shared" si="0"/>
        <v>90</v>
      </c>
      <c r="L34" s="8">
        <f t="shared" si="1"/>
        <v>36</v>
      </c>
      <c r="M34" s="10">
        <v>88.47</v>
      </c>
      <c r="N34" s="10">
        <v>87.33</v>
      </c>
      <c r="O34" s="10">
        <f t="shared" si="8"/>
        <v>88.12799999999999</v>
      </c>
      <c r="P34" s="10">
        <f t="shared" si="9"/>
        <v>52.87679999999999</v>
      </c>
      <c r="Q34" s="10">
        <f t="shared" si="10"/>
        <v>88.87679999999999</v>
      </c>
    </row>
    <row r="35" spans="1:17" ht="27">
      <c r="A35" s="9">
        <v>4</v>
      </c>
      <c r="B35" s="10" t="s">
        <v>92</v>
      </c>
      <c r="C35" s="10" t="s">
        <v>92</v>
      </c>
      <c r="D35" s="10" t="s">
        <v>100</v>
      </c>
      <c r="E35" s="10" t="s">
        <v>10</v>
      </c>
      <c r="F35" s="10" t="s">
        <v>127</v>
      </c>
      <c r="G35" s="10" t="s">
        <v>203</v>
      </c>
      <c r="H35" s="10" t="s">
        <v>204</v>
      </c>
      <c r="I35" s="10">
        <v>82</v>
      </c>
      <c r="J35" s="10"/>
      <c r="K35" s="10">
        <f t="shared" si="0"/>
        <v>82</v>
      </c>
      <c r="L35" s="8">
        <f t="shared" si="1"/>
        <v>32.800000000000004</v>
      </c>
      <c r="M35" s="10">
        <v>87.17</v>
      </c>
      <c r="N35" s="10">
        <v>86.2</v>
      </c>
      <c r="O35" s="10">
        <f t="shared" si="8"/>
        <v>86.87899999999999</v>
      </c>
      <c r="P35" s="10">
        <f t="shared" si="9"/>
        <v>52.127399999999994</v>
      </c>
      <c r="Q35" s="10">
        <f t="shared" si="10"/>
        <v>84.9274</v>
      </c>
    </row>
    <row r="36" spans="1:17" ht="27">
      <c r="A36" s="9">
        <v>5</v>
      </c>
      <c r="B36" s="10" t="s">
        <v>92</v>
      </c>
      <c r="C36" s="10" t="s">
        <v>92</v>
      </c>
      <c r="D36" s="10" t="s">
        <v>102</v>
      </c>
      <c r="E36" s="10" t="s">
        <v>10</v>
      </c>
      <c r="F36" s="10" t="s">
        <v>127</v>
      </c>
      <c r="G36" s="10" t="s">
        <v>205</v>
      </c>
      <c r="H36" s="10" t="s">
        <v>206</v>
      </c>
      <c r="I36" s="10">
        <v>80</v>
      </c>
      <c r="J36" s="10"/>
      <c r="K36" s="10">
        <f t="shared" si="0"/>
        <v>80</v>
      </c>
      <c r="L36" s="8">
        <f t="shared" si="1"/>
        <v>32</v>
      </c>
      <c r="M36" s="10">
        <v>86.13</v>
      </c>
      <c r="N36" s="10">
        <v>80.33</v>
      </c>
      <c r="O36" s="10">
        <f t="shared" si="8"/>
        <v>84.38999999999999</v>
      </c>
      <c r="P36" s="10">
        <f t="shared" si="9"/>
        <v>50.63399999999999</v>
      </c>
      <c r="Q36" s="10">
        <f t="shared" si="10"/>
        <v>82.63399999999999</v>
      </c>
    </row>
    <row r="37" spans="1:17" ht="27">
      <c r="A37" s="9">
        <v>6</v>
      </c>
      <c r="B37" s="10" t="s">
        <v>92</v>
      </c>
      <c r="C37" s="10" t="s">
        <v>92</v>
      </c>
      <c r="D37" s="10" t="s">
        <v>104</v>
      </c>
      <c r="E37" s="10" t="s">
        <v>10</v>
      </c>
      <c r="F37" s="10" t="s">
        <v>127</v>
      </c>
      <c r="G37" s="10" t="s">
        <v>207</v>
      </c>
      <c r="H37" s="10" t="s">
        <v>208</v>
      </c>
      <c r="I37" s="10">
        <v>74</v>
      </c>
      <c r="J37" s="10"/>
      <c r="K37" s="10">
        <f t="shared" si="0"/>
        <v>74</v>
      </c>
      <c r="L37" s="8">
        <f t="shared" si="1"/>
        <v>29.6</v>
      </c>
      <c r="M37" s="10">
        <v>86.43</v>
      </c>
      <c r="N37" s="10">
        <v>88.87</v>
      </c>
      <c r="O37" s="10">
        <f t="shared" si="8"/>
        <v>87.162</v>
      </c>
      <c r="P37" s="10">
        <f t="shared" si="9"/>
        <v>52.297200000000004</v>
      </c>
      <c r="Q37" s="10">
        <f t="shared" si="10"/>
        <v>81.8972</v>
      </c>
    </row>
    <row r="38" spans="1:17" ht="27">
      <c r="A38" s="9">
        <v>7</v>
      </c>
      <c r="B38" s="10" t="s">
        <v>92</v>
      </c>
      <c r="C38" s="10" t="s">
        <v>92</v>
      </c>
      <c r="D38" s="10" t="s">
        <v>106</v>
      </c>
      <c r="E38" s="10" t="s">
        <v>10</v>
      </c>
      <c r="F38" s="10" t="s">
        <v>127</v>
      </c>
      <c r="G38" s="10" t="s">
        <v>209</v>
      </c>
      <c r="H38" s="10" t="s">
        <v>210</v>
      </c>
      <c r="I38" s="10">
        <v>68</v>
      </c>
      <c r="J38" s="10"/>
      <c r="K38" s="10">
        <f t="shared" si="0"/>
        <v>68</v>
      </c>
      <c r="L38" s="8">
        <f t="shared" si="1"/>
        <v>27.200000000000003</v>
      </c>
      <c r="M38" s="10">
        <v>91.47</v>
      </c>
      <c r="N38" s="10">
        <v>89.93</v>
      </c>
      <c r="O38" s="10">
        <f t="shared" si="8"/>
        <v>91.008</v>
      </c>
      <c r="P38" s="10">
        <f t="shared" si="9"/>
        <v>54.6048</v>
      </c>
      <c r="Q38" s="10">
        <f t="shared" si="10"/>
        <v>81.8048</v>
      </c>
    </row>
    <row r="39" spans="1:17" ht="27">
      <c r="A39" s="9">
        <v>8</v>
      </c>
      <c r="B39" s="10" t="s">
        <v>92</v>
      </c>
      <c r="C39" s="10" t="s">
        <v>92</v>
      </c>
      <c r="D39" s="10" t="s">
        <v>211</v>
      </c>
      <c r="E39" s="10" t="s">
        <v>10</v>
      </c>
      <c r="F39" s="10" t="s">
        <v>127</v>
      </c>
      <c r="G39" s="10" t="s">
        <v>212</v>
      </c>
      <c r="H39" s="10" t="s">
        <v>213</v>
      </c>
      <c r="I39" s="10">
        <v>69</v>
      </c>
      <c r="J39" s="10"/>
      <c r="K39" s="10">
        <f t="shared" si="0"/>
        <v>69</v>
      </c>
      <c r="L39" s="8">
        <f t="shared" si="1"/>
        <v>27.6</v>
      </c>
      <c r="M39" s="10">
        <v>89.43</v>
      </c>
      <c r="N39" s="10">
        <v>91.4</v>
      </c>
      <c r="O39" s="10">
        <f t="shared" si="8"/>
        <v>90.021</v>
      </c>
      <c r="P39" s="10">
        <f t="shared" si="9"/>
        <v>54.0126</v>
      </c>
      <c r="Q39" s="10">
        <f t="shared" si="10"/>
        <v>81.6126</v>
      </c>
    </row>
    <row r="40" spans="1:17" ht="27">
      <c r="A40" s="9">
        <v>9</v>
      </c>
      <c r="B40" s="10" t="s">
        <v>92</v>
      </c>
      <c r="C40" s="10" t="s">
        <v>92</v>
      </c>
      <c r="D40" s="10" t="s">
        <v>214</v>
      </c>
      <c r="E40" s="10" t="s">
        <v>10</v>
      </c>
      <c r="F40" s="10" t="s">
        <v>127</v>
      </c>
      <c r="G40" s="10" t="s">
        <v>215</v>
      </c>
      <c r="H40" s="10" t="s">
        <v>216</v>
      </c>
      <c r="I40" s="10">
        <v>67</v>
      </c>
      <c r="J40" s="10"/>
      <c r="K40" s="10">
        <f t="shared" si="0"/>
        <v>67</v>
      </c>
      <c r="L40" s="8">
        <f t="shared" si="1"/>
        <v>26.8</v>
      </c>
      <c r="M40" s="10">
        <v>91.57</v>
      </c>
      <c r="N40" s="10">
        <v>88.27</v>
      </c>
      <c r="O40" s="10">
        <f t="shared" si="8"/>
        <v>90.57999999999998</v>
      </c>
      <c r="P40" s="10">
        <f t="shared" si="9"/>
        <v>54.34799999999999</v>
      </c>
      <c r="Q40" s="10">
        <f t="shared" si="10"/>
        <v>81.148</v>
      </c>
    </row>
    <row r="41" spans="1:17" ht="27">
      <c r="A41" s="9">
        <v>10</v>
      </c>
      <c r="B41" s="10" t="s">
        <v>92</v>
      </c>
      <c r="C41" s="10" t="s">
        <v>92</v>
      </c>
      <c r="D41" s="10" t="s">
        <v>217</v>
      </c>
      <c r="E41" s="10" t="s">
        <v>10</v>
      </c>
      <c r="F41" s="10" t="s">
        <v>127</v>
      </c>
      <c r="G41" s="10" t="s">
        <v>218</v>
      </c>
      <c r="H41" s="10" t="s">
        <v>219</v>
      </c>
      <c r="I41" s="10">
        <v>66</v>
      </c>
      <c r="J41" s="10"/>
      <c r="K41" s="10">
        <f t="shared" si="0"/>
        <v>66</v>
      </c>
      <c r="L41" s="8">
        <f t="shared" si="1"/>
        <v>26.400000000000002</v>
      </c>
      <c r="M41" s="10">
        <v>91.2</v>
      </c>
      <c r="N41" s="10">
        <v>90.9</v>
      </c>
      <c r="O41" s="10">
        <f t="shared" si="8"/>
        <v>91.11</v>
      </c>
      <c r="P41" s="10">
        <f t="shared" si="9"/>
        <v>54.666</v>
      </c>
      <c r="Q41" s="10">
        <f t="shared" si="10"/>
        <v>81.066</v>
      </c>
    </row>
  </sheetData>
  <sheetProtection/>
  <mergeCells count="1">
    <mergeCell ref="A1:Q1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PJX</dc:creator>
  <cp:keywords/>
  <dc:description/>
  <cp:lastModifiedBy>生命里的阳光</cp:lastModifiedBy>
  <dcterms:created xsi:type="dcterms:W3CDTF">2018-07-26T03:09:12Z</dcterms:created>
  <dcterms:modified xsi:type="dcterms:W3CDTF">2020-09-22T00:27:09Z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