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9600" activeTab="0"/>
  </bookViews>
  <sheets>
    <sheet name="体检名单" sheetId="1" r:id="rId1"/>
  </sheets>
  <definedNames>
    <definedName name="_xlnm._FilterDatabase" localSheetId="0" hidden="1">'体检名单'!$A$3:$P$43</definedName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<sst xmlns="http://schemas.openxmlformats.org/spreadsheetml/2006/main" count="138" uniqueCount="119">
  <si>
    <t>姓名</t>
  </si>
  <si>
    <t>职位编码</t>
  </si>
  <si>
    <t>招聘单位</t>
  </si>
  <si>
    <t>职业能力倾向测验</t>
  </si>
  <si>
    <t>公共基础知识</t>
  </si>
  <si>
    <t>医学基础知识</t>
  </si>
  <si>
    <t>笔试成绩</t>
  </si>
  <si>
    <t>笔试折合</t>
  </si>
  <si>
    <t>政策性加分</t>
  </si>
  <si>
    <t>笔试总成绩</t>
  </si>
  <si>
    <t>笔试折合成总绩</t>
  </si>
  <si>
    <t>序号</t>
  </si>
  <si>
    <t>王琳琳</t>
  </si>
  <si>
    <t>200701002</t>
  </si>
  <si>
    <t>青神县房地产服务中心</t>
  </si>
  <si>
    <t>罗雅心</t>
  </si>
  <si>
    <t>200701003</t>
  </si>
  <si>
    <t>青神县公路养护服务站</t>
  </si>
  <si>
    <t>江姝</t>
  </si>
  <si>
    <t>200701004</t>
  </si>
  <si>
    <t>青神县白果片区自然资源所</t>
  </si>
  <si>
    <t>何晓容</t>
  </si>
  <si>
    <t>200701005</t>
  </si>
  <si>
    <t>青神县园林绿化服务中心</t>
  </si>
  <si>
    <t>刘聪斌</t>
  </si>
  <si>
    <t>200701006</t>
  </si>
  <si>
    <t>青神县罗波乡农业农村站</t>
  </si>
  <si>
    <t>叶朗</t>
  </si>
  <si>
    <t>200701007</t>
  </si>
  <si>
    <t>青神县植物保护站</t>
  </si>
  <si>
    <t>辜磊</t>
  </si>
  <si>
    <t>200701008</t>
  </si>
  <si>
    <t>青神县水利站</t>
  </si>
  <si>
    <t>200701009</t>
  </si>
  <si>
    <t>青神县河湖服务中心</t>
  </si>
  <si>
    <t>李旭</t>
  </si>
  <si>
    <t>徐艳平</t>
  </si>
  <si>
    <t>200701010</t>
  </si>
  <si>
    <t>青神县城市生活污水处理站</t>
  </si>
  <si>
    <t>200701011</t>
  </si>
  <si>
    <t>青神县政务热线服务中心</t>
  </si>
  <si>
    <t>孟卓</t>
  </si>
  <si>
    <t>李东骏</t>
  </si>
  <si>
    <t>200701012</t>
  </si>
  <si>
    <t>青神县劳动人事争议仲裁院</t>
  </si>
  <si>
    <t>杨健舒</t>
  </si>
  <si>
    <t>廖凤娇</t>
  </si>
  <si>
    <t>200701013</t>
  </si>
  <si>
    <t>青神县美术馆</t>
  </si>
  <si>
    <t>范鲜</t>
  </si>
  <si>
    <t>200701014</t>
  </si>
  <si>
    <t>青神县产品质量监督检验服务中心</t>
  </si>
  <si>
    <t>刘成宇</t>
  </si>
  <si>
    <t>200701015</t>
  </si>
  <si>
    <t>青神县低保和社区服务中心</t>
  </si>
  <si>
    <t>杨柯翰</t>
  </si>
  <si>
    <t>200701016</t>
  </si>
  <si>
    <t>青神县公证处</t>
  </si>
  <si>
    <t>何兴鑫</t>
  </si>
  <si>
    <t>200701017</t>
  </si>
  <si>
    <t>青神县工业开发管委会企业服务中心</t>
  </si>
  <si>
    <t>200701018</t>
  </si>
  <si>
    <t>青神县审计信息中心</t>
  </si>
  <si>
    <t>宋文瑶</t>
  </si>
  <si>
    <t>秦旭梅</t>
  </si>
  <si>
    <t>200701019</t>
  </si>
  <si>
    <t>青神县民族宗教侨务和港澳台事务服务中心</t>
  </si>
  <si>
    <t>李静思</t>
  </si>
  <si>
    <t>200701020</t>
  </si>
  <si>
    <t>青神县医院集团服务中心</t>
  </si>
  <si>
    <t>200701021</t>
  </si>
  <si>
    <t>青神县人民医院</t>
  </si>
  <si>
    <t>但佳奇</t>
  </si>
  <si>
    <t>陈蓓蓓</t>
  </si>
  <si>
    <t>200701022</t>
  </si>
  <si>
    <t>汪锡仙</t>
  </si>
  <si>
    <t>200701023</t>
  </si>
  <si>
    <t>青神县中医医院</t>
  </si>
  <si>
    <t>200703001</t>
  </si>
  <si>
    <t>杨兰</t>
  </si>
  <si>
    <t>刘芋汐</t>
  </si>
  <si>
    <t>祝亚群</t>
  </si>
  <si>
    <t>200703002</t>
  </si>
  <si>
    <t>刘洁</t>
  </si>
  <si>
    <t>姚伟</t>
  </si>
  <si>
    <t>刘琼</t>
  </si>
  <si>
    <t>刘念京</t>
  </si>
  <si>
    <t>魏远鹏</t>
  </si>
  <si>
    <t>赵月</t>
  </si>
  <si>
    <t>200703003</t>
  </si>
  <si>
    <t>200703004</t>
  </si>
  <si>
    <t>张波</t>
  </si>
  <si>
    <t>陈丹</t>
  </si>
  <si>
    <t>200703010</t>
  </si>
  <si>
    <t>青神县青城镇社区卫生服务中心</t>
  </si>
  <si>
    <t>周宇豪</t>
  </si>
  <si>
    <t>200703011</t>
  </si>
  <si>
    <t>青神县河坝子镇卫生院</t>
  </si>
  <si>
    <t>胡友</t>
  </si>
  <si>
    <t>200703012</t>
  </si>
  <si>
    <t>青神县高台乡卫生院</t>
  </si>
  <si>
    <t>胡宇晴</t>
  </si>
  <si>
    <t>200703013</t>
  </si>
  <si>
    <t>青神县瑞峰镇中心卫生院</t>
  </si>
  <si>
    <t>余凤蝶</t>
  </si>
  <si>
    <t>200703015</t>
  </si>
  <si>
    <t>青神县黑龙镇中心卫生院</t>
  </si>
  <si>
    <t>张路</t>
  </si>
  <si>
    <t>200703017</t>
  </si>
  <si>
    <t>青神县白果乡卫生院</t>
  </si>
  <si>
    <t>谭祎</t>
  </si>
  <si>
    <t>200703018</t>
  </si>
  <si>
    <t>青神县疾病预防控制中心</t>
  </si>
  <si>
    <t xml:space="preserve">面试成绩 </t>
  </si>
  <si>
    <t>面试折合</t>
  </si>
  <si>
    <t>总成绩</t>
  </si>
  <si>
    <t>排名</t>
  </si>
  <si>
    <t>2020年青神县事业单位公开考试招聘工作人员体检人员名单（综合类、卫生类）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</si>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</sst>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大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horizontal="center"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5" sqref="R5"/>
    </sheetView>
  </sheetViews>
  <sheetFormatPr defaultColWidth="9.140625" defaultRowHeight="15"/>
  <cols>
    <col min="1" max="1" width="5.28125" style="0" customWidth="1"/>
    <col min="2" max="2" width="11.421875" style="0" customWidth="1"/>
    <col min="3" max="3" width="15.8515625" style="0" customWidth="1"/>
    <col min="4" max="4" width="31.00390625" style="4" customWidth="1"/>
    <col min="5" max="5" width="7.57421875" style="0" customWidth="1"/>
    <col min="6" max="6" width="6.421875" style="0" customWidth="1"/>
    <col min="7" max="7" width="7.421875" style="0" customWidth="1"/>
    <col min="8" max="8" width="8.140625" style="0" customWidth="1"/>
    <col min="9" max="9" width="8.57421875" style="0" customWidth="1"/>
    <col min="10" max="10" width="5.421875" style="0" customWidth="1"/>
    <col min="11" max="11" width="7.28125" style="0" customWidth="1"/>
    <col min="12" max="12" width="7.7109375" style="0" customWidth="1"/>
    <col min="13" max="13" width="9.57421875" style="1" customWidth="1"/>
    <col min="14" max="14" width="9.00390625" style="0" customWidth="1"/>
    <col min="15" max="15" width="9.7109375" style="0" customWidth="1"/>
    <col min="16" max="16" width="7.7109375" style="6" customWidth="1"/>
  </cols>
  <sheetData>
    <row r="1" ht="14.25">
      <c r="A1" s="12" t="s">
        <v>118</v>
      </c>
    </row>
    <row r="2" spans="1:16" s="1" customFormat="1" ht="49.5" customHeight="1">
      <c r="A2" s="13" t="s">
        <v>117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36">
      <c r="A3" s="7" t="s">
        <v>11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113</v>
      </c>
      <c r="N3" s="7" t="s">
        <v>114</v>
      </c>
      <c r="O3" s="7" t="s">
        <v>115</v>
      </c>
      <c r="P3" s="7" t="s">
        <v>116</v>
      </c>
    </row>
    <row r="4" spans="1:16" s="2" customFormat="1" ht="30" customHeight="1">
      <c r="A4" s="8">
        <v>1</v>
      </c>
      <c r="B4" s="9" t="s">
        <v>12</v>
      </c>
      <c r="C4" s="9" t="s">
        <v>13</v>
      </c>
      <c r="D4" s="10" t="s">
        <v>14</v>
      </c>
      <c r="E4" s="9">
        <v>74.3</v>
      </c>
      <c r="F4" s="9">
        <v>67.4</v>
      </c>
      <c r="G4" s="9"/>
      <c r="H4" s="9">
        <v>141.7</v>
      </c>
      <c r="I4" s="9">
        <f aca="true" t="shared" si="0" ref="I4:I14">H4*0.5</f>
        <v>70.85</v>
      </c>
      <c r="J4" s="8"/>
      <c r="K4" s="8">
        <f aca="true" t="shared" si="1" ref="K4:K14">I4+J4</f>
        <v>70.85</v>
      </c>
      <c r="L4" s="8">
        <f aca="true" t="shared" si="2" ref="L4:L14">K4*0.6</f>
        <v>42.51</v>
      </c>
      <c r="M4" s="8">
        <v>86.6</v>
      </c>
      <c r="N4" s="8">
        <f aca="true" t="shared" si="3" ref="N4:N13">M4*0.4</f>
        <v>34.64</v>
      </c>
      <c r="O4" s="8">
        <f aca="true" t="shared" si="4" ref="O4:O13">L4+N4</f>
        <v>77.15</v>
      </c>
      <c r="P4" s="11">
        <f aca="true" t="shared" si="5" ref="P4:P43">SUMPRODUCT((C$1:C$65536=C4)*(O$1:O$65536&gt;O4))+1</f>
        <v>1</v>
      </c>
    </row>
    <row r="5" spans="1:16" s="2" customFormat="1" ht="30" customHeight="1">
      <c r="A5" s="8">
        <v>2</v>
      </c>
      <c r="B5" s="9" t="s">
        <v>15</v>
      </c>
      <c r="C5" s="9" t="s">
        <v>16</v>
      </c>
      <c r="D5" s="10" t="s">
        <v>17</v>
      </c>
      <c r="E5" s="9">
        <v>74.7</v>
      </c>
      <c r="F5" s="9">
        <v>64.8</v>
      </c>
      <c r="G5" s="9"/>
      <c r="H5" s="9">
        <v>139.5</v>
      </c>
      <c r="I5" s="9">
        <f t="shared" si="0"/>
        <v>69.75</v>
      </c>
      <c r="J5" s="8"/>
      <c r="K5" s="8">
        <f t="shared" si="1"/>
        <v>69.75</v>
      </c>
      <c r="L5" s="8">
        <f t="shared" si="2"/>
        <v>41.85</v>
      </c>
      <c r="M5" s="8">
        <v>90</v>
      </c>
      <c r="N5" s="8">
        <f t="shared" si="3"/>
        <v>36</v>
      </c>
      <c r="O5" s="8">
        <f t="shared" si="4"/>
        <v>77.85</v>
      </c>
      <c r="P5" s="11">
        <f t="shared" si="5"/>
        <v>1</v>
      </c>
    </row>
    <row r="6" spans="1:16" s="2" customFormat="1" ht="30" customHeight="1">
      <c r="A6" s="8">
        <v>3</v>
      </c>
      <c r="B6" s="9" t="s">
        <v>18</v>
      </c>
      <c r="C6" s="9" t="s">
        <v>19</v>
      </c>
      <c r="D6" s="10" t="s">
        <v>20</v>
      </c>
      <c r="E6" s="9">
        <v>68.4</v>
      </c>
      <c r="F6" s="9">
        <v>63</v>
      </c>
      <c r="G6" s="9"/>
      <c r="H6" s="9">
        <v>131.4</v>
      </c>
      <c r="I6" s="9">
        <f t="shared" si="0"/>
        <v>65.7</v>
      </c>
      <c r="J6" s="8"/>
      <c r="K6" s="8">
        <f t="shared" si="1"/>
        <v>65.7</v>
      </c>
      <c r="L6" s="8">
        <f t="shared" si="2"/>
        <v>39.42</v>
      </c>
      <c r="M6" s="8">
        <v>90</v>
      </c>
      <c r="N6" s="8">
        <f t="shared" si="3"/>
        <v>36</v>
      </c>
      <c r="O6" s="8">
        <f t="shared" si="4"/>
        <v>75.42</v>
      </c>
      <c r="P6" s="11">
        <f t="shared" si="5"/>
        <v>1</v>
      </c>
    </row>
    <row r="7" spans="1:16" s="2" customFormat="1" ht="30" customHeight="1">
      <c r="A7" s="8">
        <v>4</v>
      </c>
      <c r="B7" s="9" t="s">
        <v>21</v>
      </c>
      <c r="C7" s="9" t="s">
        <v>22</v>
      </c>
      <c r="D7" s="10" t="s">
        <v>23</v>
      </c>
      <c r="E7" s="9">
        <v>68</v>
      </c>
      <c r="F7" s="9">
        <v>65.7</v>
      </c>
      <c r="G7" s="9"/>
      <c r="H7" s="9">
        <v>133.7</v>
      </c>
      <c r="I7" s="9">
        <f t="shared" si="0"/>
        <v>66.85</v>
      </c>
      <c r="J7" s="8"/>
      <c r="K7" s="8">
        <f t="shared" si="1"/>
        <v>66.85</v>
      </c>
      <c r="L7" s="8">
        <f t="shared" si="2"/>
        <v>40.10999999999999</v>
      </c>
      <c r="M7" s="8">
        <v>85.4</v>
      </c>
      <c r="N7" s="8">
        <f t="shared" si="3"/>
        <v>34.160000000000004</v>
      </c>
      <c r="O7" s="8">
        <f t="shared" si="4"/>
        <v>74.27</v>
      </c>
      <c r="P7" s="11">
        <f t="shared" si="5"/>
        <v>1</v>
      </c>
    </row>
    <row r="8" spans="1:16" s="2" customFormat="1" ht="30" customHeight="1">
      <c r="A8" s="8">
        <v>5</v>
      </c>
      <c r="B8" s="9" t="s">
        <v>24</v>
      </c>
      <c r="C8" s="9" t="s">
        <v>25</v>
      </c>
      <c r="D8" s="10" t="s">
        <v>26</v>
      </c>
      <c r="E8" s="9">
        <v>64.2</v>
      </c>
      <c r="F8" s="9">
        <v>68.4</v>
      </c>
      <c r="G8" s="9"/>
      <c r="H8" s="9">
        <v>132.6</v>
      </c>
      <c r="I8" s="9">
        <f t="shared" si="0"/>
        <v>66.3</v>
      </c>
      <c r="J8" s="8"/>
      <c r="K8" s="8">
        <f t="shared" si="1"/>
        <v>66.3</v>
      </c>
      <c r="L8" s="8">
        <f t="shared" si="2"/>
        <v>39.779999999999994</v>
      </c>
      <c r="M8" s="8">
        <v>91.6</v>
      </c>
      <c r="N8" s="8">
        <f t="shared" si="3"/>
        <v>36.64</v>
      </c>
      <c r="O8" s="8">
        <f t="shared" si="4"/>
        <v>76.41999999999999</v>
      </c>
      <c r="P8" s="11">
        <f t="shared" si="5"/>
        <v>1</v>
      </c>
    </row>
    <row r="9" spans="1:16" s="2" customFormat="1" ht="30" customHeight="1">
      <c r="A9" s="8">
        <v>6</v>
      </c>
      <c r="B9" s="9" t="s">
        <v>27</v>
      </c>
      <c r="C9" s="9" t="s">
        <v>28</v>
      </c>
      <c r="D9" s="10" t="s">
        <v>29</v>
      </c>
      <c r="E9" s="9">
        <v>73.6</v>
      </c>
      <c r="F9" s="9">
        <v>68.2</v>
      </c>
      <c r="G9" s="9"/>
      <c r="H9" s="9">
        <v>141.8</v>
      </c>
      <c r="I9" s="9">
        <f t="shared" si="0"/>
        <v>70.9</v>
      </c>
      <c r="J9" s="8"/>
      <c r="K9" s="8">
        <f t="shared" si="1"/>
        <v>70.9</v>
      </c>
      <c r="L9" s="8">
        <f t="shared" si="2"/>
        <v>42.54</v>
      </c>
      <c r="M9" s="8">
        <v>91.2</v>
      </c>
      <c r="N9" s="8">
        <f t="shared" si="3"/>
        <v>36.480000000000004</v>
      </c>
      <c r="O9" s="8">
        <f t="shared" si="4"/>
        <v>79.02000000000001</v>
      </c>
      <c r="P9" s="11">
        <f t="shared" si="5"/>
        <v>1</v>
      </c>
    </row>
    <row r="10" spans="1:16" s="2" customFormat="1" ht="30" customHeight="1">
      <c r="A10" s="8">
        <v>7</v>
      </c>
      <c r="B10" s="9" t="s">
        <v>30</v>
      </c>
      <c r="C10" s="9" t="s">
        <v>31</v>
      </c>
      <c r="D10" s="10" t="s">
        <v>32</v>
      </c>
      <c r="E10" s="9">
        <v>70</v>
      </c>
      <c r="F10" s="9">
        <v>62.4</v>
      </c>
      <c r="G10" s="9"/>
      <c r="H10" s="9">
        <v>132.4</v>
      </c>
      <c r="I10" s="9">
        <f t="shared" si="0"/>
        <v>66.2</v>
      </c>
      <c r="J10" s="8"/>
      <c r="K10" s="8">
        <f t="shared" si="1"/>
        <v>66.2</v>
      </c>
      <c r="L10" s="8">
        <f t="shared" si="2"/>
        <v>39.72</v>
      </c>
      <c r="M10" s="8">
        <v>92</v>
      </c>
      <c r="N10" s="8">
        <f t="shared" si="3"/>
        <v>36.800000000000004</v>
      </c>
      <c r="O10" s="8">
        <f t="shared" si="4"/>
        <v>76.52000000000001</v>
      </c>
      <c r="P10" s="11">
        <f t="shared" si="5"/>
        <v>1</v>
      </c>
    </row>
    <row r="11" spans="1:16" s="2" customFormat="1" ht="30" customHeight="1">
      <c r="A11" s="8">
        <v>8</v>
      </c>
      <c r="B11" s="9" t="s">
        <v>35</v>
      </c>
      <c r="C11" s="9" t="s">
        <v>33</v>
      </c>
      <c r="D11" s="10" t="s">
        <v>34</v>
      </c>
      <c r="E11" s="9">
        <v>59.2</v>
      </c>
      <c r="F11" s="9">
        <v>63.5</v>
      </c>
      <c r="G11" s="9"/>
      <c r="H11" s="9">
        <v>122.7</v>
      </c>
      <c r="I11" s="9">
        <f t="shared" si="0"/>
        <v>61.35</v>
      </c>
      <c r="J11" s="8"/>
      <c r="K11" s="8">
        <f t="shared" si="1"/>
        <v>61.35</v>
      </c>
      <c r="L11" s="8">
        <f t="shared" si="2"/>
        <v>36.81</v>
      </c>
      <c r="M11" s="8">
        <v>86.9</v>
      </c>
      <c r="N11" s="8">
        <f t="shared" si="3"/>
        <v>34.760000000000005</v>
      </c>
      <c r="O11" s="8">
        <f t="shared" si="4"/>
        <v>71.57000000000001</v>
      </c>
      <c r="P11" s="11">
        <f t="shared" si="5"/>
        <v>1</v>
      </c>
    </row>
    <row r="12" spans="1:16" s="2" customFormat="1" ht="30" customHeight="1">
      <c r="A12" s="8">
        <v>9</v>
      </c>
      <c r="B12" s="9" t="s">
        <v>36</v>
      </c>
      <c r="C12" s="9" t="s">
        <v>37</v>
      </c>
      <c r="D12" s="10" t="s">
        <v>38</v>
      </c>
      <c r="E12" s="9">
        <v>75.2</v>
      </c>
      <c r="F12" s="9">
        <v>57.8</v>
      </c>
      <c r="G12" s="9"/>
      <c r="H12" s="9">
        <v>133</v>
      </c>
      <c r="I12" s="9">
        <f t="shared" si="0"/>
        <v>66.5</v>
      </c>
      <c r="J12" s="8"/>
      <c r="K12" s="8">
        <f t="shared" si="1"/>
        <v>66.5</v>
      </c>
      <c r="L12" s="8">
        <f t="shared" si="2"/>
        <v>39.9</v>
      </c>
      <c r="M12" s="8">
        <v>88.72</v>
      </c>
      <c r="N12" s="8">
        <f t="shared" si="3"/>
        <v>35.488</v>
      </c>
      <c r="O12" s="8">
        <f t="shared" si="4"/>
        <v>75.388</v>
      </c>
      <c r="P12" s="11">
        <f t="shared" si="5"/>
        <v>1</v>
      </c>
    </row>
    <row r="13" spans="1:16" s="2" customFormat="1" ht="30" customHeight="1">
      <c r="A13" s="8">
        <v>10</v>
      </c>
      <c r="B13" s="9" t="s">
        <v>41</v>
      </c>
      <c r="C13" s="9" t="s">
        <v>39</v>
      </c>
      <c r="D13" s="10" t="s">
        <v>40</v>
      </c>
      <c r="E13" s="9">
        <v>57</v>
      </c>
      <c r="F13" s="9">
        <v>69.4</v>
      </c>
      <c r="G13" s="9"/>
      <c r="H13" s="9">
        <v>126.4</v>
      </c>
      <c r="I13" s="9">
        <f t="shared" si="0"/>
        <v>63.2</v>
      </c>
      <c r="J13" s="8"/>
      <c r="K13" s="8">
        <f t="shared" si="1"/>
        <v>63.2</v>
      </c>
      <c r="L13" s="8">
        <f t="shared" si="2"/>
        <v>37.92</v>
      </c>
      <c r="M13" s="8">
        <v>88.84</v>
      </c>
      <c r="N13" s="8">
        <f t="shared" si="3"/>
        <v>35.536</v>
      </c>
      <c r="O13" s="8">
        <f t="shared" si="4"/>
        <v>73.456</v>
      </c>
      <c r="P13" s="11">
        <f t="shared" si="5"/>
        <v>1</v>
      </c>
    </row>
    <row r="14" spans="1:16" s="2" customFormat="1" ht="30" customHeight="1">
      <c r="A14" s="8">
        <v>11</v>
      </c>
      <c r="B14" s="9" t="s">
        <v>42</v>
      </c>
      <c r="C14" s="9" t="s">
        <v>43</v>
      </c>
      <c r="D14" s="10" t="s">
        <v>44</v>
      </c>
      <c r="E14" s="9">
        <v>57.4</v>
      </c>
      <c r="F14" s="9">
        <v>61.2</v>
      </c>
      <c r="G14" s="9"/>
      <c r="H14" s="9">
        <v>118.6</v>
      </c>
      <c r="I14" s="9">
        <f t="shared" si="0"/>
        <v>59.3</v>
      </c>
      <c r="J14" s="8">
        <v>4</v>
      </c>
      <c r="K14" s="8">
        <f t="shared" si="1"/>
        <v>63.3</v>
      </c>
      <c r="L14" s="8">
        <f t="shared" si="2"/>
        <v>37.98</v>
      </c>
      <c r="M14" s="8">
        <v>88.96</v>
      </c>
      <c r="N14" s="8">
        <f aca="true" t="shared" si="6" ref="N14:N25">M14*0.4</f>
        <v>35.583999999999996</v>
      </c>
      <c r="O14" s="8">
        <f aca="true" t="shared" si="7" ref="O14:O25">L14+N14</f>
        <v>73.564</v>
      </c>
      <c r="P14" s="11">
        <f t="shared" si="5"/>
        <v>1</v>
      </c>
    </row>
    <row r="15" spans="1:16" s="2" customFormat="1" ht="30" customHeight="1">
      <c r="A15" s="8">
        <v>12</v>
      </c>
      <c r="B15" s="9" t="s">
        <v>45</v>
      </c>
      <c r="C15" s="9" t="s">
        <v>43</v>
      </c>
      <c r="D15" s="10" t="s">
        <v>44</v>
      </c>
      <c r="E15" s="9">
        <v>56.5</v>
      </c>
      <c r="F15" s="9">
        <v>66.5</v>
      </c>
      <c r="G15" s="9"/>
      <c r="H15" s="9">
        <v>123</v>
      </c>
      <c r="I15" s="9">
        <f aca="true" t="shared" si="8" ref="I15:I25">H15*0.5</f>
        <v>61.5</v>
      </c>
      <c r="J15" s="8"/>
      <c r="K15" s="8">
        <f aca="true" t="shared" si="9" ref="K15:K25">I15+J15</f>
        <v>61.5</v>
      </c>
      <c r="L15" s="8">
        <f aca="true" t="shared" si="10" ref="L15:L25">K15*0.6</f>
        <v>36.9</v>
      </c>
      <c r="M15" s="8">
        <v>89.88</v>
      </c>
      <c r="N15" s="8">
        <f t="shared" si="6"/>
        <v>35.952</v>
      </c>
      <c r="O15" s="8">
        <f t="shared" si="7"/>
        <v>72.852</v>
      </c>
      <c r="P15" s="11">
        <f t="shared" si="5"/>
        <v>2</v>
      </c>
    </row>
    <row r="16" spans="1:16" s="2" customFormat="1" ht="30" customHeight="1">
      <c r="A16" s="8">
        <v>13</v>
      </c>
      <c r="B16" s="9" t="s">
        <v>46</v>
      </c>
      <c r="C16" s="9" t="s">
        <v>47</v>
      </c>
      <c r="D16" s="10" t="s">
        <v>48</v>
      </c>
      <c r="E16" s="9">
        <v>67.6</v>
      </c>
      <c r="F16" s="9">
        <v>61.7</v>
      </c>
      <c r="G16" s="9"/>
      <c r="H16" s="9">
        <v>129.3</v>
      </c>
      <c r="I16" s="9">
        <f t="shared" si="8"/>
        <v>64.65</v>
      </c>
      <c r="J16" s="8"/>
      <c r="K16" s="8">
        <f t="shared" si="9"/>
        <v>64.65</v>
      </c>
      <c r="L16" s="8">
        <f t="shared" si="10"/>
        <v>38.79</v>
      </c>
      <c r="M16" s="8">
        <v>87.84</v>
      </c>
      <c r="N16" s="8">
        <f t="shared" si="6"/>
        <v>35.136</v>
      </c>
      <c r="O16" s="8">
        <f t="shared" si="7"/>
        <v>73.926</v>
      </c>
      <c r="P16" s="11">
        <f t="shared" si="5"/>
        <v>1</v>
      </c>
    </row>
    <row r="17" spans="1:16" s="2" customFormat="1" ht="30" customHeight="1">
      <c r="A17" s="8">
        <v>14</v>
      </c>
      <c r="B17" s="9" t="s">
        <v>49</v>
      </c>
      <c r="C17" s="9" t="s">
        <v>50</v>
      </c>
      <c r="D17" s="10" t="s">
        <v>51</v>
      </c>
      <c r="E17" s="9">
        <v>77.8</v>
      </c>
      <c r="F17" s="9">
        <v>64.3</v>
      </c>
      <c r="G17" s="9"/>
      <c r="H17" s="9">
        <v>142.1</v>
      </c>
      <c r="I17" s="9">
        <f t="shared" si="8"/>
        <v>71.05</v>
      </c>
      <c r="J17" s="8"/>
      <c r="K17" s="8">
        <f t="shared" si="9"/>
        <v>71.05</v>
      </c>
      <c r="L17" s="8">
        <f t="shared" si="10"/>
        <v>42.629999999999995</v>
      </c>
      <c r="M17" s="8">
        <v>91.28</v>
      </c>
      <c r="N17" s="8">
        <f t="shared" si="6"/>
        <v>36.512</v>
      </c>
      <c r="O17" s="8">
        <f t="shared" si="7"/>
        <v>79.142</v>
      </c>
      <c r="P17" s="11">
        <f t="shared" si="5"/>
        <v>1</v>
      </c>
    </row>
    <row r="18" spans="1:16" s="2" customFormat="1" ht="30" customHeight="1">
      <c r="A18" s="8">
        <v>15</v>
      </c>
      <c r="B18" s="9" t="s">
        <v>52</v>
      </c>
      <c r="C18" s="9" t="s">
        <v>53</v>
      </c>
      <c r="D18" s="10" t="s">
        <v>54</v>
      </c>
      <c r="E18" s="9">
        <v>63.8</v>
      </c>
      <c r="F18" s="9">
        <v>65</v>
      </c>
      <c r="G18" s="9"/>
      <c r="H18" s="9">
        <v>128.8</v>
      </c>
      <c r="I18" s="9">
        <f t="shared" si="8"/>
        <v>64.4</v>
      </c>
      <c r="J18" s="8"/>
      <c r="K18" s="8">
        <f t="shared" si="9"/>
        <v>64.4</v>
      </c>
      <c r="L18" s="8">
        <f t="shared" si="10"/>
        <v>38.64</v>
      </c>
      <c r="M18" s="8">
        <v>89.66</v>
      </c>
      <c r="N18" s="8">
        <f t="shared" si="6"/>
        <v>35.864</v>
      </c>
      <c r="O18" s="8">
        <f t="shared" si="7"/>
        <v>74.50399999999999</v>
      </c>
      <c r="P18" s="11">
        <f t="shared" si="5"/>
        <v>1</v>
      </c>
    </row>
    <row r="19" spans="1:16" s="2" customFormat="1" ht="30" customHeight="1">
      <c r="A19" s="8">
        <v>16</v>
      </c>
      <c r="B19" s="9" t="s">
        <v>55</v>
      </c>
      <c r="C19" s="9" t="s">
        <v>56</v>
      </c>
      <c r="D19" s="10" t="s">
        <v>57</v>
      </c>
      <c r="E19" s="9">
        <v>71.6</v>
      </c>
      <c r="F19" s="9">
        <v>62.8</v>
      </c>
      <c r="G19" s="9"/>
      <c r="H19" s="9">
        <v>134.4</v>
      </c>
      <c r="I19" s="9">
        <f t="shared" si="8"/>
        <v>67.2</v>
      </c>
      <c r="J19" s="8"/>
      <c r="K19" s="8">
        <f t="shared" si="9"/>
        <v>67.2</v>
      </c>
      <c r="L19" s="8">
        <f t="shared" si="10"/>
        <v>40.32</v>
      </c>
      <c r="M19" s="8">
        <v>88.24</v>
      </c>
      <c r="N19" s="8">
        <f t="shared" si="6"/>
        <v>35.296</v>
      </c>
      <c r="O19" s="8">
        <f t="shared" si="7"/>
        <v>75.616</v>
      </c>
      <c r="P19" s="11">
        <f t="shared" si="5"/>
        <v>1</v>
      </c>
    </row>
    <row r="20" spans="1:16" s="2" customFormat="1" ht="30" customHeight="1">
      <c r="A20" s="8">
        <v>17</v>
      </c>
      <c r="B20" s="9" t="s">
        <v>58</v>
      </c>
      <c r="C20" s="9" t="s">
        <v>59</v>
      </c>
      <c r="D20" s="10" t="s">
        <v>60</v>
      </c>
      <c r="E20" s="9">
        <v>64.4</v>
      </c>
      <c r="F20" s="9">
        <v>75</v>
      </c>
      <c r="G20" s="9"/>
      <c r="H20" s="9">
        <v>139.4</v>
      </c>
      <c r="I20" s="9">
        <f t="shared" si="8"/>
        <v>69.7</v>
      </c>
      <c r="J20" s="8"/>
      <c r="K20" s="8">
        <f t="shared" si="9"/>
        <v>69.7</v>
      </c>
      <c r="L20" s="8">
        <f t="shared" si="10"/>
        <v>41.82</v>
      </c>
      <c r="M20" s="8">
        <v>90.86</v>
      </c>
      <c r="N20" s="8">
        <f t="shared" si="6"/>
        <v>36.344</v>
      </c>
      <c r="O20" s="8">
        <f t="shared" si="7"/>
        <v>78.164</v>
      </c>
      <c r="P20" s="11">
        <f t="shared" si="5"/>
        <v>1</v>
      </c>
    </row>
    <row r="21" spans="1:16" s="2" customFormat="1" ht="30" customHeight="1">
      <c r="A21" s="8">
        <v>18</v>
      </c>
      <c r="B21" s="9" t="s">
        <v>63</v>
      </c>
      <c r="C21" s="9" t="s">
        <v>61</v>
      </c>
      <c r="D21" s="10" t="s">
        <v>62</v>
      </c>
      <c r="E21" s="9">
        <v>68.7</v>
      </c>
      <c r="F21" s="9">
        <v>68.2</v>
      </c>
      <c r="G21" s="9"/>
      <c r="H21" s="9">
        <v>136.9</v>
      </c>
      <c r="I21" s="9">
        <f t="shared" si="8"/>
        <v>68.45</v>
      </c>
      <c r="J21" s="8"/>
      <c r="K21" s="8">
        <f t="shared" si="9"/>
        <v>68.45</v>
      </c>
      <c r="L21" s="8">
        <f t="shared" si="10"/>
        <v>41.07</v>
      </c>
      <c r="M21" s="8">
        <v>91.18</v>
      </c>
      <c r="N21" s="8">
        <f t="shared" si="6"/>
        <v>36.472</v>
      </c>
      <c r="O21" s="8">
        <f t="shared" si="7"/>
        <v>77.542</v>
      </c>
      <c r="P21" s="11">
        <f t="shared" si="5"/>
        <v>1</v>
      </c>
    </row>
    <row r="22" spans="1:16" s="2" customFormat="1" ht="30" customHeight="1">
      <c r="A22" s="8">
        <v>19</v>
      </c>
      <c r="B22" s="9" t="s">
        <v>64</v>
      </c>
      <c r="C22" s="9" t="s">
        <v>65</v>
      </c>
      <c r="D22" s="10" t="s">
        <v>66</v>
      </c>
      <c r="E22" s="9">
        <v>67.9</v>
      </c>
      <c r="F22" s="9">
        <v>62.8</v>
      </c>
      <c r="G22" s="9"/>
      <c r="H22" s="9">
        <v>130.7</v>
      </c>
      <c r="I22" s="9">
        <f t="shared" si="8"/>
        <v>65.35</v>
      </c>
      <c r="J22" s="8">
        <v>6</v>
      </c>
      <c r="K22" s="8">
        <f t="shared" si="9"/>
        <v>71.35</v>
      </c>
      <c r="L22" s="8">
        <f t="shared" si="10"/>
        <v>42.809999999999995</v>
      </c>
      <c r="M22" s="8">
        <v>88.18</v>
      </c>
      <c r="N22" s="8">
        <f t="shared" si="6"/>
        <v>35.272000000000006</v>
      </c>
      <c r="O22" s="8">
        <f t="shared" si="7"/>
        <v>78.082</v>
      </c>
      <c r="P22" s="11">
        <f t="shared" si="5"/>
        <v>1</v>
      </c>
    </row>
    <row r="23" spans="1:16" s="2" customFormat="1" ht="30" customHeight="1">
      <c r="A23" s="8">
        <v>20</v>
      </c>
      <c r="B23" s="9" t="s">
        <v>67</v>
      </c>
      <c r="C23" s="9" t="s">
        <v>68</v>
      </c>
      <c r="D23" s="10" t="s">
        <v>69</v>
      </c>
      <c r="E23" s="9">
        <v>65.8</v>
      </c>
      <c r="F23" s="9">
        <v>66.9</v>
      </c>
      <c r="G23" s="9"/>
      <c r="H23" s="9">
        <v>132.7</v>
      </c>
      <c r="I23" s="9">
        <f t="shared" si="8"/>
        <v>66.35</v>
      </c>
      <c r="J23" s="8"/>
      <c r="K23" s="8">
        <f t="shared" si="9"/>
        <v>66.35</v>
      </c>
      <c r="L23" s="8">
        <f t="shared" si="10"/>
        <v>39.809999999999995</v>
      </c>
      <c r="M23" s="8">
        <v>87.34</v>
      </c>
      <c r="N23" s="8">
        <f t="shared" si="6"/>
        <v>34.936</v>
      </c>
      <c r="O23" s="8">
        <f t="shared" si="7"/>
        <v>74.746</v>
      </c>
      <c r="P23" s="11">
        <f t="shared" si="5"/>
        <v>1</v>
      </c>
    </row>
    <row r="24" spans="1:16" s="2" customFormat="1" ht="30" customHeight="1">
      <c r="A24" s="8">
        <v>21</v>
      </c>
      <c r="B24" s="9" t="s">
        <v>72</v>
      </c>
      <c r="C24" s="9" t="s">
        <v>70</v>
      </c>
      <c r="D24" s="10" t="s">
        <v>71</v>
      </c>
      <c r="E24" s="9">
        <v>64.4</v>
      </c>
      <c r="F24" s="9">
        <v>62.3</v>
      </c>
      <c r="G24" s="9"/>
      <c r="H24" s="9">
        <v>126.7</v>
      </c>
      <c r="I24" s="9">
        <f t="shared" si="8"/>
        <v>63.35</v>
      </c>
      <c r="J24" s="8"/>
      <c r="K24" s="8">
        <f t="shared" si="9"/>
        <v>63.35</v>
      </c>
      <c r="L24" s="8">
        <f t="shared" si="10"/>
        <v>38.01</v>
      </c>
      <c r="M24" s="8">
        <v>91.8</v>
      </c>
      <c r="N24" s="8">
        <f t="shared" si="6"/>
        <v>36.72</v>
      </c>
      <c r="O24" s="8">
        <f t="shared" si="7"/>
        <v>74.72999999999999</v>
      </c>
      <c r="P24" s="11">
        <f t="shared" si="5"/>
        <v>1</v>
      </c>
    </row>
    <row r="25" spans="1:16" s="2" customFormat="1" ht="30" customHeight="1">
      <c r="A25" s="8">
        <v>22</v>
      </c>
      <c r="B25" s="9" t="s">
        <v>73</v>
      </c>
      <c r="C25" s="9" t="s">
        <v>74</v>
      </c>
      <c r="D25" s="10" t="s">
        <v>71</v>
      </c>
      <c r="E25" s="9">
        <v>71.3</v>
      </c>
      <c r="F25" s="9">
        <v>57.9</v>
      </c>
      <c r="G25" s="9"/>
      <c r="H25" s="9">
        <v>129.2</v>
      </c>
      <c r="I25" s="9">
        <f t="shared" si="8"/>
        <v>64.6</v>
      </c>
      <c r="J25" s="8"/>
      <c r="K25" s="8">
        <f t="shared" si="9"/>
        <v>64.6</v>
      </c>
      <c r="L25" s="8">
        <f t="shared" si="10"/>
        <v>38.76</v>
      </c>
      <c r="M25" s="8">
        <v>88</v>
      </c>
      <c r="N25" s="8">
        <f t="shared" si="6"/>
        <v>35.2</v>
      </c>
      <c r="O25" s="8">
        <f t="shared" si="7"/>
        <v>73.96000000000001</v>
      </c>
      <c r="P25" s="11">
        <f t="shared" si="5"/>
        <v>1</v>
      </c>
    </row>
    <row r="26" spans="1:16" s="2" customFormat="1" ht="30" customHeight="1">
      <c r="A26" s="8">
        <v>23</v>
      </c>
      <c r="B26" s="9" t="s">
        <v>75</v>
      </c>
      <c r="C26" s="9" t="s">
        <v>76</v>
      </c>
      <c r="D26" s="10" t="s">
        <v>77</v>
      </c>
      <c r="E26" s="9">
        <v>64.4</v>
      </c>
      <c r="F26" s="9">
        <v>72.1</v>
      </c>
      <c r="G26" s="9"/>
      <c r="H26" s="9">
        <v>136.5</v>
      </c>
      <c r="I26" s="9">
        <f aca="true" t="shared" si="11" ref="I26:I39">H26*0.5</f>
        <v>68.25</v>
      </c>
      <c r="J26" s="8"/>
      <c r="K26" s="8">
        <f aca="true" t="shared" si="12" ref="K26:K39">I26+J26</f>
        <v>68.25</v>
      </c>
      <c r="L26" s="8">
        <f aca="true" t="shared" si="13" ref="L26:L39">K26*0.6</f>
        <v>40.949999999999996</v>
      </c>
      <c r="M26" s="8">
        <v>86.86</v>
      </c>
      <c r="N26" s="8">
        <f aca="true" t="shared" si="14" ref="N26:N38">M26*0.4</f>
        <v>34.744</v>
      </c>
      <c r="O26" s="8">
        <f aca="true" t="shared" si="15" ref="O26:O38">L26+N26</f>
        <v>75.69399999999999</v>
      </c>
      <c r="P26" s="11">
        <f t="shared" si="5"/>
        <v>1</v>
      </c>
    </row>
    <row r="27" spans="1:16" s="2" customFormat="1" ht="30" customHeight="1">
      <c r="A27" s="8">
        <v>24</v>
      </c>
      <c r="B27" s="9" t="s">
        <v>79</v>
      </c>
      <c r="C27" s="9" t="s">
        <v>78</v>
      </c>
      <c r="D27" s="10" t="s">
        <v>71</v>
      </c>
      <c r="E27" s="9">
        <v>53.6</v>
      </c>
      <c r="F27" s="9"/>
      <c r="G27" s="9">
        <v>50.5</v>
      </c>
      <c r="H27" s="9">
        <v>104.1</v>
      </c>
      <c r="I27" s="9">
        <f t="shared" si="11"/>
        <v>52.05</v>
      </c>
      <c r="J27" s="8"/>
      <c r="K27" s="8">
        <f t="shared" si="12"/>
        <v>52.05</v>
      </c>
      <c r="L27" s="8">
        <f t="shared" si="13"/>
        <v>31.229999999999997</v>
      </c>
      <c r="M27" s="8">
        <v>89.24</v>
      </c>
      <c r="N27" s="8">
        <f t="shared" si="14"/>
        <v>35.696</v>
      </c>
      <c r="O27" s="8">
        <f t="shared" si="15"/>
        <v>66.92599999999999</v>
      </c>
      <c r="P27" s="11">
        <f t="shared" si="5"/>
        <v>1</v>
      </c>
    </row>
    <row r="28" spans="1:16" s="2" customFormat="1" ht="30" customHeight="1">
      <c r="A28" s="8">
        <v>25</v>
      </c>
      <c r="B28" s="9" t="s">
        <v>80</v>
      </c>
      <c r="C28" s="9" t="s">
        <v>78</v>
      </c>
      <c r="D28" s="10" t="s">
        <v>71</v>
      </c>
      <c r="E28" s="9">
        <v>52.8</v>
      </c>
      <c r="F28" s="9"/>
      <c r="G28" s="9">
        <v>47.8</v>
      </c>
      <c r="H28" s="9">
        <v>100.6</v>
      </c>
      <c r="I28" s="9">
        <f t="shared" si="11"/>
        <v>50.3</v>
      </c>
      <c r="J28" s="8"/>
      <c r="K28" s="8">
        <f t="shared" si="12"/>
        <v>50.3</v>
      </c>
      <c r="L28" s="8">
        <f t="shared" si="13"/>
        <v>30.179999999999996</v>
      </c>
      <c r="M28" s="8">
        <v>90.4</v>
      </c>
      <c r="N28" s="8">
        <f t="shared" si="14"/>
        <v>36.160000000000004</v>
      </c>
      <c r="O28" s="8">
        <f t="shared" si="15"/>
        <v>66.34</v>
      </c>
      <c r="P28" s="11">
        <f t="shared" si="5"/>
        <v>2</v>
      </c>
    </row>
    <row r="29" spans="1:16" s="2" customFormat="1" ht="30" customHeight="1">
      <c r="A29" s="8">
        <v>26</v>
      </c>
      <c r="B29" s="9" t="s">
        <v>83</v>
      </c>
      <c r="C29" s="9" t="s">
        <v>82</v>
      </c>
      <c r="D29" s="10" t="s">
        <v>71</v>
      </c>
      <c r="E29" s="9">
        <v>46.7</v>
      </c>
      <c r="F29" s="9"/>
      <c r="G29" s="9">
        <v>61.7</v>
      </c>
      <c r="H29" s="9">
        <v>108.4</v>
      </c>
      <c r="I29" s="9">
        <f t="shared" si="11"/>
        <v>54.2</v>
      </c>
      <c r="J29" s="8"/>
      <c r="K29" s="8">
        <f t="shared" si="12"/>
        <v>54.2</v>
      </c>
      <c r="L29" s="8">
        <f t="shared" si="13"/>
        <v>32.52</v>
      </c>
      <c r="M29" s="8">
        <v>87.5</v>
      </c>
      <c r="N29" s="8">
        <f t="shared" si="14"/>
        <v>35</v>
      </c>
      <c r="O29" s="8">
        <f t="shared" si="15"/>
        <v>67.52000000000001</v>
      </c>
      <c r="P29" s="11">
        <f t="shared" si="5"/>
        <v>1</v>
      </c>
    </row>
    <row r="30" spans="1:16" s="2" customFormat="1" ht="30" customHeight="1">
      <c r="A30" s="8">
        <v>27</v>
      </c>
      <c r="B30" s="9" t="s">
        <v>84</v>
      </c>
      <c r="C30" s="9" t="s">
        <v>82</v>
      </c>
      <c r="D30" s="10" t="s">
        <v>71</v>
      </c>
      <c r="E30" s="9">
        <v>48.8</v>
      </c>
      <c r="F30" s="9"/>
      <c r="G30" s="9">
        <v>59.4</v>
      </c>
      <c r="H30" s="9">
        <v>108.2</v>
      </c>
      <c r="I30" s="9">
        <f t="shared" si="11"/>
        <v>54.1</v>
      </c>
      <c r="J30" s="8"/>
      <c r="K30" s="8">
        <f t="shared" si="12"/>
        <v>54.1</v>
      </c>
      <c r="L30" s="8">
        <f t="shared" si="13"/>
        <v>32.46</v>
      </c>
      <c r="M30" s="8">
        <v>85.8</v>
      </c>
      <c r="N30" s="8">
        <f t="shared" si="14"/>
        <v>34.32</v>
      </c>
      <c r="O30" s="8">
        <f t="shared" si="15"/>
        <v>66.78</v>
      </c>
      <c r="P30" s="11">
        <f t="shared" si="5"/>
        <v>2</v>
      </c>
    </row>
    <row r="31" spans="1:16" s="2" customFormat="1" ht="30" customHeight="1">
      <c r="A31" s="8">
        <v>28</v>
      </c>
      <c r="B31" s="9" t="s">
        <v>81</v>
      </c>
      <c r="C31" s="9" t="s">
        <v>82</v>
      </c>
      <c r="D31" s="10" t="s">
        <v>71</v>
      </c>
      <c r="E31" s="9">
        <v>53</v>
      </c>
      <c r="F31" s="9"/>
      <c r="G31" s="9">
        <v>56.9</v>
      </c>
      <c r="H31" s="9">
        <v>109.9</v>
      </c>
      <c r="I31" s="9">
        <f t="shared" si="11"/>
        <v>54.95</v>
      </c>
      <c r="J31" s="8"/>
      <c r="K31" s="8">
        <f t="shared" si="12"/>
        <v>54.95</v>
      </c>
      <c r="L31" s="8">
        <f t="shared" si="13"/>
        <v>32.97</v>
      </c>
      <c r="M31" s="8">
        <v>84.4</v>
      </c>
      <c r="N31" s="8">
        <f t="shared" si="14"/>
        <v>33.760000000000005</v>
      </c>
      <c r="O31" s="8">
        <f t="shared" si="15"/>
        <v>66.73</v>
      </c>
      <c r="P31" s="11">
        <f t="shared" si="5"/>
        <v>3</v>
      </c>
    </row>
    <row r="32" spans="1:16" s="2" customFormat="1" ht="30" customHeight="1">
      <c r="A32" s="8">
        <v>29</v>
      </c>
      <c r="B32" s="9" t="s">
        <v>87</v>
      </c>
      <c r="C32" s="9" t="s">
        <v>82</v>
      </c>
      <c r="D32" s="10" t="s">
        <v>71</v>
      </c>
      <c r="E32" s="9">
        <v>43.6</v>
      </c>
      <c r="F32" s="9"/>
      <c r="G32" s="9">
        <v>55.9</v>
      </c>
      <c r="H32" s="9">
        <v>99.5</v>
      </c>
      <c r="I32" s="9">
        <f t="shared" si="11"/>
        <v>49.75</v>
      </c>
      <c r="J32" s="8"/>
      <c r="K32" s="8">
        <f t="shared" si="12"/>
        <v>49.75</v>
      </c>
      <c r="L32" s="8">
        <f t="shared" si="13"/>
        <v>29.849999999999998</v>
      </c>
      <c r="M32" s="8">
        <v>90.5</v>
      </c>
      <c r="N32" s="8">
        <f t="shared" si="14"/>
        <v>36.2</v>
      </c>
      <c r="O32" s="8">
        <f t="shared" si="15"/>
        <v>66.05</v>
      </c>
      <c r="P32" s="11">
        <f t="shared" si="5"/>
        <v>4</v>
      </c>
    </row>
    <row r="33" spans="1:16" s="2" customFormat="1" ht="30" customHeight="1">
      <c r="A33" s="8">
        <v>30</v>
      </c>
      <c r="B33" s="9" t="s">
        <v>86</v>
      </c>
      <c r="C33" s="9" t="s">
        <v>82</v>
      </c>
      <c r="D33" s="10" t="s">
        <v>71</v>
      </c>
      <c r="E33" s="9">
        <v>42.4</v>
      </c>
      <c r="F33" s="9"/>
      <c r="G33" s="9">
        <v>62.3</v>
      </c>
      <c r="H33" s="9">
        <v>104.7</v>
      </c>
      <c r="I33" s="9">
        <f t="shared" si="11"/>
        <v>52.35</v>
      </c>
      <c r="J33" s="8"/>
      <c r="K33" s="8">
        <f t="shared" si="12"/>
        <v>52.35</v>
      </c>
      <c r="L33" s="8">
        <f t="shared" si="13"/>
        <v>31.41</v>
      </c>
      <c r="M33" s="8">
        <v>86.2</v>
      </c>
      <c r="N33" s="8">
        <f t="shared" si="14"/>
        <v>34.480000000000004</v>
      </c>
      <c r="O33" s="8">
        <f t="shared" si="15"/>
        <v>65.89</v>
      </c>
      <c r="P33" s="11">
        <f t="shared" si="5"/>
        <v>5</v>
      </c>
    </row>
    <row r="34" spans="1:16" s="2" customFormat="1" ht="30" customHeight="1">
      <c r="A34" s="8">
        <v>31</v>
      </c>
      <c r="B34" s="9" t="s">
        <v>85</v>
      </c>
      <c r="C34" s="9" t="s">
        <v>82</v>
      </c>
      <c r="D34" s="10" t="s">
        <v>71</v>
      </c>
      <c r="E34" s="9">
        <v>44.3</v>
      </c>
      <c r="F34" s="9"/>
      <c r="G34" s="9">
        <v>61</v>
      </c>
      <c r="H34" s="9">
        <v>105.3</v>
      </c>
      <c r="I34" s="9">
        <f t="shared" si="11"/>
        <v>52.65</v>
      </c>
      <c r="J34" s="8"/>
      <c r="K34" s="8">
        <f t="shared" si="12"/>
        <v>52.65</v>
      </c>
      <c r="L34" s="8">
        <f t="shared" si="13"/>
        <v>31.589999999999996</v>
      </c>
      <c r="M34" s="8">
        <v>85.2</v>
      </c>
      <c r="N34" s="8">
        <f t="shared" si="14"/>
        <v>34.080000000000005</v>
      </c>
      <c r="O34" s="8">
        <f t="shared" si="15"/>
        <v>65.67</v>
      </c>
      <c r="P34" s="11">
        <f t="shared" si="5"/>
        <v>6</v>
      </c>
    </row>
    <row r="35" spans="1:16" s="2" customFormat="1" ht="30" customHeight="1">
      <c r="A35" s="8">
        <v>32</v>
      </c>
      <c r="B35" s="9" t="s">
        <v>88</v>
      </c>
      <c r="C35" s="9" t="s">
        <v>89</v>
      </c>
      <c r="D35" s="10" t="s">
        <v>71</v>
      </c>
      <c r="E35" s="9">
        <v>55.2</v>
      </c>
      <c r="F35" s="9"/>
      <c r="G35" s="9">
        <v>49</v>
      </c>
      <c r="H35" s="9">
        <v>104.2</v>
      </c>
      <c r="I35" s="9">
        <f t="shared" si="11"/>
        <v>52.1</v>
      </c>
      <c r="J35" s="8"/>
      <c r="K35" s="8">
        <f t="shared" si="12"/>
        <v>52.1</v>
      </c>
      <c r="L35" s="8">
        <f t="shared" si="13"/>
        <v>31.259999999999998</v>
      </c>
      <c r="M35" s="8">
        <v>85.48</v>
      </c>
      <c r="N35" s="8">
        <f t="shared" si="14"/>
        <v>34.192</v>
      </c>
      <c r="O35" s="8">
        <f t="shared" si="15"/>
        <v>65.452</v>
      </c>
      <c r="P35" s="11">
        <f t="shared" si="5"/>
        <v>1</v>
      </c>
    </row>
    <row r="36" spans="1:16" s="2" customFormat="1" ht="30" customHeight="1">
      <c r="A36" s="8">
        <v>33</v>
      </c>
      <c r="B36" s="9" t="s">
        <v>91</v>
      </c>
      <c r="C36" s="9" t="s">
        <v>90</v>
      </c>
      <c r="D36" s="10" t="s">
        <v>77</v>
      </c>
      <c r="E36" s="9">
        <v>46.2</v>
      </c>
      <c r="F36" s="9"/>
      <c r="G36" s="9">
        <v>48</v>
      </c>
      <c r="H36" s="9">
        <v>94.2</v>
      </c>
      <c r="I36" s="9">
        <f t="shared" si="11"/>
        <v>47.1</v>
      </c>
      <c r="J36" s="8"/>
      <c r="K36" s="8">
        <f t="shared" si="12"/>
        <v>47.1</v>
      </c>
      <c r="L36" s="8">
        <f t="shared" si="13"/>
        <v>28.26</v>
      </c>
      <c r="M36" s="8">
        <v>86.1</v>
      </c>
      <c r="N36" s="8">
        <f t="shared" si="14"/>
        <v>34.44</v>
      </c>
      <c r="O36" s="8">
        <f t="shared" si="15"/>
        <v>62.7</v>
      </c>
      <c r="P36" s="11">
        <f t="shared" si="5"/>
        <v>1</v>
      </c>
    </row>
    <row r="37" spans="1:16" s="2" customFormat="1" ht="30" customHeight="1">
      <c r="A37" s="8">
        <v>34</v>
      </c>
      <c r="B37" s="9" t="s">
        <v>92</v>
      </c>
      <c r="C37" s="9" t="s">
        <v>93</v>
      </c>
      <c r="D37" s="10" t="s">
        <v>94</v>
      </c>
      <c r="E37" s="9">
        <v>48.8</v>
      </c>
      <c r="F37" s="9"/>
      <c r="G37" s="9">
        <v>45.9</v>
      </c>
      <c r="H37" s="9">
        <v>94.7</v>
      </c>
      <c r="I37" s="9">
        <f t="shared" si="11"/>
        <v>47.35</v>
      </c>
      <c r="J37" s="8"/>
      <c r="K37" s="8">
        <f t="shared" si="12"/>
        <v>47.35</v>
      </c>
      <c r="L37" s="8">
        <f t="shared" si="13"/>
        <v>28.41</v>
      </c>
      <c r="M37" s="8">
        <v>85.5</v>
      </c>
      <c r="N37" s="8">
        <f t="shared" si="14"/>
        <v>34.2</v>
      </c>
      <c r="O37" s="8">
        <f t="shared" si="15"/>
        <v>62.61</v>
      </c>
      <c r="P37" s="11">
        <f t="shared" si="5"/>
        <v>1</v>
      </c>
    </row>
    <row r="38" spans="1:16" s="2" customFormat="1" ht="30" customHeight="1">
      <c r="A38" s="8">
        <v>35</v>
      </c>
      <c r="B38" s="9" t="s">
        <v>95</v>
      </c>
      <c r="C38" s="9" t="s">
        <v>96</v>
      </c>
      <c r="D38" s="10" t="s">
        <v>97</v>
      </c>
      <c r="E38" s="9">
        <v>60.5</v>
      </c>
      <c r="F38" s="9"/>
      <c r="G38" s="9">
        <v>53.9</v>
      </c>
      <c r="H38" s="9">
        <v>114.4</v>
      </c>
      <c r="I38" s="9">
        <f t="shared" si="11"/>
        <v>57.2</v>
      </c>
      <c r="J38" s="8"/>
      <c r="K38" s="8">
        <f t="shared" si="12"/>
        <v>57.2</v>
      </c>
      <c r="L38" s="8">
        <f t="shared" si="13"/>
        <v>34.32</v>
      </c>
      <c r="M38" s="8">
        <v>90.44</v>
      </c>
      <c r="N38" s="8">
        <f t="shared" si="14"/>
        <v>36.176</v>
      </c>
      <c r="O38" s="8">
        <f t="shared" si="15"/>
        <v>70.49600000000001</v>
      </c>
      <c r="P38" s="11">
        <f t="shared" si="5"/>
        <v>1</v>
      </c>
    </row>
    <row r="39" spans="1:16" s="2" customFormat="1" ht="30" customHeight="1">
      <c r="A39" s="8">
        <v>36</v>
      </c>
      <c r="B39" s="9" t="s">
        <v>98</v>
      </c>
      <c r="C39" s="9" t="s">
        <v>99</v>
      </c>
      <c r="D39" s="10" t="s">
        <v>100</v>
      </c>
      <c r="E39" s="9">
        <v>52.3</v>
      </c>
      <c r="F39" s="9"/>
      <c r="G39" s="9">
        <v>45.4</v>
      </c>
      <c r="H39" s="9">
        <v>97.7</v>
      </c>
      <c r="I39" s="9">
        <f t="shared" si="11"/>
        <v>48.85</v>
      </c>
      <c r="J39" s="8"/>
      <c r="K39" s="8">
        <f t="shared" si="12"/>
        <v>48.85</v>
      </c>
      <c r="L39" s="8">
        <f t="shared" si="13"/>
        <v>29.31</v>
      </c>
      <c r="M39" s="8">
        <v>85.8</v>
      </c>
      <c r="N39" s="8">
        <f>M39*0.4</f>
        <v>34.32</v>
      </c>
      <c r="O39" s="8">
        <f>L39+N39</f>
        <v>63.629999999999995</v>
      </c>
      <c r="P39" s="11">
        <f t="shared" si="5"/>
        <v>1</v>
      </c>
    </row>
    <row r="40" spans="1:16" s="2" customFormat="1" ht="30" customHeight="1">
      <c r="A40" s="8">
        <v>37</v>
      </c>
      <c r="B40" s="9" t="s">
        <v>101</v>
      </c>
      <c r="C40" s="9" t="s">
        <v>102</v>
      </c>
      <c r="D40" s="10" t="s">
        <v>103</v>
      </c>
      <c r="E40" s="9">
        <v>56.3</v>
      </c>
      <c r="F40" s="9"/>
      <c r="G40" s="9">
        <v>56.9</v>
      </c>
      <c r="H40" s="9">
        <v>113.2</v>
      </c>
      <c r="I40" s="9">
        <f>H40*0.5</f>
        <v>56.6</v>
      </c>
      <c r="J40" s="8"/>
      <c r="K40" s="8">
        <f>I40+J40</f>
        <v>56.6</v>
      </c>
      <c r="L40" s="8">
        <f>K40*0.6</f>
        <v>33.96</v>
      </c>
      <c r="M40" s="8">
        <v>88.8</v>
      </c>
      <c r="N40" s="8">
        <f>M40*0.4</f>
        <v>35.52</v>
      </c>
      <c r="O40" s="8">
        <f>L40+N40</f>
        <v>69.48</v>
      </c>
      <c r="P40" s="11">
        <f t="shared" si="5"/>
        <v>1</v>
      </c>
    </row>
    <row r="41" spans="1:16" s="2" customFormat="1" ht="30" customHeight="1">
      <c r="A41" s="8">
        <v>38</v>
      </c>
      <c r="B41" s="9" t="s">
        <v>104</v>
      </c>
      <c r="C41" s="9" t="s">
        <v>105</v>
      </c>
      <c r="D41" s="10" t="s">
        <v>106</v>
      </c>
      <c r="E41" s="9">
        <v>51.6</v>
      </c>
      <c r="F41" s="9"/>
      <c r="G41" s="9">
        <v>57.8</v>
      </c>
      <c r="H41" s="9">
        <v>109.4</v>
      </c>
      <c r="I41" s="9">
        <f>H41*0.5</f>
        <v>54.7</v>
      </c>
      <c r="J41" s="8"/>
      <c r="K41" s="8">
        <f>I41+J41</f>
        <v>54.7</v>
      </c>
      <c r="L41" s="8">
        <f>K41*0.6</f>
        <v>32.82</v>
      </c>
      <c r="M41" s="8">
        <v>91.36</v>
      </c>
      <c r="N41" s="8">
        <f>M41*0.4</f>
        <v>36.544000000000004</v>
      </c>
      <c r="O41" s="8">
        <f>L41+N41</f>
        <v>69.364</v>
      </c>
      <c r="P41" s="11">
        <f t="shared" si="5"/>
        <v>1</v>
      </c>
    </row>
    <row r="42" spans="1:16" s="2" customFormat="1" ht="30" customHeight="1">
      <c r="A42" s="8">
        <v>39</v>
      </c>
      <c r="B42" s="9" t="s">
        <v>107</v>
      </c>
      <c r="C42" s="9" t="s">
        <v>108</v>
      </c>
      <c r="D42" s="10" t="s">
        <v>109</v>
      </c>
      <c r="E42" s="9">
        <v>71</v>
      </c>
      <c r="F42" s="9"/>
      <c r="G42" s="9">
        <v>57.7</v>
      </c>
      <c r="H42" s="9">
        <v>128.7</v>
      </c>
      <c r="I42" s="9">
        <f>H42*0.5</f>
        <v>64.35</v>
      </c>
      <c r="J42" s="8">
        <v>4</v>
      </c>
      <c r="K42" s="8">
        <f>I42+J42</f>
        <v>68.35</v>
      </c>
      <c r="L42" s="8">
        <f>K42*0.6</f>
        <v>41.01</v>
      </c>
      <c r="M42" s="8">
        <v>89.1</v>
      </c>
      <c r="N42" s="8">
        <f>M42*0.4</f>
        <v>35.64</v>
      </c>
      <c r="O42" s="8">
        <f>L42+N42</f>
        <v>76.65</v>
      </c>
      <c r="P42" s="11">
        <f t="shared" si="5"/>
        <v>1</v>
      </c>
    </row>
    <row r="43" spans="1:16" s="5" customFormat="1" ht="30" customHeight="1">
      <c r="A43" s="8">
        <v>40</v>
      </c>
      <c r="B43" s="9" t="s">
        <v>110</v>
      </c>
      <c r="C43" s="9" t="s">
        <v>111</v>
      </c>
      <c r="D43" s="10" t="s">
        <v>112</v>
      </c>
      <c r="E43" s="9">
        <v>52.5</v>
      </c>
      <c r="F43" s="9"/>
      <c r="G43" s="9">
        <v>52.9</v>
      </c>
      <c r="H43" s="9">
        <v>105.4</v>
      </c>
      <c r="I43" s="9">
        <f>H43*0.5</f>
        <v>52.7</v>
      </c>
      <c r="J43" s="8"/>
      <c r="K43" s="8">
        <f>I43+J43</f>
        <v>52.7</v>
      </c>
      <c r="L43" s="8">
        <f>K43*0.6</f>
        <v>31.62</v>
      </c>
      <c r="M43" s="8">
        <v>87.4</v>
      </c>
      <c r="N43" s="8">
        <f>M43*0.4</f>
        <v>34.96</v>
      </c>
      <c r="O43" s="8">
        <f>L43+N43</f>
        <v>66.58</v>
      </c>
      <c r="P43" s="11">
        <f t="shared" si="5"/>
        <v>1</v>
      </c>
    </row>
    <row r="44" spans="3:4" ht="13.5">
      <c r="C44" s="1"/>
      <c r="D44" s="3"/>
    </row>
    <row r="45" spans="3:4" ht="13.5">
      <c r="C45" s="1"/>
      <c r="D45" s="3"/>
    </row>
    <row r="46" spans="3:4" ht="13.5">
      <c r="C46" s="1"/>
      <c r="D46" s="3"/>
    </row>
    <row r="47" spans="3:4" ht="13.5">
      <c r="C47" s="1"/>
      <c r="D47" s="3"/>
    </row>
    <row r="48" spans="3:4" ht="13.5">
      <c r="C48" s="1"/>
      <c r="D48" s="3"/>
    </row>
    <row r="49" spans="1:15" ht="13.5">
      <c r="A49" s="1"/>
      <c r="B49" s="1"/>
      <c r="C49" s="1"/>
      <c r="E49" s="1"/>
      <c r="F49" s="1"/>
      <c r="G49" s="1"/>
      <c r="H49" s="1"/>
      <c r="I49" s="1"/>
      <c r="J49" s="1"/>
      <c r="K49" s="1"/>
      <c r="L49" s="1"/>
      <c r="N49" s="1"/>
      <c r="O49" s="1"/>
    </row>
    <row r="50" spans="1:15" ht="13.5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N50" s="1"/>
      <c r="O50" s="1"/>
    </row>
    <row r="51" spans="3:4" ht="13.5">
      <c r="C51" s="1"/>
      <c r="D51" s="3"/>
    </row>
    <row r="52" spans="3:4" ht="13.5">
      <c r="C52" s="1"/>
      <c r="D52" s="3"/>
    </row>
    <row r="53" spans="3:4" ht="13.5">
      <c r="C53" s="1"/>
      <c r="D53" s="3"/>
    </row>
    <row r="54" spans="1:15" ht="13.5">
      <c r="A54" s="1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N54" s="1"/>
      <c r="O54" s="1"/>
    </row>
    <row r="55" spans="3:4" ht="13.5">
      <c r="C55" s="1"/>
      <c r="D55" s="3"/>
    </row>
    <row r="56" spans="3:4" ht="13.5">
      <c r="C56" s="1"/>
      <c r="D56" s="3"/>
    </row>
    <row r="57" spans="3:4" ht="13.5">
      <c r="C57" s="1"/>
      <c r="D57" s="3"/>
    </row>
    <row r="58" spans="3:4" ht="13.5">
      <c r="C58" s="1"/>
      <c r="D58" s="3"/>
    </row>
    <row r="59" spans="3:4" ht="13.5">
      <c r="C59" s="1"/>
      <c r="D59" s="3"/>
    </row>
    <row r="60" spans="3:4" ht="13.5">
      <c r="C60" s="1"/>
      <c r="D60" s="3"/>
    </row>
    <row r="61" spans="3:4" ht="13.5">
      <c r="C61" s="1"/>
      <c r="D61" s="3"/>
    </row>
    <row r="62" spans="3:4" ht="13.5">
      <c r="C62" s="1"/>
      <c r="D62" s="3"/>
    </row>
    <row r="63" spans="3:4" ht="13.5">
      <c r="C63" s="1"/>
      <c r="D63" s="3"/>
    </row>
    <row r="64" spans="3:4" ht="13.5">
      <c r="C64" s="1"/>
      <c r="D64" s="3"/>
    </row>
    <row r="65" spans="3:4" ht="13.5">
      <c r="C65" s="1"/>
      <c r="D65" s="3"/>
    </row>
    <row r="66" spans="3:4" ht="13.5">
      <c r="C66" s="1"/>
      <c r="D66" s="3"/>
    </row>
    <row r="67" spans="3:4" ht="13.5">
      <c r="C67" s="1"/>
      <c r="D67" s="3"/>
    </row>
    <row r="68" spans="3:4" ht="13.5">
      <c r="C68" s="1"/>
      <c r="D68" s="3"/>
    </row>
    <row r="69" spans="3:4" ht="13.5">
      <c r="C69" s="1"/>
      <c r="D69" s="3"/>
    </row>
    <row r="70" spans="3:4" ht="13.5">
      <c r="C70" s="1"/>
      <c r="D70" s="3"/>
    </row>
  </sheetData>
  <sheetProtection/>
  <autoFilter ref="A3:P43">
    <sortState ref="A4:P70">
      <sortCondition sortBy="value" ref="C4:C70"/>
    </sortState>
  </autoFilter>
  <mergeCells count="1">
    <mergeCell ref="A2:P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2020-09-07T07:06:14Z</cp:lastPrinted>
  <dcterms:created xsi:type="dcterms:W3CDTF">2019-10-28T08:59:06Z</dcterms:created>
  <dcterms:modified xsi:type="dcterms:W3CDTF">2020-09-11T03:02:01Z</dcterms:modified>
  <cp:category/>
  <cp:version/>
  <cp:contentType/>
  <cp:contentStatus/>
</cp:coreProperties>
</file>