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1" activeTab="5"/>
  </bookViews>
  <sheets>
    <sheet name="卫生定向岗位" sheetId="1" r:id="rId1"/>
    <sheet name="张店卫生院" sheetId="2" r:id="rId2"/>
    <sheet name="上村卫生院" sheetId="3" r:id="rId3"/>
    <sheet name="余吾卫生院" sheetId="4" r:id="rId4"/>
    <sheet name="河神庙卫生院" sheetId="5" r:id="rId5"/>
    <sheet name="妇幼保健和计划生育服务中心" sheetId="6" r:id="rId6"/>
    <sheet name="中医院" sheetId="7" r:id="rId7"/>
    <sheet name="人民医院" sheetId="8" r:id="rId8"/>
    <sheet name="小学语文（男）选岗" sheetId="9" r:id="rId9"/>
    <sheet name="初中化学（男性）" sheetId="10" r:id="rId10"/>
    <sheet name="初中化学（女性）" sheetId="11" r:id="rId11"/>
    <sheet name="初中政治（男性）" sheetId="12" r:id="rId12"/>
    <sheet name="初中政治（女性）" sheetId="13" r:id="rId13"/>
    <sheet name="初中历史（男性）" sheetId="14" r:id="rId14"/>
    <sheet name="初中历史（女性）" sheetId="15" r:id="rId15"/>
    <sheet name="小学英语" sheetId="16" r:id="rId16"/>
    <sheet name="小学英语（服务基层项目人员专门岗位）" sheetId="17" r:id="rId17"/>
    <sheet name="初中英语（男性）" sheetId="18" r:id="rId18"/>
    <sheet name="初中英语（女性）" sheetId="19" r:id="rId19"/>
    <sheet name="小学音乐（男性）" sheetId="20" r:id="rId20"/>
    <sheet name="小学音乐（女性）" sheetId="21" r:id="rId21"/>
    <sheet name="小学体育（男性）" sheetId="22" r:id="rId22"/>
    <sheet name="小学体育（女性）" sheetId="23" r:id="rId23"/>
    <sheet name="小学数学（女性）" sheetId="24" r:id="rId24"/>
    <sheet name="小学语文（女性）" sheetId="25" r:id="rId25"/>
    <sheet name="初中数学（男性）" sheetId="26" r:id="rId26"/>
    <sheet name="初中数学（女性）" sheetId="27" r:id="rId27"/>
    <sheet name="小学数学（男性）" sheetId="28" r:id="rId28"/>
  </sheets>
  <calcPr calcId="144525"/>
</workbook>
</file>

<file path=xl/sharedStrings.xml><?xml version="1.0" encoding="utf-8"?>
<sst xmlns="http://schemas.openxmlformats.org/spreadsheetml/2006/main" count="2011" uniqueCount="714">
  <si>
    <t>长治市屯留区2020年公开招聘事业单位工作人员总成绩及参加体检人员公示</t>
  </si>
  <si>
    <t>“★”为参加体检名单</t>
  </si>
  <si>
    <t>参加体检人员</t>
  </si>
  <si>
    <t>准考证号</t>
  </si>
  <si>
    <t>姓名</t>
  </si>
  <si>
    <t>性别</t>
  </si>
  <si>
    <t>报考单位</t>
  </si>
  <si>
    <t>报考职位</t>
  </si>
  <si>
    <t>职位代码</t>
  </si>
  <si>
    <t>笔试成绩</t>
  </si>
  <si>
    <t>笔试成绩
×60%</t>
  </si>
  <si>
    <t>面试成绩</t>
  </si>
  <si>
    <t>面试成绩
×40%</t>
  </si>
  <si>
    <t>总成绩</t>
  </si>
  <si>
    <t>备注</t>
  </si>
  <si>
    <t>★</t>
  </si>
  <si>
    <t>30801014603</t>
  </si>
  <si>
    <t>张曦</t>
  </si>
  <si>
    <t>男</t>
  </si>
  <si>
    <t>渔泽镇卫生院（定向岗位）</t>
  </si>
  <si>
    <t>医学类（定向岗位）</t>
  </si>
  <si>
    <t>30801</t>
  </si>
  <si>
    <t>73.47</t>
  </si>
  <si>
    <t>30801014604</t>
  </si>
  <si>
    <t>肖凯</t>
  </si>
  <si>
    <t>女</t>
  </si>
  <si>
    <t>63.32</t>
  </si>
  <si>
    <t>长治市屯留区2020年公开招聘事业单位工作人员
总成绩及参加体检人员公示</t>
  </si>
  <si>
    <t>30701014421</t>
  </si>
  <si>
    <t>白雪</t>
  </si>
  <si>
    <t>张店镇卫生院</t>
  </si>
  <si>
    <t>医技</t>
  </si>
  <si>
    <t>30701</t>
  </si>
  <si>
    <t>70.78</t>
  </si>
  <si>
    <t>30701014404</t>
  </si>
  <si>
    <t>刘璐</t>
  </si>
  <si>
    <t>70.05</t>
  </si>
  <si>
    <t>30601013513</t>
  </si>
  <si>
    <t>苗苗</t>
  </si>
  <si>
    <t>上村镇卫生院</t>
  </si>
  <si>
    <t>护理</t>
  </si>
  <si>
    <t>30601</t>
  </si>
  <si>
    <t>78.55</t>
  </si>
  <si>
    <t>30601013902</t>
  </si>
  <si>
    <t>王林毓</t>
  </si>
  <si>
    <t>75.00</t>
  </si>
  <si>
    <t>30601014223</t>
  </si>
  <si>
    <t>王云娟</t>
  </si>
  <si>
    <t>74.91</t>
  </si>
  <si>
    <t>30501013406</t>
  </si>
  <si>
    <t>程璇璇</t>
  </si>
  <si>
    <t>余吾镇卫生院</t>
  </si>
  <si>
    <t>医师</t>
  </si>
  <si>
    <t>30501</t>
  </si>
  <si>
    <t>67.39</t>
  </si>
  <si>
    <t>30501013402</t>
  </si>
  <si>
    <t>连凯</t>
  </si>
  <si>
    <t>68.06</t>
  </si>
  <si>
    <t>30401013303</t>
  </si>
  <si>
    <t>孙晶晶</t>
  </si>
  <si>
    <t>河神庙乡卫生院</t>
  </si>
  <si>
    <t>30401</t>
  </si>
  <si>
    <t>72.63</t>
  </si>
  <si>
    <t>30302013206</t>
  </si>
  <si>
    <t>叶慧玲</t>
  </si>
  <si>
    <t>屯留区妇幼保健和计划生育服务中心</t>
  </si>
  <si>
    <t>30302</t>
  </si>
  <si>
    <t>76.97</t>
  </si>
  <si>
    <t>30302013203</t>
  </si>
  <si>
    <t>王豆豆</t>
  </si>
  <si>
    <t>74.07</t>
  </si>
  <si>
    <t>30201013011</t>
  </si>
  <si>
    <t>常鑫鸿</t>
  </si>
  <si>
    <t>屯留区中医院</t>
  </si>
  <si>
    <t>30201</t>
  </si>
  <si>
    <t>76.14</t>
  </si>
  <si>
    <t>30201013010</t>
  </si>
  <si>
    <t>马冰洁</t>
  </si>
  <si>
    <t>73.92</t>
  </si>
  <si>
    <t>30201013007</t>
  </si>
  <si>
    <t>马涛</t>
  </si>
  <si>
    <t>71.68</t>
  </si>
  <si>
    <t>30101012903</t>
  </si>
  <si>
    <t>汪书育</t>
  </si>
  <si>
    <t>屯留区人民医院</t>
  </si>
  <si>
    <t>30101</t>
  </si>
  <si>
    <t>76.63</t>
  </si>
  <si>
    <t>20101020107</t>
  </si>
  <si>
    <t>张旭阳</t>
  </si>
  <si>
    <t>屯留辖区内小学（选岗）</t>
  </si>
  <si>
    <t>小学语文（男性）</t>
  </si>
  <si>
    <t>20101</t>
  </si>
  <si>
    <t>76.76</t>
  </si>
  <si>
    <t>20101020118</t>
  </si>
  <si>
    <t>韩昌恒</t>
  </si>
  <si>
    <t>73.26</t>
  </si>
  <si>
    <t>20101020110</t>
  </si>
  <si>
    <t>谢庆东</t>
  </si>
  <si>
    <t>72.24</t>
  </si>
  <si>
    <t>20101020214</t>
  </si>
  <si>
    <t>闫志鹏</t>
  </si>
  <si>
    <t>69.91</t>
  </si>
  <si>
    <t>20101020126</t>
  </si>
  <si>
    <t>桑路文</t>
  </si>
  <si>
    <t>69.26</t>
  </si>
  <si>
    <t>20101020202</t>
  </si>
  <si>
    <t>李磊</t>
  </si>
  <si>
    <t>67.76</t>
  </si>
  <si>
    <t>20101020111</t>
  </si>
  <si>
    <t>张凯</t>
  </si>
  <si>
    <t>72.21</t>
  </si>
  <si>
    <t>20101020101</t>
  </si>
  <si>
    <t>李强</t>
  </si>
  <si>
    <t>68.59</t>
  </si>
  <si>
    <t>20101020124</t>
  </si>
  <si>
    <t>李奕衡</t>
  </si>
  <si>
    <t>67.35</t>
  </si>
  <si>
    <t>20101020103</t>
  </si>
  <si>
    <t>郭威志</t>
  </si>
  <si>
    <t>67.09</t>
  </si>
  <si>
    <t>20101020213</t>
  </si>
  <si>
    <t>吴煜航</t>
  </si>
  <si>
    <t>65.06</t>
  </si>
  <si>
    <t>20101020303</t>
  </si>
  <si>
    <t>鲍晨阳</t>
  </si>
  <si>
    <t>63.11</t>
  </si>
  <si>
    <t>20101020105</t>
  </si>
  <si>
    <t>赵仁初</t>
  </si>
  <si>
    <t>66.92</t>
  </si>
  <si>
    <t>20101020223</t>
  </si>
  <si>
    <t>李晨昊</t>
  </si>
  <si>
    <t>62.63</t>
  </si>
  <si>
    <t>20101020304</t>
  </si>
  <si>
    <t>王锦涛</t>
  </si>
  <si>
    <t>63.81</t>
  </si>
  <si>
    <t>20101020219</t>
  </si>
  <si>
    <t>王昕</t>
  </si>
  <si>
    <t>62.35</t>
  </si>
  <si>
    <t>20101020102</t>
  </si>
  <si>
    <t>王昆</t>
  </si>
  <si>
    <t>63.04</t>
  </si>
  <si>
    <t>20101020206</t>
  </si>
  <si>
    <t>李安康</t>
  </si>
  <si>
    <t>63.31</t>
  </si>
  <si>
    <t>20101020121</t>
  </si>
  <si>
    <t>郭成岗</t>
  </si>
  <si>
    <t>60.87</t>
  </si>
  <si>
    <t>20101020224</t>
  </si>
  <si>
    <t>王哲鹏</t>
  </si>
  <si>
    <t>62.21</t>
  </si>
  <si>
    <t>20101020106</t>
  </si>
  <si>
    <t>吕港</t>
  </si>
  <si>
    <t>61.19</t>
  </si>
  <si>
    <t>20101020302</t>
  </si>
  <si>
    <t>王栋杰</t>
  </si>
  <si>
    <t>69.59</t>
  </si>
  <si>
    <t>20101020209</t>
  </si>
  <si>
    <t>张琦琳</t>
  </si>
  <si>
    <t>69.40</t>
  </si>
  <si>
    <t>20101020230</t>
  </si>
  <si>
    <t>杨栋</t>
  </si>
  <si>
    <t>66.46</t>
  </si>
  <si>
    <t>20101020221</t>
  </si>
  <si>
    <t>郭彦杰</t>
  </si>
  <si>
    <t>62.48</t>
  </si>
  <si>
    <t>10203010706</t>
  </si>
  <si>
    <t>赵子云</t>
  </si>
  <si>
    <t>屯留六中</t>
  </si>
  <si>
    <t>初中化学（男性）</t>
  </si>
  <si>
    <t>10203</t>
  </si>
  <si>
    <t>77.31</t>
  </si>
  <si>
    <t>10203010701</t>
  </si>
  <si>
    <t>车浩威</t>
  </si>
  <si>
    <t>80.12</t>
  </si>
  <si>
    <t>10203010812</t>
  </si>
  <si>
    <t>崔显</t>
  </si>
  <si>
    <t>78.38</t>
  </si>
  <si>
    <t>10204011002</t>
  </si>
  <si>
    <t>秦雷艳</t>
  </si>
  <si>
    <t>初中化学（女性）</t>
  </si>
  <si>
    <t>10204</t>
  </si>
  <si>
    <t>81.02</t>
  </si>
  <si>
    <t>10204010925</t>
  </si>
  <si>
    <t>李栖西</t>
  </si>
  <si>
    <t>81.25</t>
  </si>
  <si>
    <t>10204011220</t>
  </si>
  <si>
    <t>陈鑫芳</t>
  </si>
  <si>
    <t>80.63</t>
  </si>
  <si>
    <t>10205011410</t>
  </si>
  <si>
    <t>刘思雨</t>
  </si>
  <si>
    <t>初中政治（男性）</t>
  </si>
  <si>
    <t>10205</t>
  </si>
  <si>
    <t>81.81</t>
  </si>
  <si>
    <t>10205011415</t>
  </si>
  <si>
    <t>张林卫</t>
  </si>
  <si>
    <t>81.32</t>
  </si>
  <si>
    <t>10205011411</t>
  </si>
  <si>
    <t>尹晓雨</t>
  </si>
  <si>
    <t>78.25</t>
  </si>
  <si>
    <t>10206011817</t>
  </si>
  <si>
    <t>赵丽</t>
  </si>
  <si>
    <t>初中政治（女性）</t>
  </si>
  <si>
    <t>10206</t>
  </si>
  <si>
    <t>82.47</t>
  </si>
  <si>
    <t>10206011806</t>
  </si>
  <si>
    <t>史悦欣</t>
  </si>
  <si>
    <t>81.88</t>
  </si>
  <si>
    <t>10206011905</t>
  </si>
  <si>
    <t>王宇芬</t>
  </si>
  <si>
    <t>82.23</t>
  </si>
  <si>
    <t>10301012212</t>
  </si>
  <si>
    <t>屈阳</t>
  </si>
  <si>
    <t>上村初中</t>
  </si>
  <si>
    <t>初中历史（男性）</t>
  </si>
  <si>
    <t>10301</t>
  </si>
  <si>
    <t>83.77</t>
  </si>
  <si>
    <t>10301012316</t>
  </si>
  <si>
    <t>罗玉昆</t>
  </si>
  <si>
    <t>10302012613</t>
  </si>
  <si>
    <t>张瑜</t>
  </si>
  <si>
    <t>初中历史（女性）</t>
  </si>
  <si>
    <t>10302</t>
  </si>
  <si>
    <t>83.24</t>
  </si>
  <si>
    <t>10302012608</t>
  </si>
  <si>
    <t>张燕</t>
  </si>
  <si>
    <t>82.48</t>
  </si>
  <si>
    <t>20109032925</t>
  </si>
  <si>
    <t>徐昕</t>
  </si>
  <si>
    <t>小学英语</t>
  </si>
  <si>
    <t>20109</t>
  </si>
  <si>
    <t>81.62</t>
  </si>
  <si>
    <t>20109033311</t>
  </si>
  <si>
    <t>刘艳玲</t>
  </si>
  <si>
    <t>81.86</t>
  </si>
  <si>
    <t>20109033730</t>
  </si>
  <si>
    <t>牛彤彤</t>
  </si>
  <si>
    <t>78.89</t>
  </si>
  <si>
    <t>20109033305</t>
  </si>
  <si>
    <t>吴佳钰</t>
  </si>
  <si>
    <t>78.24</t>
  </si>
  <si>
    <t>20109034013</t>
  </si>
  <si>
    <t>张凤华</t>
  </si>
  <si>
    <t>78.20</t>
  </si>
  <si>
    <t>20109033120</t>
  </si>
  <si>
    <t>郭丽园</t>
  </si>
  <si>
    <t>79.93</t>
  </si>
  <si>
    <t>20109033507</t>
  </si>
  <si>
    <t>赵秀娟</t>
  </si>
  <si>
    <t>79.65</t>
  </si>
  <si>
    <t>20109034205</t>
  </si>
  <si>
    <t>常丽</t>
  </si>
  <si>
    <t>77.93</t>
  </si>
  <si>
    <t>20109033013</t>
  </si>
  <si>
    <t>王雅霜</t>
  </si>
  <si>
    <t>77.02</t>
  </si>
  <si>
    <t>20109034024</t>
  </si>
  <si>
    <t>李佳敏</t>
  </si>
  <si>
    <t>78.36</t>
  </si>
  <si>
    <t>20109034208</t>
  </si>
  <si>
    <t>姚吉青</t>
  </si>
  <si>
    <t>78.33</t>
  </si>
  <si>
    <t>20109033012</t>
  </si>
  <si>
    <t>孙夏青</t>
  </si>
  <si>
    <t>78.29</t>
  </si>
  <si>
    <t>20109033919</t>
  </si>
  <si>
    <t>李哲</t>
  </si>
  <si>
    <t>76.93</t>
  </si>
  <si>
    <t>20109034211</t>
  </si>
  <si>
    <t>何颖</t>
  </si>
  <si>
    <t>76.83</t>
  </si>
  <si>
    <t>20109034104</t>
  </si>
  <si>
    <t>李俊如</t>
  </si>
  <si>
    <t>77.20</t>
  </si>
  <si>
    <t>20109033508</t>
  </si>
  <si>
    <t>路旭霞</t>
  </si>
  <si>
    <t>79.46</t>
  </si>
  <si>
    <t>20109034019</t>
  </si>
  <si>
    <t>贾晓琴</t>
  </si>
  <si>
    <t>79.35</t>
  </si>
  <si>
    <t>20109033113</t>
  </si>
  <si>
    <t>苗若男</t>
  </si>
  <si>
    <t>78.68</t>
  </si>
  <si>
    <t>20109033819</t>
  </si>
  <si>
    <t>李静</t>
  </si>
  <si>
    <t>78.60</t>
  </si>
  <si>
    <t>20201034418</t>
  </si>
  <si>
    <t>靳亚茹</t>
  </si>
  <si>
    <t>西贾中心校西贾寄宿制小学（服务基层项目人员专门岗位）</t>
  </si>
  <si>
    <t>小学英语（服务基层项目人员专门岗位）</t>
  </si>
  <si>
    <t>20201</t>
  </si>
  <si>
    <t>74.70</t>
  </si>
  <si>
    <t>20201034409</t>
  </si>
  <si>
    <t>李芬芬</t>
  </si>
  <si>
    <t>72.60</t>
  </si>
  <si>
    <t>20201034414</t>
  </si>
  <si>
    <t>段琼</t>
  </si>
  <si>
    <t>70.69</t>
  </si>
  <si>
    <t>20201034415</t>
  </si>
  <si>
    <t>常小敏</t>
  </si>
  <si>
    <t>70.29</t>
  </si>
  <si>
    <t>20201034410</t>
  </si>
  <si>
    <t>侯诗雨</t>
  </si>
  <si>
    <t>70.87</t>
  </si>
  <si>
    <t>10201010405</t>
  </si>
  <si>
    <t>初中英语（男性）</t>
  </si>
  <si>
    <t>10201</t>
  </si>
  <si>
    <t>75.74</t>
  </si>
  <si>
    <t>10201010403</t>
  </si>
  <si>
    <t>张永凯</t>
  </si>
  <si>
    <t>77.58</t>
  </si>
  <si>
    <t>10202010616</t>
  </si>
  <si>
    <t>马丰瑞</t>
  </si>
  <si>
    <t>初中英语（女性）</t>
  </si>
  <si>
    <t>10202</t>
  </si>
  <si>
    <t>82.22</t>
  </si>
  <si>
    <t>10202010508</t>
  </si>
  <si>
    <t>刘柯柯</t>
  </si>
  <si>
    <t>80.29</t>
  </si>
  <si>
    <t>10202010519</t>
  </si>
  <si>
    <t>刘宇花</t>
  </si>
  <si>
    <t>80.44</t>
  </si>
  <si>
    <t>20105030201</t>
  </si>
  <si>
    <t>梁志超</t>
  </si>
  <si>
    <t>小学音乐（男性）</t>
  </si>
  <si>
    <t>20105</t>
  </si>
  <si>
    <t>71.08</t>
  </si>
  <si>
    <t>20105030305</t>
  </si>
  <si>
    <t>景逸周</t>
  </si>
  <si>
    <t>70.31</t>
  </si>
  <si>
    <t>20105030227</t>
  </si>
  <si>
    <t>赵恒</t>
  </si>
  <si>
    <t>71.81</t>
  </si>
  <si>
    <t>20105030109</t>
  </si>
  <si>
    <t>贾少敏</t>
  </si>
  <si>
    <t>70.76</t>
  </si>
  <si>
    <t>20105030314</t>
  </si>
  <si>
    <t>韩韶伟</t>
  </si>
  <si>
    <t>69.60</t>
  </si>
  <si>
    <t>20106031305</t>
  </si>
  <si>
    <t>秦悦</t>
  </si>
  <si>
    <t>小学音乐（女性）</t>
  </si>
  <si>
    <t>20106</t>
  </si>
  <si>
    <t>77.60</t>
  </si>
  <si>
    <t>20106030414</t>
  </si>
  <si>
    <t>李婷婷</t>
  </si>
  <si>
    <t>76.35</t>
  </si>
  <si>
    <t>20106030722</t>
  </si>
  <si>
    <t>宋尤叶</t>
  </si>
  <si>
    <t>77.16</t>
  </si>
  <si>
    <t>20106031213</t>
  </si>
  <si>
    <t>李晓敏</t>
  </si>
  <si>
    <t>74.31</t>
  </si>
  <si>
    <t>20106031208</t>
  </si>
  <si>
    <t>王飞叶</t>
  </si>
  <si>
    <t>74.19</t>
  </si>
  <si>
    <t>20106030522</t>
  </si>
  <si>
    <t>郭羽倩</t>
  </si>
  <si>
    <t>73.80</t>
  </si>
  <si>
    <t>20107031406</t>
  </si>
  <si>
    <t>王帅</t>
  </si>
  <si>
    <t>小学体育（男性）</t>
  </si>
  <si>
    <t>20107</t>
  </si>
  <si>
    <t>71.87</t>
  </si>
  <si>
    <t>20107031618</t>
  </si>
  <si>
    <t>董林涛</t>
  </si>
  <si>
    <t>71.86</t>
  </si>
  <si>
    <t>20107031824</t>
  </si>
  <si>
    <t>石柳</t>
  </si>
  <si>
    <t>72.13</t>
  </si>
  <si>
    <t>20107031924</t>
  </si>
  <si>
    <t>郭家旗</t>
  </si>
  <si>
    <t>72.74</t>
  </si>
  <si>
    <t>20107032014</t>
  </si>
  <si>
    <t>李志宣</t>
  </si>
  <si>
    <t>71.44</t>
  </si>
  <si>
    <t>20107031602</t>
  </si>
  <si>
    <t>范岩凯</t>
  </si>
  <si>
    <t>71.66</t>
  </si>
  <si>
    <t>20107031812</t>
  </si>
  <si>
    <t>张燕伟</t>
  </si>
  <si>
    <t>72.06</t>
  </si>
  <si>
    <t>20108032218</t>
  </si>
  <si>
    <t>冯桃李</t>
  </si>
  <si>
    <t>小学体育（女性）</t>
  </si>
  <si>
    <t>20108</t>
  </si>
  <si>
    <t>77.51</t>
  </si>
  <si>
    <t>20108032225</t>
  </si>
  <si>
    <t>刘洋</t>
  </si>
  <si>
    <t>75.78</t>
  </si>
  <si>
    <t>20108032814</t>
  </si>
  <si>
    <t>韩泽蕊</t>
  </si>
  <si>
    <t>75.91</t>
  </si>
  <si>
    <t>20108032224</t>
  </si>
  <si>
    <t>刘泽慧</t>
  </si>
  <si>
    <t>76.52</t>
  </si>
  <si>
    <t>20108032618</t>
  </si>
  <si>
    <t>董慧娜</t>
  </si>
  <si>
    <t>20108032206</t>
  </si>
  <si>
    <t>牛瑞莹</t>
  </si>
  <si>
    <t>74.17</t>
  </si>
  <si>
    <t>20108032226</t>
  </si>
  <si>
    <t>魏承菲</t>
  </si>
  <si>
    <t>74.27</t>
  </si>
  <si>
    <t>20108032714</t>
  </si>
  <si>
    <t>郭潇潇</t>
  </si>
  <si>
    <t>77.37</t>
  </si>
  <si>
    <t>20108032428</t>
  </si>
  <si>
    <t>秦晓丽</t>
  </si>
  <si>
    <t>76.32</t>
  </si>
  <si>
    <t>20108032422</t>
  </si>
  <si>
    <t>段婷婷</t>
  </si>
  <si>
    <t>74.99</t>
  </si>
  <si>
    <t>20104024006</t>
  </si>
  <si>
    <t>李欣</t>
  </si>
  <si>
    <t>小学数学（女性）</t>
  </si>
  <si>
    <t>20104</t>
  </si>
  <si>
    <t>82.71</t>
  </si>
  <si>
    <t>20104024029</t>
  </si>
  <si>
    <t>陈俊仙</t>
  </si>
  <si>
    <t>80.74</t>
  </si>
  <si>
    <t>20104024223</t>
  </si>
  <si>
    <t>梁姣</t>
  </si>
  <si>
    <t>82.72</t>
  </si>
  <si>
    <t>20104023911</t>
  </si>
  <si>
    <t>李婧</t>
  </si>
  <si>
    <t>77.85</t>
  </si>
  <si>
    <t>20104023717</t>
  </si>
  <si>
    <t>赵榆娟</t>
  </si>
  <si>
    <t>76.89</t>
  </si>
  <si>
    <t>20104023817</t>
  </si>
  <si>
    <t>梁鹏霞</t>
  </si>
  <si>
    <t>76.20</t>
  </si>
  <si>
    <t>20104024612</t>
  </si>
  <si>
    <t>芦越</t>
  </si>
  <si>
    <t>77.83</t>
  </si>
  <si>
    <t>20104023213</t>
  </si>
  <si>
    <t>李璐</t>
  </si>
  <si>
    <t>76.16</t>
  </si>
  <si>
    <t>20104023222</t>
  </si>
  <si>
    <t>孟晨</t>
  </si>
  <si>
    <t>77.05</t>
  </si>
  <si>
    <t>20104023529</t>
  </si>
  <si>
    <t>马易坤</t>
  </si>
  <si>
    <t>75.49</t>
  </si>
  <si>
    <t>20104024022</t>
  </si>
  <si>
    <t>张乐</t>
  </si>
  <si>
    <t>76.77</t>
  </si>
  <si>
    <t>20104023326</t>
  </si>
  <si>
    <t>刘玉坤</t>
  </si>
  <si>
    <t>75.41</t>
  </si>
  <si>
    <t>20104024001</t>
  </si>
  <si>
    <t>杨秀燕</t>
  </si>
  <si>
    <t>20104024522</t>
  </si>
  <si>
    <t>张璐瑶</t>
  </si>
  <si>
    <t>73.63</t>
  </si>
  <si>
    <t>20104024515</t>
  </si>
  <si>
    <t>杨晨</t>
  </si>
  <si>
    <t>74.67</t>
  </si>
  <si>
    <t>20104023220</t>
  </si>
  <si>
    <t>张欣</t>
  </si>
  <si>
    <t>75.12</t>
  </si>
  <si>
    <t>20104024410</t>
  </si>
  <si>
    <t>宋晓慧</t>
  </si>
  <si>
    <t>74.38</t>
  </si>
  <si>
    <t>20104023309</t>
  </si>
  <si>
    <t>张凝</t>
  </si>
  <si>
    <t>73.17</t>
  </si>
  <si>
    <t>20104023404</t>
  </si>
  <si>
    <t>李彤彤</t>
  </si>
  <si>
    <t>74.84</t>
  </si>
  <si>
    <t>20104023825</t>
  </si>
  <si>
    <t>王毅敏</t>
  </si>
  <si>
    <t>73.60</t>
  </si>
  <si>
    <t>20104024301</t>
  </si>
  <si>
    <t>李亚杰</t>
  </si>
  <si>
    <t>74.16</t>
  </si>
  <si>
    <t>20104024207</t>
  </si>
  <si>
    <t>张婧</t>
  </si>
  <si>
    <t>73.18</t>
  </si>
  <si>
    <t>20104024329</t>
  </si>
  <si>
    <t>张玉婷</t>
  </si>
  <si>
    <t>74.81</t>
  </si>
  <si>
    <t>20104023613</t>
  </si>
  <si>
    <t>刘亚俊</t>
  </si>
  <si>
    <t>74.14</t>
  </si>
  <si>
    <t>20104024401</t>
  </si>
  <si>
    <t>宋春敏</t>
  </si>
  <si>
    <t>73.09</t>
  </si>
  <si>
    <t>20104023722</t>
  </si>
  <si>
    <t>杨晶</t>
  </si>
  <si>
    <t>77.81</t>
  </si>
  <si>
    <t>20104023525</t>
  </si>
  <si>
    <t>郝欣采</t>
  </si>
  <si>
    <t>76.43</t>
  </si>
  <si>
    <t>20104023706</t>
  </si>
  <si>
    <t>岳伟</t>
  </si>
  <si>
    <t>75.18</t>
  </si>
  <si>
    <t>20104024314</t>
  </si>
  <si>
    <t>韩泽瑶</t>
  </si>
  <si>
    <t>20104024509</t>
  </si>
  <si>
    <t>马坤</t>
  </si>
  <si>
    <t>74.44</t>
  </si>
  <si>
    <t>20104023229</t>
  </si>
  <si>
    <t>郭旭琴</t>
  </si>
  <si>
    <t>20104023322</t>
  </si>
  <si>
    <t>王璐</t>
  </si>
  <si>
    <t>73.81</t>
  </si>
  <si>
    <t>20102020807</t>
  </si>
  <si>
    <t>黄思雨</t>
  </si>
  <si>
    <t>小学语文（女性）</t>
  </si>
  <si>
    <t>20102</t>
  </si>
  <si>
    <t>83.02</t>
  </si>
  <si>
    <t>20102020530</t>
  </si>
  <si>
    <t>牛鑫垚</t>
  </si>
  <si>
    <t>79.83</t>
  </si>
  <si>
    <t>20102022906</t>
  </si>
  <si>
    <t>宋秋玥</t>
  </si>
  <si>
    <t>77.79</t>
  </si>
  <si>
    <t>20102021523</t>
  </si>
  <si>
    <t>张垚林</t>
  </si>
  <si>
    <t>20102021526</t>
  </si>
  <si>
    <t>李志辉</t>
  </si>
  <si>
    <t>78.82</t>
  </si>
  <si>
    <t>20102020823</t>
  </si>
  <si>
    <t>刘瑶瑶</t>
  </si>
  <si>
    <t>75.38</t>
  </si>
  <si>
    <t>20102022501</t>
  </si>
  <si>
    <t>李钦芸</t>
  </si>
  <si>
    <t>20102022711</t>
  </si>
  <si>
    <t>李冰</t>
  </si>
  <si>
    <t>76.42</t>
  </si>
  <si>
    <t>20102022228</t>
  </si>
  <si>
    <t>宁晨霞</t>
  </si>
  <si>
    <t>77.73</t>
  </si>
  <si>
    <t>20102020602</t>
  </si>
  <si>
    <t>张凯莹</t>
  </si>
  <si>
    <t>76.23</t>
  </si>
  <si>
    <t>20102021707</t>
  </si>
  <si>
    <t>杜雨田</t>
  </si>
  <si>
    <t>20102020618</t>
  </si>
  <si>
    <t>杜倩倩</t>
  </si>
  <si>
    <t>75.58</t>
  </si>
  <si>
    <t>20102021806</t>
  </si>
  <si>
    <t>赵甜甜</t>
  </si>
  <si>
    <t>76.06</t>
  </si>
  <si>
    <t>20102020621</t>
  </si>
  <si>
    <t>俞新宇</t>
  </si>
  <si>
    <t>77.06</t>
  </si>
  <si>
    <t>20102020429</t>
  </si>
  <si>
    <t>冯帆</t>
  </si>
  <si>
    <t>20102020708</t>
  </si>
  <si>
    <t>钟之鸣</t>
  </si>
  <si>
    <t>77.68</t>
  </si>
  <si>
    <t>20102020518</t>
  </si>
  <si>
    <t>苏欣</t>
  </si>
  <si>
    <t>76.04</t>
  </si>
  <si>
    <t>20102020925</t>
  </si>
  <si>
    <t>张佩瑶</t>
  </si>
  <si>
    <t>75.11</t>
  </si>
  <si>
    <t>20102021202</t>
  </si>
  <si>
    <t>石红艳</t>
  </si>
  <si>
    <t>75.37</t>
  </si>
  <si>
    <t>20102021212</t>
  </si>
  <si>
    <t>王言</t>
  </si>
  <si>
    <t>75.75</t>
  </si>
  <si>
    <t>20102022421</t>
  </si>
  <si>
    <t>牛淋淋</t>
  </si>
  <si>
    <t>75.14</t>
  </si>
  <si>
    <t>20102021402</t>
  </si>
  <si>
    <t>秦垚</t>
  </si>
  <si>
    <t>75.51</t>
  </si>
  <si>
    <t>20102022008</t>
  </si>
  <si>
    <t>程晓</t>
  </si>
  <si>
    <t>75.17</t>
  </si>
  <si>
    <t>20102022725</t>
  </si>
  <si>
    <t>张云</t>
  </si>
  <si>
    <t>77.67</t>
  </si>
  <si>
    <t>20102021811</t>
  </si>
  <si>
    <t>焦芳芳</t>
  </si>
  <si>
    <t>77.62</t>
  </si>
  <si>
    <t>20102021713</t>
  </si>
  <si>
    <t>李宁</t>
  </si>
  <si>
    <t>76.85</t>
  </si>
  <si>
    <t>20102020703</t>
  </si>
  <si>
    <t>宋舒雅</t>
  </si>
  <si>
    <t>75.43</t>
  </si>
  <si>
    <t>20102021918</t>
  </si>
  <si>
    <t>秦京京</t>
  </si>
  <si>
    <t>77.76</t>
  </si>
  <si>
    <t>20102022808</t>
  </si>
  <si>
    <t>刘静敏</t>
  </si>
  <si>
    <t>75.59</t>
  </si>
  <si>
    <t>20102022605</t>
  </si>
  <si>
    <t>吕荣荣</t>
  </si>
  <si>
    <t>75.36</t>
  </si>
  <si>
    <t>20102022724</t>
  </si>
  <si>
    <t>李欣宇</t>
  </si>
  <si>
    <t>82.57</t>
  </si>
  <si>
    <t>20102022904</t>
  </si>
  <si>
    <t>牛凡</t>
  </si>
  <si>
    <t>76.69</t>
  </si>
  <si>
    <t>20102022309</t>
  </si>
  <si>
    <t>孙婧</t>
  </si>
  <si>
    <t>20102021910</t>
  </si>
  <si>
    <t>周晨</t>
  </si>
  <si>
    <t>76.00</t>
  </si>
  <si>
    <t>20102021513</t>
  </si>
  <si>
    <t>秦瑞娟</t>
  </si>
  <si>
    <t>75.89</t>
  </si>
  <si>
    <t>20102021214</t>
  </si>
  <si>
    <t>王恩超</t>
  </si>
  <si>
    <t>10101010101</t>
  </si>
  <si>
    <t>李延庭</t>
  </si>
  <si>
    <t>常村矿初中、上村初中</t>
  </si>
  <si>
    <t>初中数学（男性）</t>
  </si>
  <si>
    <t>10101</t>
  </si>
  <si>
    <t>80.16</t>
  </si>
  <si>
    <t>10101010106</t>
  </si>
  <si>
    <t>王鹰</t>
  </si>
  <si>
    <t>75.44</t>
  </si>
  <si>
    <t>10101010103</t>
  </si>
  <si>
    <t>任聪毅</t>
  </si>
  <si>
    <t>73.03</t>
  </si>
  <si>
    <t>10102010219</t>
  </si>
  <si>
    <t>贾瑶</t>
  </si>
  <si>
    <t>初中数学（女性）</t>
  </si>
  <si>
    <t>10102</t>
  </si>
  <si>
    <t>74.85</t>
  </si>
  <si>
    <t>20103023117</t>
  </si>
  <si>
    <t>李源</t>
  </si>
  <si>
    <t>小学数学（男性）</t>
  </si>
  <si>
    <t>20103</t>
  </si>
  <si>
    <t>72.07</t>
  </si>
  <si>
    <t>20103023108</t>
  </si>
  <si>
    <t>徐超</t>
  </si>
  <si>
    <t>69.11</t>
  </si>
  <si>
    <t>20103023112</t>
  </si>
  <si>
    <t>暴福升</t>
  </si>
  <si>
    <t>69.42</t>
  </si>
  <si>
    <t>20103023004</t>
  </si>
  <si>
    <t>宋玲</t>
  </si>
  <si>
    <t>71.25</t>
  </si>
  <si>
    <t>20103023009</t>
  </si>
  <si>
    <t>韩立奇</t>
  </si>
  <si>
    <t>67.93</t>
  </si>
  <si>
    <t>20103023111</t>
  </si>
  <si>
    <t>侯亚星</t>
  </si>
  <si>
    <t>67.87</t>
  </si>
  <si>
    <t>20103023024</t>
  </si>
  <si>
    <t>张韶伟</t>
  </si>
  <si>
    <t>66.86</t>
  </si>
  <si>
    <t>20103023119</t>
  </si>
  <si>
    <t>王明</t>
  </si>
  <si>
    <t>68.57</t>
  </si>
  <si>
    <t>20103023005</t>
  </si>
  <si>
    <t>靳子皓</t>
  </si>
  <si>
    <t>68.19</t>
  </si>
  <si>
    <t>20103023027</t>
  </si>
  <si>
    <t>霍彦丞</t>
  </si>
  <si>
    <t>65.86</t>
  </si>
  <si>
    <t>20103023017</t>
  </si>
  <si>
    <t>景剑辉</t>
  </si>
  <si>
    <t>64.71</t>
  </si>
  <si>
    <t>20103023015</t>
  </si>
  <si>
    <t>田盼</t>
  </si>
  <si>
    <t>64.11</t>
  </si>
  <si>
    <t>20103023124</t>
  </si>
  <si>
    <t>史杰鹏</t>
  </si>
  <si>
    <t>65.35</t>
  </si>
  <si>
    <t>20103023025</t>
  </si>
  <si>
    <t>魏冉</t>
  </si>
  <si>
    <t>64.48</t>
  </si>
  <si>
    <t>20103023122</t>
  </si>
  <si>
    <t>张越</t>
  </si>
  <si>
    <t>63.09</t>
  </si>
  <si>
    <t>20103023014</t>
  </si>
  <si>
    <t>王国峰</t>
  </si>
  <si>
    <t>62.79</t>
  </si>
  <si>
    <t>20103023008</t>
  </si>
  <si>
    <t>燕树杰</t>
  </si>
  <si>
    <t>63.01</t>
  </si>
  <si>
    <t>20103023115</t>
  </si>
  <si>
    <t>李嘉明</t>
  </si>
  <si>
    <t>63.38</t>
  </si>
  <si>
    <t>20103023018</t>
  </si>
  <si>
    <t>刘伟</t>
  </si>
  <si>
    <t>63.73</t>
  </si>
  <si>
    <t>20103023101</t>
  </si>
  <si>
    <t>郝亚宁</t>
  </si>
  <si>
    <t>63.22</t>
  </si>
  <si>
    <t>20103023103</t>
  </si>
  <si>
    <t>张雨浩</t>
  </si>
  <si>
    <t>62.92</t>
  </si>
  <si>
    <t>20103023113</t>
  </si>
  <si>
    <t>崔祥</t>
  </si>
  <si>
    <t>60.59</t>
  </si>
  <si>
    <t>20103023114</t>
  </si>
  <si>
    <t>石玲伟</t>
  </si>
  <si>
    <t>66.81</t>
  </si>
  <si>
    <t>20103023026</t>
  </si>
  <si>
    <t>许鹏鹏</t>
  </si>
  <si>
    <t>66.67</t>
  </si>
  <si>
    <t>20103023021</t>
  </si>
  <si>
    <t>孙帆</t>
  </si>
  <si>
    <t>65.97</t>
  </si>
  <si>
    <t>20103023003</t>
  </si>
  <si>
    <t>白天</t>
  </si>
  <si>
    <t>63.70</t>
  </si>
  <si>
    <t>20103023023</t>
  </si>
  <si>
    <t>吕杰</t>
  </si>
  <si>
    <t>63.63</t>
  </si>
  <si>
    <t>20103023127</t>
  </si>
  <si>
    <t>陈杰</t>
  </si>
  <si>
    <t>62.25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</si>
</sst>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b/>
      <sz val="16"/>
      <name val="宋体"/>
      <charset val="134"/>
      <scheme val="minor"/>
    </font>
    <font>
      <sz val="22"/>
      <name val="宋体"/>
      <charset val="134"/>
      <scheme val="minor"/>
    </font>
    <font>
      <b/>
      <sz val="14"/>
      <name val="仿宋"/>
      <charset val="134"/>
    </font>
    <font>
      <sz val="16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6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14" borderId="4" applyNumberFormat="0" applyAlignment="0" applyProtection="0">
      <alignment vertical="center"/>
    </xf>
    <xf numFmtId="0" fontId="37" fillId="14" borderId="8" applyNumberFormat="0" applyAlignment="0" applyProtection="0">
      <alignment vertical="center"/>
    </xf>
    <xf numFmtId="0" fontId="20" fillId="6" borderId="2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/>
    <xf numFmtId="0" fontId="16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0" xfId="0" applyFont="1">
      <alignment vertical="center"/>
    </xf>
    <xf numFmtId="0" fontId="15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5" fillId="0" borderId="1" xfId="0" applyFont="1" applyFill="1" applyBorder="1" applyAlignment="1">
      <alignment horizontal="center"/>
    </xf>
    <xf numFmtId="176" fontId="15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14" fillId="0" borderId="1" xfId="0" applyFont="1" applyFill="1" applyBorder="1" applyAlignment="1" quotePrefix="1">
      <alignment horizontal="center" vertical="center"/>
    </xf>
    <xf numFmtId="0" fontId="15" fillId="0" borderId="1" xfId="0" applyFont="1" applyFill="1" applyBorder="1" applyAlignment="1" quotePrefix="1">
      <alignment horizontal="center" vertical="center"/>
    </xf>
    <xf numFmtId="0" fontId="14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15" fillId="0" borderId="1" xfId="0" applyFont="1" applyFill="1" applyBorder="1" applyAlignment="1" quotePrefix="1">
      <alignment horizontal="center" vertical="center" wrapText="1"/>
    </xf>
    <xf numFmtId="0" fontId="17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workbookViewId="0">
      <selection activeCell="F12" sqref="F12"/>
    </sheetView>
  </sheetViews>
  <sheetFormatPr defaultColWidth="9" defaultRowHeight="13.5" outlineLevelRow="4"/>
  <cols>
    <col min="1" max="1" width="8.5" customWidth="1"/>
    <col min="2" max="2" width="13.25" customWidth="1"/>
    <col min="3" max="3" width="7.5" customWidth="1"/>
    <col min="4" max="4" width="6.125" customWidth="1"/>
    <col min="5" max="5" width="21.625" customWidth="1"/>
    <col min="6" max="6" width="15.875" customWidth="1"/>
    <col min="7" max="7" width="8.125" customWidth="1"/>
    <col min="13" max="13" width="7.25" customWidth="1"/>
  </cols>
  <sheetData>
    <row r="1" ht="60" customHeight="1" spans="1:13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ht="41" customHeight="1" spans="1:13">
      <c r="A2" s="51" t="s">
        <v>1</v>
      </c>
      <c r="B2" s="51"/>
      <c r="C2" s="51"/>
      <c r="D2" s="51"/>
      <c r="E2" s="52"/>
      <c r="F2" s="52"/>
      <c r="G2" s="52"/>
      <c r="H2" s="52"/>
      <c r="I2" s="52"/>
      <c r="J2" s="52"/>
      <c r="K2" s="52"/>
      <c r="L2" s="52"/>
      <c r="M2" s="52"/>
    </row>
    <row r="3" ht="63" customHeight="1" spans="1:13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5" t="s">
        <v>14</v>
      </c>
    </row>
    <row r="4" ht="25" customHeight="1" spans="1:13">
      <c r="A4" s="53" t="s">
        <v>15</v>
      </c>
      <c r="B4" s="54" t="s">
        <v>16</v>
      </c>
      <c r="C4" s="54" t="s">
        <v>17</v>
      </c>
      <c r="D4" s="54" t="s">
        <v>18</v>
      </c>
      <c r="E4" s="55" t="s">
        <v>19</v>
      </c>
      <c r="F4" s="55" t="s">
        <v>20</v>
      </c>
      <c r="G4" s="54" t="s">
        <v>21</v>
      </c>
      <c r="H4" s="56" t="s">
        <v>22</v>
      </c>
      <c r="I4" s="22">
        <f>H4*0.6</f>
        <v>44.082</v>
      </c>
      <c r="J4" s="26">
        <v>81.04</v>
      </c>
      <c r="K4" s="22">
        <f>J4*0.4</f>
        <v>32.416</v>
      </c>
      <c r="L4" s="26">
        <f>I4+K4</f>
        <v>76.498</v>
      </c>
      <c r="M4" s="27"/>
    </row>
    <row r="5" ht="25" customHeight="1" spans="1:13">
      <c r="A5" s="53" t="s">
        <v>15</v>
      </c>
      <c r="B5" s="54" t="s">
        <v>23</v>
      </c>
      <c r="C5" s="54" t="s">
        <v>24</v>
      </c>
      <c r="D5" s="54" t="s">
        <v>25</v>
      </c>
      <c r="E5" s="55" t="s">
        <v>19</v>
      </c>
      <c r="F5" s="55" t="s">
        <v>20</v>
      </c>
      <c r="G5" s="54" t="s">
        <v>21</v>
      </c>
      <c r="H5" s="56" t="s">
        <v>26</v>
      </c>
      <c r="I5" s="22">
        <f>H5*0.6</f>
        <v>37.992</v>
      </c>
      <c r="J5" s="26">
        <v>84.16</v>
      </c>
      <c r="K5" s="22">
        <f>J5*0.4</f>
        <v>33.664</v>
      </c>
      <c r="L5" s="26">
        <f>I5+K5</f>
        <v>71.656</v>
      </c>
      <c r="M5" s="27"/>
    </row>
  </sheetData>
  <mergeCells count="2">
    <mergeCell ref="A1:M1"/>
    <mergeCell ref="A2:D2"/>
  </mergeCells>
  <pageMargins left="0.7" right="0.7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A3" sqref="A$1:M$1048576"/>
    </sheetView>
  </sheetViews>
  <sheetFormatPr defaultColWidth="8.89166666666667" defaultRowHeight="13.5" outlineLevelRow="5"/>
  <cols>
    <col min="1" max="1" width="7.875" customWidth="1"/>
    <col min="2" max="2" width="14.5583333333333" customWidth="1"/>
    <col min="6" max="6" width="15" customWidth="1"/>
  </cols>
  <sheetData>
    <row r="1" ht="27" spans="1:13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27" spans="1:13">
      <c r="A2" s="18" t="s">
        <v>1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</row>
    <row r="3" ht="56.25" spans="1:13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5" t="s">
        <v>14</v>
      </c>
    </row>
    <row r="4" s="16" customFormat="1" ht="20" customHeight="1" spans="1:13">
      <c r="A4" s="21" t="s">
        <v>15</v>
      </c>
      <c r="B4" s="54" t="s">
        <v>165</v>
      </c>
      <c r="C4" s="54" t="s">
        <v>166</v>
      </c>
      <c r="D4" s="54" t="s">
        <v>18</v>
      </c>
      <c r="E4" s="55" t="s">
        <v>167</v>
      </c>
      <c r="F4" s="55" t="s">
        <v>168</v>
      </c>
      <c r="G4" s="54" t="s">
        <v>169</v>
      </c>
      <c r="H4" s="54" t="s">
        <v>170</v>
      </c>
      <c r="I4" s="22">
        <f>H4*0.6</f>
        <v>46.386</v>
      </c>
      <c r="J4" s="36">
        <v>81.47</v>
      </c>
      <c r="K4" s="31">
        <f>J4*0.4</f>
        <v>32.588</v>
      </c>
      <c r="L4" s="30">
        <f>I4+K4</f>
        <v>78.974</v>
      </c>
      <c r="M4" s="27"/>
    </row>
    <row r="5" s="16" customFormat="1" ht="20" customHeight="1" spans="1:13">
      <c r="A5" s="29"/>
      <c r="B5" s="54" t="s">
        <v>171</v>
      </c>
      <c r="C5" s="54" t="s">
        <v>172</v>
      </c>
      <c r="D5" s="54" t="s">
        <v>18</v>
      </c>
      <c r="E5" s="55" t="s">
        <v>167</v>
      </c>
      <c r="F5" s="55" t="s">
        <v>168</v>
      </c>
      <c r="G5" s="54" t="s">
        <v>169</v>
      </c>
      <c r="H5" s="54" t="s">
        <v>173</v>
      </c>
      <c r="I5" s="22">
        <f>H5*0.6</f>
        <v>48.072</v>
      </c>
      <c r="J5" s="36">
        <v>0</v>
      </c>
      <c r="K5" s="31">
        <f>J5*0.4</f>
        <v>0</v>
      </c>
      <c r="L5" s="30">
        <f>I5+K5</f>
        <v>48.072</v>
      </c>
      <c r="M5" s="27"/>
    </row>
    <row r="6" s="16" customFormat="1" ht="20" customHeight="1" spans="1:13">
      <c r="A6" s="29"/>
      <c r="B6" s="54" t="s">
        <v>174</v>
      </c>
      <c r="C6" s="54" t="s">
        <v>175</v>
      </c>
      <c r="D6" s="54" t="s">
        <v>18</v>
      </c>
      <c r="E6" s="55" t="s">
        <v>167</v>
      </c>
      <c r="F6" s="55" t="s">
        <v>168</v>
      </c>
      <c r="G6" s="54" t="s">
        <v>169</v>
      </c>
      <c r="H6" s="54" t="s">
        <v>176</v>
      </c>
      <c r="I6" s="22">
        <f>H6*0.6</f>
        <v>47.028</v>
      </c>
      <c r="J6" s="36">
        <v>0</v>
      </c>
      <c r="K6" s="31">
        <f>J6*0.4</f>
        <v>0</v>
      </c>
      <c r="L6" s="30">
        <f>I6+K6</f>
        <v>47.028</v>
      </c>
      <c r="M6" s="27"/>
    </row>
  </sheetData>
  <sortState ref="A4:M6">
    <sortCondition ref="L4:L6" descending="1"/>
  </sortState>
  <mergeCells count="2">
    <mergeCell ref="A1:M1"/>
    <mergeCell ref="A2:D2"/>
  </mergeCells>
  <pageMargins left="0.75" right="0.75" top="1" bottom="1" header="0.5" footer="0.5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A3" sqref="A$1:M$1048576"/>
    </sheetView>
  </sheetViews>
  <sheetFormatPr defaultColWidth="8.89166666666667" defaultRowHeight="13.5" outlineLevelRow="5"/>
  <cols>
    <col min="1" max="1" width="8.375" customWidth="1"/>
    <col min="2" max="2" width="13.4416666666667" customWidth="1"/>
    <col min="6" max="6" width="17.3333333333333" customWidth="1"/>
  </cols>
  <sheetData>
    <row r="1" ht="72" customHeight="1" spans="1:13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27" spans="1:13">
      <c r="A2" s="18" t="s">
        <v>1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</row>
    <row r="3" ht="56.25" spans="1:13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5" t="s">
        <v>14</v>
      </c>
    </row>
    <row r="4" s="16" customFormat="1" ht="25" customHeight="1" spans="1:13">
      <c r="A4" s="21" t="s">
        <v>15</v>
      </c>
      <c r="B4" s="54" t="s">
        <v>177</v>
      </c>
      <c r="C4" s="54" t="s">
        <v>178</v>
      </c>
      <c r="D4" s="54" t="s">
        <v>25</v>
      </c>
      <c r="E4" s="55" t="s">
        <v>167</v>
      </c>
      <c r="F4" s="55" t="s">
        <v>179</v>
      </c>
      <c r="G4" s="54" t="s">
        <v>180</v>
      </c>
      <c r="H4" s="54" t="s">
        <v>181</v>
      </c>
      <c r="I4" s="22">
        <f>H4*0.6</f>
        <v>48.612</v>
      </c>
      <c r="J4" s="36">
        <v>86.24</v>
      </c>
      <c r="K4" s="22">
        <f>J4*0.4</f>
        <v>34.496</v>
      </c>
      <c r="L4" s="26">
        <f>I4+K4</f>
        <v>83.108</v>
      </c>
      <c r="M4" s="27"/>
    </row>
    <row r="5" s="16" customFormat="1" ht="25" customHeight="1" spans="1:13">
      <c r="A5" s="29"/>
      <c r="B5" s="54" t="s">
        <v>182</v>
      </c>
      <c r="C5" s="54" t="s">
        <v>183</v>
      </c>
      <c r="D5" s="54" t="s">
        <v>25</v>
      </c>
      <c r="E5" s="55" t="s">
        <v>167</v>
      </c>
      <c r="F5" s="55" t="s">
        <v>179</v>
      </c>
      <c r="G5" s="54" t="s">
        <v>180</v>
      </c>
      <c r="H5" s="54" t="s">
        <v>184</v>
      </c>
      <c r="I5" s="22">
        <f>H5*0.6</f>
        <v>48.75</v>
      </c>
      <c r="J5" s="36">
        <v>84.34</v>
      </c>
      <c r="K5" s="22">
        <f>J5*0.4</f>
        <v>33.736</v>
      </c>
      <c r="L5" s="26">
        <f>I5+K5</f>
        <v>82.486</v>
      </c>
      <c r="M5" s="27"/>
    </row>
    <row r="6" s="16" customFormat="1" ht="25" customHeight="1" spans="1:13">
      <c r="A6" s="29"/>
      <c r="B6" s="54" t="s">
        <v>185</v>
      </c>
      <c r="C6" s="54" t="s">
        <v>186</v>
      </c>
      <c r="D6" s="54" t="s">
        <v>25</v>
      </c>
      <c r="E6" s="55" t="s">
        <v>167</v>
      </c>
      <c r="F6" s="55" t="s">
        <v>179</v>
      </c>
      <c r="G6" s="54" t="s">
        <v>180</v>
      </c>
      <c r="H6" s="54" t="s">
        <v>187</v>
      </c>
      <c r="I6" s="22">
        <f t="shared" ref="I4:I6" si="0">H6*0.6</f>
        <v>48.378</v>
      </c>
      <c r="J6" s="36">
        <v>82.57</v>
      </c>
      <c r="K6" s="22">
        <f t="shared" ref="K4:K6" si="1">J6*0.4</f>
        <v>33.028</v>
      </c>
      <c r="L6" s="26">
        <f t="shared" ref="L4:L6" si="2">I6+K6</f>
        <v>81.406</v>
      </c>
      <c r="M6" s="27"/>
    </row>
  </sheetData>
  <sortState ref="A4:M6">
    <sortCondition ref="L4:L6" descending="1"/>
  </sortState>
  <mergeCells count="2">
    <mergeCell ref="A1:M1"/>
    <mergeCell ref="A2:D2"/>
  </mergeCells>
  <pageMargins left="0.75" right="0.75" top="1" bottom="1" header="0.5" footer="0.5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A3" sqref="A$1:M$1048576"/>
    </sheetView>
  </sheetViews>
  <sheetFormatPr defaultColWidth="8.89166666666667" defaultRowHeight="13.5" outlineLevelRow="5"/>
  <cols>
    <col min="1" max="1" width="7.875" customWidth="1"/>
    <col min="2" max="2" width="15.8916666666667" customWidth="1"/>
    <col min="6" max="6" width="14" customWidth="1"/>
  </cols>
  <sheetData>
    <row r="1" ht="76" customHeight="1" spans="1:13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27" spans="1:13">
      <c r="A2" s="18" t="s">
        <v>1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</row>
    <row r="3" ht="56.25" spans="1:13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5" t="s">
        <v>14</v>
      </c>
    </row>
    <row r="4" ht="25" customHeight="1" spans="1:13">
      <c r="A4" s="38" t="s">
        <v>15</v>
      </c>
      <c r="B4" s="54" t="s">
        <v>188</v>
      </c>
      <c r="C4" s="54" t="s">
        <v>189</v>
      </c>
      <c r="D4" s="54" t="s">
        <v>18</v>
      </c>
      <c r="E4" s="55" t="s">
        <v>167</v>
      </c>
      <c r="F4" s="55" t="s">
        <v>190</v>
      </c>
      <c r="G4" s="54" t="s">
        <v>191</v>
      </c>
      <c r="H4" s="54" t="s">
        <v>192</v>
      </c>
      <c r="I4" s="22">
        <f t="shared" ref="I4:I6" si="0">H4*0.6</f>
        <v>49.086</v>
      </c>
      <c r="J4" s="36">
        <v>85.74</v>
      </c>
      <c r="K4" s="31">
        <f t="shared" ref="K4:K6" si="1">J4*0.4</f>
        <v>34.296</v>
      </c>
      <c r="L4" s="30">
        <f t="shared" ref="L4:L6" si="2">I4+K4</f>
        <v>83.382</v>
      </c>
      <c r="M4" s="27"/>
    </row>
    <row r="5" ht="25" customHeight="1" spans="1:13">
      <c r="A5" s="39"/>
      <c r="B5" s="54" t="s">
        <v>193</v>
      </c>
      <c r="C5" s="54" t="s">
        <v>194</v>
      </c>
      <c r="D5" s="54" t="s">
        <v>18</v>
      </c>
      <c r="E5" s="55" t="s">
        <v>167</v>
      </c>
      <c r="F5" s="55" t="s">
        <v>190</v>
      </c>
      <c r="G5" s="54" t="s">
        <v>191</v>
      </c>
      <c r="H5" s="54" t="s">
        <v>195</v>
      </c>
      <c r="I5" s="22">
        <f t="shared" si="0"/>
        <v>48.792</v>
      </c>
      <c r="J5" s="36">
        <v>84.23</v>
      </c>
      <c r="K5" s="31">
        <f t="shared" si="1"/>
        <v>33.692</v>
      </c>
      <c r="L5" s="30">
        <f t="shared" si="2"/>
        <v>82.484</v>
      </c>
      <c r="M5" s="27"/>
    </row>
    <row r="6" ht="25" customHeight="1" spans="1:13">
      <c r="A6" s="39"/>
      <c r="B6" s="54" t="s">
        <v>196</v>
      </c>
      <c r="C6" s="54" t="s">
        <v>197</v>
      </c>
      <c r="D6" s="54" t="s">
        <v>18</v>
      </c>
      <c r="E6" s="55" t="s">
        <v>167</v>
      </c>
      <c r="F6" s="55" t="s">
        <v>190</v>
      </c>
      <c r="G6" s="54" t="s">
        <v>191</v>
      </c>
      <c r="H6" s="54" t="s">
        <v>198</v>
      </c>
      <c r="I6" s="22">
        <f t="shared" si="0"/>
        <v>46.95</v>
      </c>
      <c r="J6" s="36">
        <v>80.41</v>
      </c>
      <c r="K6" s="31">
        <f t="shared" si="1"/>
        <v>32.164</v>
      </c>
      <c r="L6" s="30">
        <f t="shared" si="2"/>
        <v>79.114</v>
      </c>
      <c r="M6" s="27"/>
    </row>
  </sheetData>
  <mergeCells count="2">
    <mergeCell ref="A1:M1"/>
    <mergeCell ref="A2:D2"/>
  </mergeCells>
  <pageMargins left="0.75" right="0.75" top="1" bottom="1" header="0.5" footer="0.5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F15" sqref="F15"/>
    </sheetView>
  </sheetViews>
  <sheetFormatPr defaultColWidth="8.89166666666667" defaultRowHeight="13.5" outlineLevelRow="5"/>
  <cols>
    <col min="1" max="1" width="7" customWidth="1"/>
    <col min="2" max="2" width="16.3333333333333" customWidth="1"/>
    <col min="6" max="6" width="16.225" customWidth="1"/>
  </cols>
  <sheetData>
    <row r="1" ht="27" spans="1:13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27" spans="1:13">
      <c r="A2" s="18" t="s">
        <v>1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</row>
    <row r="3" ht="56.25" spans="1:13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5" t="s">
        <v>14</v>
      </c>
    </row>
    <row r="4" ht="25" customHeight="1" spans="1:13">
      <c r="A4" s="38" t="s">
        <v>15</v>
      </c>
      <c r="B4" s="54" t="s">
        <v>199</v>
      </c>
      <c r="C4" s="54" t="s">
        <v>200</v>
      </c>
      <c r="D4" s="54" t="s">
        <v>25</v>
      </c>
      <c r="E4" s="55" t="s">
        <v>167</v>
      </c>
      <c r="F4" s="55" t="s">
        <v>201</v>
      </c>
      <c r="G4" s="54" t="s">
        <v>202</v>
      </c>
      <c r="H4" s="54" t="s">
        <v>203</v>
      </c>
      <c r="I4" s="22">
        <f t="shared" ref="I4:I6" si="0">H4*0.6</f>
        <v>49.482</v>
      </c>
      <c r="J4" s="36">
        <v>85.11</v>
      </c>
      <c r="K4" s="31">
        <f t="shared" ref="K4:K6" si="1">J4*0.4</f>
        <v>34.044</v>
      </c>
      <c r="L4" s="30">
        <f t="shared" ref="L4:L6" si="2">I4+K4</f>
        <v>83.526</v>
      </c>
      <c r="M4" s="27"/>
    </row>
    <row r="5" ht="25" customHeight="1" spans="1:13">
      <c r="A5" s="39"/>
      <c r="B5" s="54" t="s">
        <v>204</v>
      </c>
      <c r="C5" s="54" t="s">
        <v>205</v>
      </c>
      <c r="D5" s="54" t="s">
        <v>25</v>
      </c>
      <c r="E5" s="55" t="s">
        <v>167</v>
      </c>
      <c r="F5" s="55" t="s">
        <v>201</v>
      </c>
      <c r="G5" s="54" t="s">
        <v>202</v>
      </c>
      <c r="H5" s="54" t="s">
        <v>206</v>
      </c>
      <c r="I5" s="22">
        <f t="shared" si="0"/>
        <v>49.128</v>
      </c>
      <c r="J5" s="36">
        <v>85.47</v>
      </c>
      <c r="K5" s="31">
        <f t="shared" si="1"/>
        <v>34.188</v>
      </c>
      <c r="L5" s="30">
        <f t="shared" si="2"/>
        <v>83.316</v>
      </c>
      <c r="M5" s="27"/>
    </row>
    <row r="6" ht="25" customHeight="1" spans="1:13">
      <c r="A6" s="39"/>
      <c r="B6" s="54" t="s">
        <v>207</v>
      </c>
      <c r="C6" s="54" t="s">
        <v>208</v>
      </c>
      <c r="D6" s="54" t="s">
        <v>25</v>
      </c>
      <c r="E6" s="55" t="s">
        <v>167</v>
      </c>
      <c r="F6" s="55" t="s">
        <v>201</v>
      </c>
      <c r="G6" s="54" t="s">
        <v>202</v>
      </c>
      <c r="H6" s="54" t="s">
        <v>209</v>
      </c>
      <c r="I6" s="22">
        <f t="shared" si="0"/>
        <v>49.338</v>
      </c>
      <c r="J6" s="36">
        <v>83.86</v>
      </c>
      <c r="K6" s="31">
        <f t="shared" si="1"/>
        <v>33.544</v>
      </c>
      <c r="L6" s="30">
        <f t="shared" si="2"/>
        <v>82.882</v>
      </c>
      <c r="M6" s="27"/>
    </row>
  </sheetData>
  <sortState ref="A4:M6">
    <sortCondition ref="L4:L6" descending="1"/>
  </sortState>
  <mergeCells count="2">
    <mergeCell ref="A1:M1"/>
    <mergeCell ref="A2:D2"/>
  </mergeCells>
  <pageMargins left="0.75" right="0.75" top="1" bottom="1" header="0.5" footer="0.5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workbookViewId="0">
      <selection activeCell="A3" sqref="A$1:M$1048576"/>
    </sheetView>
  </sheetViews>
  <sheetFormatPr defaultColWidth="8.89166666666667" defaultRowHeight="13.5" outlineLevelRow="4"/>
  <cols>
    <col min="1" max="1" width="7.125" customWidth="1"/>
    <col min="2" max="2" width="16.1083333333333" customWidth="1"/>
    <col min="6" max="6" width="18" customWidth="1"/>
  </cols>
  <sheetData>
    <row r="1" ht="63" customHeight="1" spans="1:13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27" spans="1:13">
      <c r="A2" s="18" t="s">
        <v>1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</row>
    <row r="3" ht="56.25" spans="1:13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5" t="s">
        <v>14</v>
      </c>
    </row>
    <row r="4" ht="25" customHeight="1" spans="1:13">
      <c r="A4" s="38" t="s">
        <v>15</v>
      </c>
      <c r="B4" s="54" t="s">
        <v>210</v>
      </c>
      <c r="C4" s="54" t="s">
        <v>211</v>
      </c>
      <c r="D4" s="54" t="s">
        <v>18</v>
      </c>
      <c r="E4" s="55" t="s">
        <v>212</v>
      </c>
      <c r="F4" s="55" t="s">
        <v>213</v>
      </c>
      <c r="G4" s="54" t="s">
        <v>214</v>
      </c>
      <c r="H4" s="54" t="s">
        <v>215</v>
      </c>
      <c r="I4" s="22">
        <f>H4*0.6</f>
        <v>50.262</v>
      </c>
      <c r="J4" s="36">
        <v>86.14</v>
      </c>
      <c r="K4" s="31">
        <f>J4*0.4</f>
        <v>34.456</v>
      </c>
      <c r="L4" s="30">
        <f>I4+K4</f>
        <v>84.718</v>
      </c>
      <c r="M4" s="27"/>
    </row>
    <row r="5" ht="25" customHeight="1" spans="1:13">
      <c r="A5" s="39"/>
      <c r="B5" s="54" t="s">
        <v>216</v>
      </c>
      <c r="C5" s="54" t="s">
        <v>217</v>
      </c>
      <c r="D5" s="54" t="s">
        <v>18</v>
      </c>
      <c r="E5" s="55" t="s">
        <v>212</v>
      </c>
      <c r="F5" s="55" t="s">
        <v>213</v>
      </c>
      <c r="G5" s="54" t="s">
        <v>214</v>
      </c>
      <c r="H5" s="54" t="s">
        <v>206</v>
      </c>
      <c r="I5" s="22">
        <f>H5*0.6</f>
        <v>49.128</v>
      </c>
      <c r="J5" s="36">
        <v>85.46</v>
      </c>
      <c r="K5" s="31">
        <f>J5*0.4</f>
        <v>34.184</v>
      </c>
      <c r="L5" s="30">
        <f>I5+K5</f>
        <v>83.312</v>
      </c>
      <c r="M5" s="27"/>
    </row>
  </sheetData>
  <mergeCells count="2">
    <mergeCell ref="A1:M1"/>
    <mergeCell ref="A2:D2"/>
  </mergeCells>
  <pageMargins left="0.75" right="0.75" top="1" bottom="1" header="0.5" footer="0.5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workbookViewId="0">
      <selection activeCell="A3" sqref="A$1:M$1048576"/>
    </sheetView>
  </sheetViews>
  <sheetFormatPr defaultColWidth="8.89166666666667" defaultRowHeight="13.5" outlineLevelRow="4"/>
  <cols>
    <col min="1" max="1" width="8.125" customWidth="1"/>
    <col min="2" max="2" width="14.1083333333333" customWidth="1"/>
    <col min="6" max="6" width="16.5583333333333" customWidth="1"/>
  </cols>
  <sheetData>
    <row r="1" ht="27" spans="1:13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27" spans="1:13">
      <c r="A2" s="18" t="s">
        <v>1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</row>
    <row r="3" ht="56.25" spans="1:13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5" t="s">
        <v>14</v>
      </c>
    </row>
    <row r="4" ht="25" customHeight="1" spans="1:13">
      <c r="A4" s="38" t="s">
        <v>15</v>
      </c>
      <c r="B4" s="54" t="s">
        <v>218</v>
      </c>
      <c r="C4" s="54" t="s">
        <v>219</v>
      </c>
      <c r="D4" s="54" t="s">
        <v>25</v>
      </c>
      <c r="E4" s="55" t="s">
        <v>212</v>
      </c>
      <c r="F4" s="55" t="s">
        <v>220</v>
      </c>
      <c r="G4" s="54" t="s">
        <v>221</v>
      </c>
      <c r="H4" s="56" t="s">
        <v>222</v>
      </c>
      <c r="I4" s="22">
        <f>H4*0.6</f>
        <v>49.944</v>
      </c>
      <c r="J4" s="36">
        <v>83.89</v>
      </c>
      <c r="K4" s="31">
        <f>J4*0.4</f>
        <v>33.556</v>
      </c>
      <c r="L4" s="30">
        <f>I4+K4</f>
        <v>83.5</v>
      </c>
      <c r="M4" s="27"/>
    </row>
    <row r="5" ht="25" customHeight="1" spans="1:13">
      <c r="A5" s="39"/>
      <c r="B5" s="54" t="s">
        <v>223</v>
      </c>
      <c r="C5" s="54" t="s">
        <v>224</v>
      </c>
      <c r="D5" s="54" t="s">
        <v>25</v>
      </c>
      <c r="E5" s="55" t="s">
        <v>212</v>
      </c>
      <c r="F5" s="55" t="s">
        <v>220</v>
      </c>
      <c r="G5" s="54" t="s">
        <v>221</v>
      </c>
      <c r="H5" s="56" t="s">
        <v>225</v>
      </c>
      <c r="I5" s="22">
        <f>H5*0.6</f>
        <v>49.488</v>
      </c>
      <c r="J5" s="26">
        <v>0</v>
      </c>
      <c r="K5" s="31">
        <f>J5*0.4</f>
        <v>0</v>
      </c>
      <c r="L5" s="30">
        <f>I5+K5</f>
        <v>49.488</v>
      </c>
      <c r="M5" s="27"/>
    </row>
  </sheetData>
  <mergeCells count="2">
    <mergeCell ref="A1:M1"/>
    <mergeCell ref="A2:D2"/>
  </mergeCells>
  <pageMargins left="0.75" right="0.75" top="1" bottom="1" header="0.5" footer="0.5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opLeftCell="A4" workbookViewId="0">
      <selection activeCell="O3" sqref="O3"/>
    </sheetView>
  </sheetViews>
  <sheetFormatPr defaultColWidth="8.89166666666667" defaultRowHeight="13.5"/>
  <cols>
    <col min="1" max="1" width="8.89166666666667" style="48"/>
    <col min="2" max="2" width="13" customWidth="1"/>
    <col min="4" max="4" width="6.875" customWidth="1"/>
    <col min="5" max="5" width="19" customWidth="1"/>
    <col min="6" max="6" width="13.125" customWidth="1"/>
  </cols>
  <sheetData>
    <row r="1" ht="59" customHeight="1" spans="1:13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27" spans="1:13">
      <c r="A2" s="49" t="s">
        <v>1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</row>
    <row r="3" ht="56.25" spans="1:13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5" t="s">
        <v>14</v>
      </c>
    </row>
    <row r="4" ht="25" customHeight="1" spans="1:13">
      <c r="A4" s="38" t="s">
        <v>15</v>
      </c>
      <c r="B4" s="54" t="s">
        <v>226</v>
      </c>
      <c r="C4" s="54" t="s">
        <v>227</v>
      </c>
      <c r="D4" s="54" t="s">
        <v>25</v>
      </c>
      <c r="E4" s="55" t="s">
        <v>89</v>
      </c>
      <c r="F4" s="55" t="s">
        <v>228</v>
      </c>
      <c r="G4" s="54" t="s">
        <v>229</v>
      </c>
      <c r="H4" s="56" t="s">
        <v>230</v>
      </c>
      <c r="I4" s="22">
        <f t="shared" ref="I4:I22" si="0">H4*0.6</f>
        <v>48.972</v>
      </c>
      <c r="J4" s="26">
        <v>84.62</v>
      </c>
      <c r="K4" s="31">
        <f t="shared" ref="K4:K22" si="1">J4*0.4</f>
        <v>33.848</v>
      </c>
      <c r="L4" s="30">
        <f t="shared" ref="L4:L22" si="2">I4+K4</f>
        <v>82.82</v>
      </c>
      <c r="M4" s="27"/>
    </row>
    <row r="5" ht="25" customHeight="1" spans="1:13">
      <c r="A5" s="38" t="s">
        <v>15</v>
      </c>
      <c r="B5" s="54" t="s">
        <v>231</v>
      </c>
      <c r="C5" s="54" t="s">
        <v>232</v>
      </c>
      <c r="D5" s="54" t="s">
        <v>25</v>
      </c>
      <c r="E5" s="55" t="s">
        <v>89</v>
      </c>
      <c r="F5" s="55" t="s">
        <v>228</v>
      </c>
      <c r="G5" s="54" t="s">
        <v>229</v>
      </c>
      <c r="H5" s="56" t="s">
        <v>233</v>
      </c>
      <c r="I5" s="22">
        <f t="shared" si="0"/>
        <v>49.116</v>
      </c>
      <c r="J5" s="26">
        <v>83.92</v>
      </c>
      <c r="K5" s="31">
        <f t="shared" si="1"/>
        <v>33.568</v>
      </c>
      <c r="L5" s="30">
        <f t="shared" si="2"/>
        <v>82.684</v>
      </c>
      <c r="M5" s="27"/>
    </row>
    <row r="6" ht="25" customHeight="1" spans="1:13">
      <c r="A6" s="38" t="s">
        <v>15</v>
      </c>
      <c r="B6" s="54" t="s">
        <v>234</v>
      </c>
      <c r="C6" s="54" t="s">
        <v>235</v>
      </c>
      <c r="D6" s="54" t="s">
        <v>25</v>
      </c>
      <c r="E6" s="55" t="s">
        <v>89</v>
      </c>
      <c r="F6" s="55" t="s">
        <v>228</v>
      </c>
      <c r="G6" s="54" t="s">
        <v>229</v>
      </c>
      <c r="H6" s="56" t="s">
        <v>236</v>
      </c>
      <c r="I6" s="22">
        <f t="shared" si="0"/>
        <v>47.334</v>
      </c>
      <c r="J6" s="26">
        <v>85.36</v>
      </c>
      <c r="K6" s="31">
        <f t="shared" si="1"/>
        <v>34.144</v>
      </c>
      <c r="L6" s="30">
        <f t="shared" si="2"/>
        <v>81.478</v>
      </c>
      <c r="M6" s="27"/>
    </row>
    <row r="7" ht="25" customHeight="1" spans="1:13">
      <c r="A7" s="38" t="s">
        <v>15</v>
      </c>
      <c r="B7" s="54" t="s">
        <v>237</v>
      </c>
      <c r="C7" s="54" t="s">
        <v>238</v>
      </c>
      <c r="D7" s="54" t="s">
        <v>25</v>
      </c>
      <c r="E7" s="55" t="s">
        <v>89</v>
      </c>
      <c r="F7" s="55" t="s">
        <v>228</v>
      </c>
      <c r="G7" s="54" t="s">
        <v>229</v>
      </c>
      <c r="H7" s="56" t="s">
        <v>239</v>
      </c>
      <c r="I7" s="22">
        <f t="shared" si="0"/>
        <v>46.944</v>
      </c>
      <c r="J7" s="26">
        <v>86.1</v>
      </c>
      <c r="K7" s="31">
        <f t="shared" si="1"/>
        <v>34.44</v>
      </c>
      <c r="L7" s="30">
        <f t="shared" si="2"/>
        <v>81.384</v>
      </c>
      <c r="M7" s="27"/>
    </row>
    <row r="8" ht="25" customHeight="1" spans="1:13">
      <c r="A8" s="38" t="s">
        <v>15</v>
      </c>
      <c r="B8" s="54" t="s">
        <v>240</v>
      </c>
      <c r="C8" s="54" t="s">
        <v>241</v>
      </c>
      <c r="D8" s="54" t="s">
        <v>25</v>
      </c>
      <c r="E8" s="55" t="s">
        <v>89</v>
      </c>
      <c r="F8" s="55" t="s">
        <v>228</v>
      </c>
      <c r="G8" s="54" t="s">
        <v>229</v>
      </c>
      <c r="H8" s="56" t="s">
        <v>242</v>
      </c>
      <c r="I8" s="22">
        <f t="shared" si="0"/>
        <v>46.92</v>
      </c>
      <c r="J8" s="26">
        <v>85.34</v>
      </c>
      <c r="K8" s="31">
        <f t="shared" si="1"/>
        <v>34.136</v>
      </c>
      <c r="L8" s="30">
        <f t="shared" si="2"/>
        <v>81.056</v>
      </c>
      <c r="M8" s="27"/>
    </row>
    <row r="9" ht="25" customHeight="1" spans="1:13">
      <c r="A9" s="38" t="s">
        <v>15</v>
      </c>
      <c r="B9" s="54" t="s">
        <v>243</v>
      </c>
      <c r="C9" s="54" t="s">
        <v>244</v>
      </c>
      <c r="D9" s="54" t="s">
        <v>25</v>
      </c>
      <c r="E9" s="55" t="s">
        <v>89</v>
      </c>
      <c r="F9" s="55" t="s">
        <v>228</v>
      </c>
      <c r="G9" s="54" t="s">
        <v>229</v>
      </c>
      <c r="H9" s="56" t="s">
        <v>245</v>
      </c>
      <c r="I9" s="22">
        <f t="shared" si="0"/>
        <v>47.958</v>
      </c>
      <c r="J9" s="26">
        <v>82.64</v>
      </c>
      <c r="K9" s="31">
        <f t="shared" si="1"/>
        <v>33.056</v>
      </c>
      <c r="L9" s="30">
        <f t="shared" si="2"/>
        <v>81.014</v>
      </c>
      <c r="M9" s="27"/>
    </row>
    <row r="10" ht="25" customHeight="1" spans="1:13">
      <c r="A10" s="38" t="s">
        <v>15</v>
      </c>
      <c r="B10" s="54" t="s">
        <v>246</v>
      </c>
      <c r="C10" s="54" t="s">
        <v>247</v>
      </c>
      <c r="D10" s="54" t="s">
        <v>25</v>
      </c>
      <c r="E10" s="55" t="s">
        <v>89</v>
      </c>
      <c r="F10" s="55" t="s">
        <v>228</v>
      </c>
      <c r="G10" s="54" t="s">
        <v>229</v>
      </c>
      <c r="H10" s="56" t="s">
        <v>248</v>
      </c>
      <c r="I10" s="22">
        <f t="shared" si="0"/>
        <v>47.79</v>
      </c>
      <c r="J10" s="26">
        <v>80.86</v>
      </c>
      <c r="K10" s="31">
        <f t="shared" si="1"/>
        <v>32.344</v>
      </c>
      <c r="L10" s="30">
        <f t="shared" si="2"/>
        <v>80.134</v>
      </c>
      <c r="M10" s="27"/>
    </row>
    <row r="11" ht="25" customHeight="1" spans="1:13">
      <c r="A11" s="45"/>
      <c r="B11" s="54" t="s">
        <v>249</v>
      </c>
      <c r="C11" s="54" t="s">
        <v>250</v>
      </c>
      <c r="D11" s="54" t="s">
        <v>25</v>
      </c>
      <c r="E11" s="55" t="s">
        <v>89</v>
      </c>
      <c r="F11" s="55" t="s">
        <v>228</v>
      </c>
      <c r="G11" s="54" t="s">
        <v>229</v>
      </c>
      <c r="H11" s="56" t="s">
        <v>251</v>
      </c>
      <c r="I11" s="22">
        <f t="shared" si="0"/>
        <v>46.758</v>
      </c>
      <c r="J11" s="26">
        <v>82.74</v>
      </c>
      <c r="K11" s="31">
        <f t="shared" si="1"/>
        <v>33.096</v>
      </c>
      <c r="L11" s="30">
        <f t="shared" si="2"/>
        <v>79.854</v>
      </c>
      <c r="M11" s="27"/>
    </row>
    <row r="12" ht="25" customHeight="1" spans="1:13">
      <c r="A12" s="45"/>
      <c r="B12" s="54" t="s">
        <v>252</v>
      </c>
      <c r="C12" s="54" t="s">
        <v>253</v>
      </c>
      <c r="D12" s="54" t="s">
        <v>25</v>
      </c>
      <c r="E12" s="55" t="s">
        <v>89</v>
      </c>
      <c r="F12" s="55" t="s">
        <v>228</v>
      </c>
      <c r="G12" s="54" t="s">
        <v>229</v>
      </c>
      <c r="H12" s="56" t="s">
        <v>254</v>
      </c>
      <c r="I12" s="22">
        <f t="shared" si="0"/>
        <v>46.212</v>
      </c>
      <c r="J12" s="26">
        <v>84.04</v>
      </c>
      <c r="K12" s="31">
        <f t="shared" si="1"/>
        <v>33.616</v>
      </c>
      <c r="L12" s="30">
        <f t="shared" si="2"/>
        <v>79.828</v>
      </c>
      <c r="M12" s="27"/>
    </row>
    <row r="13" ht="25" customHeight="1" spans="1:13">
      <c r="A13" s="45"/>
      <c r="B13" s="54" t="s">
        <v>255</v>
      </c>
      <c r="C13" s="54" t="s">
        <v>256</v>
      </c>
      <c r="D13" s="54" t="s">
        <v>25</v>
      </c>
      <c r="E13" s="55" t="s">
        <v>89</v>
      </c>
      <c r="F13" s="55" t="s">
        <v>228</v>
      </c>
      <c r="G13" s="54" t="s">
        <v>229</v>
      </c>
      <c r="H13" s="56" t="s">
        <v>257</v>
      </c>
      <c r="I13" s="22">
        <f t="shared" si="0"/>
        <v>47.016</v>
      </c>
      <c r="J13" s="26">
        <v>82</v>
      </c>
      <c r="K13" s="31">
        <f t="shared" si="1"/>
        <v>32.8</v>
      </c>
      <c r="L13" s="30">
        <f t="shared" si="2"/>
        <v>79.816</v>
      </c>
      <c r="M13" s="27"/>
    </row>
    <row r="14" ht="25" customHeight="1" spans="1:13">
      <c r="A14" s="45"/>
      <c r="B14" s="54" t="s">
        <v>258</v>
      </c>
      <c r="C14" s="54" t="s">
        <v>259</v>
      </c>
      <c r="D14" s="54" t="s">
        <v>25</v>
      </c>
      <c r="E14" s="55" t="s">
        <v>89</v>
      </c>
      <c r="F14" s="55" t="s">
        <v>228</v>
      </c>
      <c r="G14" s="54" t="s">
        <v>229</v>
      </c>
      <c r="H14" s="56" t="s">
        <v>260</v>
      </c>
      <c r="I14" s="22">
        <f t="shared" si="0"/>
        <v>46.998</v>
      </c>
      <c r="J14" s="26">
        <v>81.72</v>
      </c>
      <c r="K14" s="31">
        <f t="shared" si="1"/>
        <v>32.688</v>
      </c>
      <c r="L14" s="30">
        <f t="shared" si="2"/>
        <v>79.686</v>
      </c>
      <c r="M14" s="27"/>
    </row>
    <row r="15" ht="25" customHeight="1" spans="1:13">
      <c r="A15" s="45"/>
      <c r="B15" s="54" t="s">
        <v>261</v>
      </c>
      <c r="C15" s="54" t="s">
        <v>262</v>
      </c>
      <c r="D15" s="54" t="s">
        <v>25</v>
      </c>
      <c r="E15" s="55" t="s">
        <v>89</v>
      </c>
      <c r="F15" s="55" t="s">
        <v>228</v>
      </c>
      <c r="G15" s="54" t="s">
        <v>229</v>
      </c>
      <c r="H15" s="56" t="s">
        <v>263</v>
      </c>
      <c r="I15" s="22">
        <f t="shared" si="0"/>
        <v>46.974</v>
      </c>
      <c r="J15" s="26">
        <v>81.22</v>
      </c>
      <c r="K15" s="31">
        <f t="shared" si="1"/>
        <v>32.488</v>
      </c>
      <c r="L15" s="30">
        <f t="shared" si="2"/>
        <v>79.462</v>
      </c>
      <c r="M15" s="27"/>
    </row>
    <row r="16" ht="25" customHeight="1" spans="1:13">
      <c r="A16" s="45"/>
      <c r="B16" s="54" t="s">
        <v>264</v>
      </c>
      <c r="C16" s="54" t="s">
        <v>265</v>
      </c>
      <c r="D16" s="54" t="s">
        <v>25</v>
      </c>
      <c r="E16" s="55" t="s">
        <v>89</v>
      </c>
      <c r="F16" s="55" t="s">
        <v>228</v>
      </c>
      <c r="G16" s="54" t="s">
        <v>229</v>
      </c>
      <c r="H16" s="56" t="s">
        <v>266</v>
      </c>
      <c r="I16" s="22">
        <f t="shared" si="0"/>
        <v>46.158</v>
      </c>
      <c r="J16" s="26">
        <v>82.54</v>
      </c>
      <c r="K16" s="31">
        <f t="shared" si="1"/>
        <v>33.016</v>
      </c>
      <c r="L16" s="30">
        <f t="shared" si="2"/>
        <v>79.174</v>
      </c>
      <c r="M16" s="27"/>
    </row>
    <row r="17" ht="25" customHeight="1" spans="1:13">
      <c r="A17" s="45"/>
      <c r="B17" s="54" t="s">
        <v>267</v>
      </c>
      <c r="C17" s="54" t="s">
        <v>268</v>
      </c>
      <c r="D17" s="54" t="s">
        <v>25</v>
      </c>
      <c r="E17" s="55" t="s">
        <v>89</v>
      </c>
      <c r="F17" s="55" t="s">
        <v>228</v>
      </c>
      <c r="G17" s="54" t="s">
        <v>229</v>
      </c>
      <c r="H17" s="56" t="s">
        <v>269</v>
      </c>
      <c r="I17" s="22">
        <f t="shared" si="0"/>
        <v>46.098</v>
      </c>
      <c r="J17" s="26">
        <v>81.74</v>
      </c>
      <c r="K17" s="31">
        <f t="shared" si="1"/>
        <v>32.696</v>
      </c>
      <c r="L17" s="30">
        <f t="shared" si="2"/>
        <v>78.794</v>
      </c>
      <c r="M17" s="27"/>
    </row>
    <row r="18" ht="25" customHeight="1" spans="1:13">
      <c r="A18" s="45"/>
      <c r="B18" s="54" t="s">
        <v>270</v>
      </c>
      <c r="C18" s="54" t="s">
        <v>271</v>
      </c>
      <c r="D18" s="54" t="s">
        <v>25</v>
      </c>
      <c r="E18" s="55" t="s">
        <v>89</v>
      </c>
      <c r="F18" s="55" t="s">
        <v>228</v>
      </c>
      <c r="G18" s="54" t="s">
        <v>229</v>
      </c>
      <c r="H18" s="56" t="s">
        <v>272</v>
      </c>
      <c r="I18" s="22">
        <f t="shared" si="0"/>
        <v>46.32</v>
      </c>
      <c r="J18" s="26">
        <v>80.5</v>
      </c>
      <c r="K18" s="31">
        <f t="shared" si="1"/>
        <v>32.2</v>
      </c>
      <c r="L18" s="30">
        <f t="shared" si="2"/>
        <v>78.52</v>
      </c>
      <c r="M18" s="27"/>
    </row>
    <row r="19" ht="25" customHeight="1" spans="1:13">
      <c r="A19" s="45"/>
      <c r="B19" s="54" t="s">
        <v>273</v>
      </c>
      <c r="C19" s="54" t="s">
        <v>274</v>
      </c>
      <c r="D19" s="54" t="s">
        <v>25</v>
      </c>
      <c r="E19" s="55" t="s">
        <v>89</v>
      </c>
      <c r="F19" s="55" t="s">
        <v>228</v>
      </c>
      <c r="G19" s="54" t="s">
        <v>229</v>
      </c>
      <c r="H19" s="56" t="s">
        <v>275</v>
      </c>
      <c r="I19" s="22">
        <f t="shared" si="0"/>
        <v>47.676</v>
      </c>
      <c r="J19" s="26">
        <v>0</v>
      </c>
      <c r="K19" s="31">
        <f t="shared" si="1"/>
        <v>0</v>
      </c>
      <c r="L19" s="30">
        <f t="shared" si="2"/>
        <v>47.676</v>
      </c>
      <c r="M19" s="27"/>
    </row>
    <row r="20" ht="25" customHeight="1" spans="1:13">
      <c r="A20" s="45"/>
      <c r="B20" s="54" t="s">
        <v>276</v>
      </c>
      <c r="C20" s="54" t="s">
        <v>277</v>
      </c>
      <c r="D20" s="54" t="s">
        <v>25</v>
      </c>
      <c r="E20" s="55" t="s">
        <v>89</v>
      </c>
      <c r="F20" s="55" t="s">
        <v>228</v>
      </c>
      <c r="G20" s="54" t="s">
        <v>229</v>
      </c>
      <c r="H20" s="56" t="s">
        <v>278</v>
      </c>
      <c r="I20" s="22">
        <f t="shared" si="0"/>
        <v>47.61</v>
      </c>
      <c r="J20" s="26">
        <v>0</v>
      </c>
      <c r="K20" s="31">
        <f t="shared" si="1"/>
        <v>0</v>
      </c>
      <c r="L20" s="30">
        <f t="shared" si="2"/>
        <v>47.61</v>
      </c>
      <c r="M20" s="27"/>
    </row>
    <row r="21" ht="25" customHeight="1" spans="1:13">
      <c r="A21" s="45"/>
      <c r="B21" s="54" t="s">
        <v>279</v>
      </c>
      <c r="C21" s="54" t="s">
        <v>280</v>
      </c>
      <c r="D21" s="54" t="s">
        <v>25</v>
      </c>
      <c r="E21" s="55" t="s">
        <v>89</v>
      </c>
      <c r="F21" s="55" t="s">
        <v>228</v>
      </c>
      <c r="G21" s="54" t="s">
        <v>229</v>
      </c>
      <c r="H21" s="56" t="s">
        <v>281</v>
      </c>
      <c r="I21" s="22">
        <f t="shared" si="0"/>
        <v>47.208</v>
      </c>
      <c r="J21" s="26">
        <v>0</v>
      </c>
      <c r="K21" s="31">
        <f t="shared" si="1"/>
        <v>0</v>
      </c>
      <c r="L21" s="30">
        <f t="shared" si="2"/>
        <v>47.208</v>
      </c>
      <c r="M21" s="27"/>
    </row>
    <row r="22" ht="25" customHeight="1" spans="1:13">
      <c r="A22" s="45"/>
      <c r="B22" s="54" t="s">
        <v>282</v>
      </c>
      <c r="C22" s="54" t="s">
        <v>283</v>
      </c>
      <c r="D22" s="54" t="s">
        <v>25</v>
      </c>
      <c r="E22" s="55" t="s">
        <v>89</v>
      </c>
      <c r="F22" s="55" t="s">
        <v>228</v>
      </c>
      <c r="G22" s="54" t="s">
        <v>229</v>
      </c>
      <c r="H22" s="56" t="s">
        <v>284</v>
      </c>
      <c r="I22" s="22">
        <f t="shared" si="0"/>
        <v>47.16</v>
      </c>
      <c r="J22" s="26">
        <v>0</v>
      </c>
      <c r="K22" s="31">
        <f t="shared" si="1"/>
        <v>0</v>
      </c>
      <c r="L22" s="30">
        <f t="shared" si="2"/>
        <v>47.16</v>
      </c>
      <c r="M22" s="27"/>
    </row>
  </sheetData>
  <sortState ref="A4:M22">
    <sortCondition ref="L4:L22" descending="1"/>
  </sortState>
  <mergeCells count="2">
    <mergeCell ref="A1:M1"/>
    <mergeCell ref="A2:D2"/>
  </mergeCells>
  <pageMargins left="0.75" right="0.75" top="1" bottom="1" header="0.5" footer="0.5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H2" sqref="A$1:M$1048576"/>
    </sheetView>
  </sheetViews>
  <sheetFormatPr defaultColWidth="8.89166666666667" defaultRowHeight="13.5" outlineLevelRow="7"/>
  <cols>
    <col min="1" max="1" width="6.875" customWidth="1"/>
    <col min="2" max="2" width="14" customWidth="1"/>
    <col min="4" max="4" width="6.25" customWidth="1"/>
    <col min="5" max="5" width="25.8916666666667" customWidth="1"/>
    <col min="6" max="6" width="13.4416666666667" customWidth="1"/>
    <col min="8" max="8" width="7.125" customWidth="1"/>
    <col min="13" max="13" width="5.5" customWidth="1"/>
  </cols>
  <sheetData>
    <row r="1" ht="27" spans="1:13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27" spans="1:13">
      <c r="A2" s="18" t="s">
        <v>1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</row>
    <row r="3" ht="56.25" spans="1:13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5" t="s">
        <v>14</v>
      </c>
    </row>
    <row r="4" ht="25" customHeight="1" spans="1:13">
      <c r="A4" s="38" t="s">
        <v>15</v>
      </c>
      <c r="B4" s="58" t="s">
        <v>285</v>
      </c>
      <c r="C4" s="58" t="s">
        <v>286</v>
      </c>
      <c r="D4" s="58" t="s">
        <v>25</v>
      </c>
      <c r="E4" s="57" t="s">
        <v>287</v>
      </c>
      <c r="F4" s="57" t="s">
        <v>288</v>
      </c>
      <c r="G4" s="58" t="s">
        <v>289</v>
      </c>
      <c r="H4" s="59" t="s">
        <v>290</v>
      </c>
      <c r="I4" s="22">
        <f t="shared" ref="I4:I8" si="0">H4*0.6</f>
        <v>44.82</v>
      </c>
      <c r="J4" s="46">
        <v>84.24</v>
      </c>
      <c r="K4" s="31">
        <f t="shared" ref="K4:K8" si="1">J4*0.4</f>
        <v>33.696</v>
      </c>
      <c r="L4" s="30">
        <f t="shared" ref="L4:L8" si="2">I4+K4</f>
        <v>78.516</v>
      </c>
      <c r="M4" s="47"/>
    </row>
    <row r="5" ht="25" customHeight="1" spans="1:13">
      <c r="A5" s="38" t="s">
        <v>15</v>
      </c>
      <c r="B5" s="58" t="s">
        <v>291</v>
      </c>
      <c r="C5" s="58" t="s">
        <v>292</v>
      </c>
      <c r="D5" s="58" t="s">
        <v>25</v>
      </c>
      <c r="E5" s="57" t="s">
        <v>287</v>
      </c>
      <c r="F5" s="57" t="s">
        <v>288</v>
      </c>
      <c r="G5" s="58" t="s">
        <v>289</v>
      </c>
      <c r="H5" s="59" t="s">
        <v>293</v>
      </c>
      <c r="I5" s="22">
        <f t="shared" si="0"/>
        <v>43.56</v>
      </c>
      <c r="J5" s="46">
        <v>80.8</v>
      </c>
      <c r="K5" s="31">
        <f t="shared" si="1"/>
        <v>32.32</v>
      </c>
      <c r="L5" s="30">
        <f t="shared" si="2"/>
        <v>75.88</v>
      </c>
      <c r="M5" s="47"/>
    </row>
    <row r="6" ht="25" customHeight="1" spans="1:13">
      <c r="A6" s="45"/>
      <c r="B6" s="58" t="s">
        <v>294</v>
      </c>
      <c r="C6" s="58" t="s">
        <v>295</v>
      </c>
      <c r="D6" s="58" t="s">
        <v>25</v>
      </c>
      <c r="E6" s="57" t="s">
        <v>287</v>
      </c>
      <c r="F6" s="57" t="s">
        <v>288</v>
      </c>
      <c r="G6" s="58" t="s">
        <v>289</v>
      </c>
      <c r="H6" s="59" t="s">
        <v>296</v>
      </c>
      <c r="I6" s="22">
        <f t="shared" si="0"/>
        <v>42.414</v>
      </c>
      <c r="J6" s="46">
        <v>82.26</v>
      </c>
      <c r="K6" s="31">
        <f t="shared" si="1"/>
        <v>32.904</v>
      </c>
      <c r="L6" s="30">
        <f t="shared" si="2"/>
        <v>75.318</v>
      </c>
      <c r="M6" s="47"/>
    </row>
    <row r="7" ht="25" customHeight="1" spans="1:13">
      <c r="A7" s="45"/>
      <c r="B7" s="58" t="s">
        <v>297</v>
      </c>
      <c r="C7" s="58" t="s">
        <v>298</v>
      </c>
      <c r="D7" s="58" t="s">
        <v>25</v>
      </c>
      <c r="E7" s="57" t="s">
        <v>287</v>
      </c>
      <c r="F7" s="57" t="s">
        <v>288</v>
      </c>
      <c r="G7" s="58" t="s">
        <v>289</v>
      </c>
      <c r="H7" s="59" t="s">
        <v>299</v>
      </c>
      <c r="I7" s="22">
        <f t="shared" si="0"/>
        <v>42.174</v>
      </c>
      <c r="J7" s="46">
        <v>74.68</v>
      </c>
      <c r="K7" s="31">
        <f t="shared" si="1"/>
        <v>29.872</v>
      </c>
      <c r="L7" s="30">
        <f t="shared" si="2"/>
        <v>72.046</v>
      </c>
      <c r="M7" s="47"/>
    </row>
    <row r="8" ht="25" customHeight="1" spans="1:13">
      <c r="A8" s="39"/>
      <c r="B8" s="58" t="s">
        <v>300</v>
      </c>
      <c r="C8" s="58" t="s">
        <v>301</v>
      </c>
      <c r="D8" s="58" t="s">
        <v>25</v>
      </c>
      <c r="E8" s="57" t="s">
        <v>287</v>
      </c>
      <c r="F8" s="57" t="s">
        <v>288</v>
      </c>
      <c r="G8" s="58" t="s">
        <v>289</v>
      </c>
      <c r="H8" s="59" t="s">
        <v>302</v>
      </c>
      <c r="I8" s="22">
        <f t="shared" si="0"/>
        <v>42.522</v>
      </c>
      <c r="J8" s="46">
        <v>0</v>
      </c>
      <c r="K8" s="31">
        <f t="shared" si="1"/>
        <v>0</v>
      </c>
      <c r="L8" s="30">
        <f t="shared" si="2"/>
        <v>42.522</v>
      </c>
      <c r="M8" s="47"/>
    </row>
  </sheetData>
  <sortState ref="A4:M8">
    <sortCondition ref="L4:L8" descending="1"/>
  </sortState>
  <mergeCells count="2">
    <mergeCell ref="A1:M1"/>
    <mergeCell ref="A2:D2"/>
  </mergeCells>
  <pageMargins left="0.75" right="0.75" top="1" bottom="1" header="0.5" footer="0.5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workbookViewId="0">
      <selection activeCell="F13" sqref="F13"/>
    </sheetView>
  </sheetViews>
  <sheetFormatPr defaultColWidth="8.89166666666667" defaultRowHeight="13.5" outlineLevelRow="4"/>
  <cols>
    <col min="2" max="2" width="13.775" customWidth="1"/>
    <col min="6" max="6" width="15.5583333333333" customWidth="1"/>
  </cols>
  <sheetData>
    <row r="1" ht="82" customHeight="1" spans="1:13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27" spans="1:13">
      <c r="A2" s="18" t="s">
        <v>1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</row>
    <row r="3" ht="56.25" spans="1:13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5" t="s">
        <v>14</v>
      </c>
    </row>
    <row r="4" ht="25" customHeight="1" spans="1:13">
      <c r="A4" s="38" t="s">
        <v>15</v>
      </c>
      <c r="B4" s="56" t="s">
        <v>303</v>
      </c>
      <c r="C4" s="56" t="s">
        <v>112</v>
      </c>
      <c r="D4" s="56" t="s">
        <v>18</v>
      </c>
      <c r="E4" s="60" t="s">
        <v>167</v>
      </c>
      <c r="F4" s="60" t="s">
        <v>304</v>
      </c>
      <c r="G4" s="56" t="s">
        <v>305</v>
      </c>
      <c r="H4" s="56" t="s">
        <v>306</v>
      </c>
      <c r="I4" s="24">
        <f>H4*0.6</f>
        <v>45.444</v>
      </c>
      <c r="J4" s="26">
        <v>83.94</v>
      </c>
      <c r="K4" s="40">
        <f>J4*0.4</f>
        <v>33.576</v>
      </c>
      <c r="L4" s="41">
        <f>I4+K4</f>
        <v>79.02</v>
      </c>
      <c r="M4" s="37"/>
    </row>
    <row r="5" ht="25" customHeight="1" spans="1:13">
      <c r="A5" s="39"/>
      <c r="B5" s="56" t="s">
        <v>307</v>
      </c>
      <c r="C5" s="56" t="s">
        <v>308</v>
      </c>
      <c r="D5" s="56" t="s">
        <v>18</v>
      </c>
      <c r="E5" s="60" t="s">
        <v>167</v>
      </c>
      <c r="F5" s="60" t="s">
        <v>304</v>
      </c>
      <c r="G5" s="56" t="s">
        <v>305</v>
      </c>
      <c r="H5" s="56" t="s">
        <v>309</v>
      </c>
      <c r="I5" s="24">
        <f>H5*0.6</f>
        <v>46.548</v>
      </c>
      <c r="J5" s="26">
        <v>0</v>
      </c>
      <c r="K5" s="40">
        <f>J5*0.4</f>
        <v>0</v>
      </c>
      <c r="L5" s="41">
        <f>I5+K5</f>
        <v>46.548</v>
      </c>
      <c r="M5" s="37"/>
    </row>
  </sheetData>
  <sortState ref="A4:M5">
    <sortCondition ref="L4:L5" descending="1"/>
  </sortState>
  <mergeCells count="2">
    <mergeCell ref="A1:M1"/>
    <mergeCell ref="A2:D2"/>
  </mergeCells>
  <pageMargins left="0.75" right="0.75" top="1" bottom="1" header="0.5" footer="0.5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A3" sqref="A$1:M$1048576"/>
    </sheetView>
  </sheetViews>
  <sheetFormatPr defaultColWidth="8.89166666666667" defaultRowHeight="13.5" outlineLevelRow="5"/>
  <cols>
    <col min="1" max="1" width="8.25" customWidth="1"/>
    <col min="2" max="2" width="16" customWidth="1"/>
    <col min="6" max="6" width="16.775" customWidth="1"/>
  </cols>
  <sheetData>
    <row r="1" ht="61" customHeight="1" spans="1:13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27" spans="1:13">
      <c r="A2" s="18" t="s">
        <v>1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</row>
    <row r="3" ht="56.25" spans="1:13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5" t="s">
        <v>14</v>
      </c>
    </row>
    <row r="4" ht="25" customHeight="1" spans="1:13">
      <c r="A4" s="21" t="s">
        <v>15</v>
      </c>
      <c r="B4" s="24" t="s">
        <v>310</v>
      </c>
      <c r="C4" s="24" t="s">
        <v>311</v>
      </c>
      <c r="D4" s="24" t="s">
        <v>25</v>
      </c>
      <c r="E4" s="35" t="s">
        <v>167</v>
      </c>
      <c r="F4" s="35" t="s">
        <v>312</v>
      </c>
      <c r="G4" s="24" t="s">
        <v>313</v>
      </c>
      <c r="H4" s="24" t="s">
        <v>314</v>
      </c>
      <c r="I4" s="24">
        <f t="shared" ref="I4:I6" si="0">H4*0.6</f>
        <v>49.332</v>
      </c>
      <c r="J4" s="26">
        <v>85.78</v>
      </c>
      <c r="K4" s="24">
        <f t="shared" ref="K4:K6" si="1">J4*0.4</f>
        <v>34.312</v>
      </c>
      <c r="L4" s="36">
        <f t="shared" ref="L4:L6" si="2">I4+K4</f>
        <v>83.644</v>
      </c>
      <c r="M4" s="37"/>
    </row>
    <row r="5" ht="25" customHeight="1" spans="1:13">
      <c r="A5" s="27"/>
      <c r="B5" s="24" t="s">
        <v>315</v>
      </c>
      <c r="C5" s="24" t="s">
        <v>316</v>
      </c>
      <c r="D5" s="24" t="s">
        <v>25</v>
      </c>
      <c r="E5" s="35" t="s">
        <v>167</v>
      </c>
      <c r="F5" s="35" t="s">
        <v>312</v>
      </c>
      <c r="G5" s="24" t="s">
        <v>313</v>
      </c>
      <c r="H5" s="24" t="s">
        <v>317</v>
      </c>
      <c r="I5" s="24">
        <f t="shared" si="0"/>
        <v>48.174</v>
      </c>
      <c r="J5" s="26">
        <v>84.3</v>
      </c>
      <c r="K5" s="24">
        <f t="shared" si="1"/>
        <v>33.72</v>
      </c>
      <c r="L5" s="36">
        <f t="shared" si="2"/>
        <v>81.894</v>
      </c>
      <c r="M5" s="37"/>
    </row>
    <row r="6" ht="25" customHeight="1" spans="1:13">
      <c r="A6" s="27"/>
      <c r="B6" s="24" t="s">
        <v>318</v>
      </c>
      <c r="C6" s="24" t="s">
        <v>319</v>
      </c>
      <c r="D6" s="24" t="s">
        <v>25</v>
      </c>
      <c r="E6" s="35" t="s">
        <v>167</v>
      </c>
      <c r="F6" s="35" t="s">
        <v>312</v>
      </c>
      <c r="G6" s="24" t="s">
        <v>313</v>
      </c>
      <c r="H6" s="24" t="s">
        <v>320</v>
      </c>
      <c r="I6" s="24">
        <f t="shared" si="0"/>
        <v>48.264</v>
      </c>
      <c r="J6" s="26">
        <v>77.74</v>
      </c>
      <c r="K6" s="24">
        <f t="shared" si="1"/>
        <v>31.096</v>
      </c>
      <c r="L6" s="36">
        <f t="shared" si="2"/>
        <v>79.36</v>
      </c>
      <c r="M6" s="37"/>
    </row>
  </sheetData>
  <sortState ref="A4:M6">
    <sortCondition ref="L4:L6" descending="1"/>
  </sortState>
  <mergeCells count="2">
    <mergeCell ref="A1:M1"/>
    <mergeCell ref="A2:D2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workbookViewId="0">
      <selection activeCell="I12" sqref="I12"/>
    </sheetView>
  </sheetViews>
  <sheetFormatPr defaultColWidth="9" defaultRowHeight="13.5" outlineLevelRow="4"/>
  <cols>
    <col min="1" max="1" width="7.875" customWidth="1"/>
    <col min="2" max="2" width="15.6666666666667" customWidth="1"/>
    <col min="3" max="3" width="8" customWidth="1"/>
    <col min="4" max="4" width="6.375" customWidth="1"/>
    <col min="5" max="5" width="16" customWidth="1"/>
    <col min="9" max="9" width="11.1083333333333" customWidth="1"/>
    <col min="11" max="11" width="10" customWidth="1"/>
    <col min="12" max="12" width="11.6666666666667" customWidth="1"/>
  </cols>
  <sheetData>
    <row r="1" ht="71" customHeight="1" spans="1:13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27" spans="1:13">
      <c r="A2" s="18" t="s">
        <v>1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</row>
    <row r="3" ht="56.25" spans="1:13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5" t="s">
        <v>14</v>
      </c>
    </row>
    <row r="4" ht="34" customHeight="1" spans="1:13">
      <c r="A4" s="38" t="s">
        <v>15</v>
      </c>
      <c r="B4" s="54" t="s">
        <v>28</v>
      </c>
      <c r="C4" s="54" t="s">
        <v>29</v>
      </c>
      <c r="D4" s="54" t="s">
        <v>25</v>
      </c>
      <c r="E4" s="55" t="s">
        <v>30</v>
      </c>
      <c r="F4" s="55" t="s">
        <v>31</v>
      </c>
      <c r="G4" s="54" t="s">
        <v>32</v>
      </c>
      <c r="H4" s="56" t="s">
        <v>33</v>
      </c>
      <c r="I4" s="22">
        <f>H4*0.6</f>
        <v>42.468</v>
      </c>
      <c r="J4" s="26">
        <v>86.41</v>
      </c>
      <c r="K4" s="22">
        <f>J4*0.4</f>
        <v>34.564</v>
      </c>
      <c r="L4" s="26">
        <f>I4+K4</f>
        <v>77.032</v>
      </c>
      <c r="M4" s="27"/>
    </row>
    <row r="5" ht="31" customHeight="1" spans="1:13">
      <c r="A5" s="39"/>
      <c r="B5" s="54" t="s">
        <v>34</v>
      </c>
      <c r="C5" s="54" t="s">
        <v>35</v>
      </c>
      <c r="D5" s="54" t="s">
        <v>25</v>
      </c>
      <c r="E5" s="55" t="s">
        <v>30</v>
      </c>
      <c r="F5" s="55" t="s">
        <v>31</v>
      </c>
      <c r="G5" s="54" t="s">
        <v>32</v>
      </c>
      <c r="H5" s="56" t="s">
        <v>36</v>
      </c>
      <c r="I5" s="22">
        <f>H5*0.6</f>
        <v>42.03</v>
      </c>
      <c r="J5" s="26"/>
      <c r="K5" s="22">
        <f>J5*0.4</f>
        <v>0</v>
      </c>
      <c r="L5" s="26">
        <f>I5+K5</f>
        <v>42.03</v>
      </c>
      <c r="M5" s="27"/>
    </row>
  </sheetData>
  <mergeCells count="2">
    <mergeCell ref="A1:M1"/>
    <mergeCell ref="A2:D2"/>
  </mergeCells>
  <pageMargins left="0.7" right="0.7" top="0.75" bottom="0.75" header="0.3" footer="0.3"/>
  <pageSetup paperSize="9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F2" sqref="A$1:M$1048576"/>
    </sheetView>
  </sheetViews>
  <sheetFormatPr defaultColWidth="8.89166666666667" defaultRowHeight="13.5" outlineLevelRow="7"/>
  <cols>
    <col min="1" max="1" width="6.375" customWidth="1"/>
    <col min="2" max="2" width="14.5583333333333" customWidth="1"/>
    <col min="4" max="4" width="6.375" customWidth="1"/>
    <col min="5" max="5" width="18.125" customWidth="1"/>
    <col min="6" max="6" width="15.625" customWidth="1"/>
  </cols>
  <sheetData>
    <row r="1" ht="76" customHeight="1" spans="1:13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27" spans="1:13">
      <c r="A2" s="18" t="s">
        <v>1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</row>
    <row r="3" ht="56.25" spans="1:13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5" t="s">
        <v>14</v>
      </c>
    </row>
    <row r="4" s="34" customFormat="1" ht="20" customHeight="1" spans="1:13">
      <c r="A4" s="21" t="s">
        <v>15</v>
      </c>
      <c r="B4" s="54" t="s">
        <v>321</v>
      </c>
      <c r="C4" s="54" t="s">
        <v>322</v>
      </c>
      <c r="D4" s="54" t="s">
        <v>18</v>
      </c>
      <c r="E4" s="55" t="s">
        <v>89</v>
      </c>
      <c r="F4" s="55" t="s">
        <v>323</v>
      </c>
      <c r="G4" s="54" t="s">
        <v>324</v>
      </c>
      <c r="H4" s="54" t="s">
        <v>325</v>
      </c>
      <c r="I4" s="22">
        <f>H4*0.6</f>
        <v>42.648</v>
      </c>
      <c r="J4" s="26">
        <v>86.82</v>
      </c>
      <c r="K4" s="31">
        <f>J4*0.4</f>
        <v>34.728</v>
      </c>
      <c r="L4" s="30">
        <f>I4+K4</f>
        <v>77.376</v>
      </c>
      <c r="M4" s="27"/>
    </row>
    <row r="5" s="34" customFormat="1" ht="20" customHeight="1" spans="1:13">
      <c r="A5" s="21" t="s">
        <v>15</v>
      </c>
      <c r="B5" s="54" t="s">
        <v>326</v>
      </c>
      <c r="C5" s="54" t="s">
        <v>327</v>
      </c>
      <c r="D5" s="54" t="s">
        <v>18</v>
      </c>
      <c r="E5" s="55" t="s">
        <v>89</v>
      </c>
      <c r="F5" s="55" t="s">
        <v>323</v>
      </c>
      <c r="G5" s="54" t="s">
        <v>324</v>
      </c>
      <c r="H5" s="54" t="s">
        <v>328</v>
      </c>
      <c r="I5" s="22">
        <f>H5*0.6</f>
        <v>42.186</v>
      </c>
      <c r="J5" s="26">
        <v>85.98</v>
      </c>
      <c r="K5" s="31">
        <f>J5*0.4</f>
        <v>34.392</v>
      </c>
      <c r="L5" s="30">
        <f>I5+K5</f>
        <v>76.578</v>
      </c>
      <c r="M5" s="27"/>
    </row>
    <row r="6" s="34" customFormat="1" ht="20" customHeight="1" spans="1:13">
      <c r="A6" s="29"/>
      <c r="B6" s="54" t="s">
        <v>329</v>
      </c>
      <c r="C6" s="54" t="s">
        <v>330</v>
      </c>
      <c r="D6" s="54" t="s">
        <v>18</v>
      </c>
      <c r="E6" s="55" t="s">
        <v>89</v>
      </c>
      <c r="F6" s="55" t="s">
        <v>323</v>
      </c>
      <c r="G6" s="54" t="s">
        <v>324</v>
      </c>
      <c r="H6" s="54" t="s">
        <v>331</v>
      </c>
      <c r="I6" s="22">
        <f>H6*0.6</f>
        <v>43.086</v>
      </c>
      <c r="J6" s="26">
        <v>83.46</v>
      </c>
      <c r="K6" s="31">
        <f>J6*0.4</f>
        <v>33.384</v>
      </c>
      <c r="L6" s="30">
        <f>I6+K6</f>
        <v>76.47</v>
      </c>
      <c r="M6" s="27"/>
    </row>
    <row r="7" s="34" customFormat="1" ht="20" customHeight="1" spans="1:13">
      <c r="A7" s="29"/>
      <c r="B7" s="54" t="s">
        <v>332</v>
      </c>
      <c r="C7" s="54" t="s">
        <v>333</v>
      </c>
      <c r="D7" s="54" t="s">
        <v>18</v>
      </c>
      <c r="E7" s="55" t="s">
        <v>89</v>
      </c>
      <c r="F7" s="55" t="s">
        <v>323</v>
      </c>
      <c r="G7" s="54" t="s">
        <v>324</v>
      </c>
      <c r="H7" s="54" t="s">
        <v>334</v>
      </c>
      <c r="I7" s="22">
        <f>H7*0.6</f>
        <v>42.456</v>
      </c>
      <c r="J7" s="26">
        <v>0</v>
      </c>
      <c r="K7" s="31">
        <f>J7*0.4</f>
        <v>0</v>
      </c>
      <c r="L7" s="30">
        <f>I7+K7</f>
        <v>42.456</v>
      </c>
      <c r="M7" s="27"/>
    </row>
    <row r="8" s="34" customFormat="1" ht="20" customHeight="1" spans="1:13">
      <c r="A8" s="29"/>
      <c r="B8" s="54" t="s">
        <v>335</v>
      </c>
      <c r="C8" s="54" t="s">
        <v>336</v>
      </c>
      <c r="D8" s="54" t="s">
        <v>18</v>
      </c>
      <c r="E8" s="55" t="s">
        <v>89</v>
      </c>
      <c r="F8" s="55" t="s">
        <v>323</v>
      </c>
      <c r="G8" s="54" t="s">
        <v>324</v>
      </c>
      <c r="H8" s="54" t="s">
        <v>337</v>
      </c>
      <c r="I8" s="22">
        <f>H8*0.6</f>
        <v>41.76</v>
      </c>
      <c r="J8" s="26">
        <v>0</v>
      </c>
      <c r="K8" s="31">
        <f>J8*0.4</f>
        <v>0</v>
      </c>
      <c r="L8" s="30">
        <f>I8+K8</f>
        <v>41.76</v>
      </c>
      <c r="M8" s="27"/>
    </row>
  </sheetData>
  <sortState ref="A4:M8">
    <sortCondition ref="L4:L8" descending="1"/>
  </sortState>
  <mergeCells count="2">
    <mergeCell ref="A1:M1"/>
    <mergeCell ref="A2:D2"/>
  </mergeCells>
  <pageMargins left="0.75" right="0.75" top="1" bottom="1" header="0.5" footer="0.5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I15" sqref="I15"/>
    </sheetView>
  </sheetViews>
  <sheetFormatPr defaultColWidth="8.89166666666667" defaultRowHeight="13.5"/>
  <cols>
    <col min="1" max="1" width="6.875" style="33" customWidth="1"/>
    <col min="2" max="2" width="14.625" style="33" customWidth="1"/>
    <col min="3" max="3" width="8.89166666666667" style="33"/>
    <col min="4" max="4" width="5.875" style="33" customWidth="1"/>
    <col min="5" max="5" width="18.225" style="33" customWidth="1"/>
    <col min="6" max="6" width="15.375" style="33" customWidth="1"/>
    <col min="7" max="16384" width="8.89166666666667" style="33"/>
  </cols>
  <sheetData>
    <row r="1" ht="27" spans="1:13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27" spans="1:13">
      <c r="A2" s="18" t="s">
        <v>1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</row>
    <row r="3" ht="56.25" spans="1:13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5" t="s">
        <v>14</v>
      </c>
    </row>
    <row r="4" s="16" customFormat="1" ht="20" customHeight="1" spans="1:13">
      <c r="A4" s="21" t="s">
        <v>15</v>
      </c>
      <c r="B4" s="54" t="s">
        <v>338</v>
      </c>
      <c r="C4" s="54" t="s">
        <v>339</v>
      </c>
      <c r="D4" s="54" t="s">
        <v>25</v>
      </c>
      <c r="E4" s="55" t="s">
        <v>89</v>
      </c>
      <c r="F4" s="55" t="s">
        <v>340</v>
      </c>
      <c r="G4" s="54" t="s">
        <v>341</v>
      </c>
      <c r="H4" s="54" t="s">
        <v>342</v>
      </c>
      <c r="I4" s="22">
        <f t="shared" ref="I4:I9" si="0">H4*0.6</f>
        <v>46.56</v>
      </c>
      <c r="J4" s="26">
        <v>85.46</v>
      </c>
      <c r="K4" s="31">
        <f t="shared" ref="K4:K9" si="1">J4*0.4</f>
        <v>34.184</v>
      </c>
      <c r="L4" s="30">
        <f t="shared" ref="L4:L9" si="2">I4+K4</f>
        <v>80.744</v>
      </c>
      <c r="M4" s="27"/>
    </row>
    <row r="5" s="16" customFormat="1" ht="20" customHeight="1" spans="1:13">
      <c r="A5" s="21" t="s">
        <v>15</v>
      </c>
      <c r="B5" s="54" t="s">
        <v>343</v>
      </c>
      <c r="C5" s="54" t="s">
        <v>344</v>
      </c>
      <c r="D5" s="54" t="s">
        <v>25</v>
      </c>
      <c r="E5" s="55" t="s">
        <v>89</v>
      </c>
      <c r="F5" s="55" t="s">
        <v>340</v>
      </c>
      <c r="G5" s="54" t="s">
        <v>341</v>
      </c>
      <c r="H5" s="54" t="s">
        <v>345</v>
      </c>
      <c r="I5" s="22">
        <f t="shared" si="0"/>
        <v>45.81</v>
      </c>
      <c r="J5" s="26">
        <v>86.54</v>
      </c>
      <c r="K5" s="31">
        <f t="shared" si="1"/>
        <v>34.616</v>
      </c>
      <c r="L5" s="30">
        <f t="shared" si="2"/>
        <v>80.426</v>
      </c>
      <c r="M5" s="27"/>
    </row>
    <row r="6" s="16" customFormat="1" ht="20" customHeight="1" spans="1:13">
      <c r="A6" s="29"/>
      <c r="B6" s="54" t="s">
        <v>346</v>
      </c>
      <c r="C6" s="54" t="s">
        <v>347</v>
      </c>
      <c r="D6" s="54" t="s">
        <v>25</v>
      </c>
      <c r="E6" s="55" t="s">
        <v>89</v>
      </c>
      <c r="F6" s="55" t="s">
        <v>340</v>
      </c>
      <c r="G6" s="54" t="s">
        <v>341</v>
      </c>
      <c r="H6" s="54" t="s">
        <v>348</v>
      </c>
      <c r="I6" s="22">
        <f t="shared" si="0"/>
        <v>46.296</v>
      </c>
      <c r="J6" s="26">
        <v>84.48</v>
      </c>
      <c r="K6" s="31">
        <f t="shared" si="1"/>
        <v>33.792</v>
      </c>
      <c r="L6" s="30">
        <f t="shared" si="2"/>
        <v>80.088</v>
      </c>
      <c r="M6" s="27"/>
    </row>
    <row r="7" s="16" customFormat="1" ht="20" customHeight="1" spans="1:13">
      <c r="A7" s="29"/>
      <c r="B7" s="54" t="s">
        <v>349</v>
      </c>
      <c r="C7" s="54" t="s">
        <v>350</v>
      </c>
      <c r="D7" s="54" t="s">
        <v>25</v>
      </c>
      <c r="E7" s="55" t="s">
        <v>89</v>
      </c>
      <c r="F7" s="55" t="s">
        <v>340</v>
      </c>
      <c r="G7" s="54" t="s">
        <v>341</v>
      </c>
      <c r="H7" s="54" t="s">
        <v>351</v>
      </c>
      <c r="I7" s="22">
        <f t="shared" si="0"/>
        <v>44.586</v>
      </c>
      <c r="J7" s="26">
        <v>78.58</v>
      </c>
      <c r="K7" s="31">
        <f t="shared" si="1"/>
        <v>31.432</v>
      </c>
      <c r="L7" s="30">
        <f t="shared" si="2"/>
        <v>76.018</v>
      </c>
      <c r="M7" s="27"/>
    </row>
    <row r="8" s="16" customFormat="1" ht="20" customHeight="1" spans="1:13">
      <c r="A8" s="29"/>
      <c r="B8" s="54" t="s">
        <v>352</v>
      </c>
      <c r="C8" s="54" t="s">
        <v>353</v>
      </c>
      <c r="D8" s="54" t="s">
        <v>25</v>
      </c>
      <c r="E8" s="55" t="s">
        <v>89</v>
      </c>
      <c r="F8" s="55" t="s">
        <v>340</v>
      </c>
      <c r="G8" s="54" t="s">
        <v>341</v>
      </c>
      <c r="H8" s="54" t="s">
        <v>354</v>
      </c>
      <c r="I8" s="22">
        <f t="shared" si="0"/>
        <v>44.514</v>
      </c>
      <c r="J8" s="26">
        <v>78.36</v>
      </c>
      <c r="K8" s="31">
        <f t="shared" si="1"/>
        <v>31.344</v>
      </c>
      <c r="L8" s="30">
        <f t="shared" si="2"/>
        <v>75.858</v>
      </c>
      <c r="M8" s="27"/>
    </row>
    <row r="9" s="16" customFormat="1" ht="20" customHeight="1" spans="1:13">
      <c r="A9" s="29"/>
      <c r="B9" s="54" t="s">
        <v>355</v>
      </c>
      <c r="C9" s="54" t="s">
        <v>356</v>
      </c>
      <c r="D9" s="54" t="s">
        <v>25</v>
      </c>
      <c r="E9" s="55" t="s">
        <v>89</v>
      </c>
      <c r="F9" s="55" t="s">
        <v>340</v>
      </c>
      <c r="G9" s="54" t="s">
        <v>341</v>
      </c>
      <c r="H9" s="54" t="s">
        <v>357</v>
      </c>
      <c r="I9" s="22">
        <f t="shared" si="0"/>
        <v>44.28</v>
      </c>
      <c r="J9" s="26">
        <v>77.56</v>
      </c>
      <c r="K9" s="31">
        <f t="shared" si="1"/>
        <v>31.024</v>
      </c>
      <c r="L9" s="30">
        <f t="shared" si="2"/>
        <v>75.304</v>
      </c>
      <c r="M9" s="27"/>
    </row>
  </sheetData>
  <sortState ref="A4:M9">
    <sortCondition ref="L4:L9" descending="1"/>
  </sortState>
  <mergeCells count="2">
    <mergeCell ref="A1:M1"/>
    <mergeCell ref="A2:D2"/>
  </mergeCells>
  <pageMargins left="0.75" right="0.75" top="1" bottom="1" header="0.5" footer="0.5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workbookViewId="0">
      <selection activeCell="F2" sqref="A$1:M$1048576"/>
    </sheetView>
  </sheetViews>
  <sheetFormatPr defaultColWidth="8.89166666666667" defaultRowHeight="13.5"/>
  <cols>
    <col min="1" max="1" width="6.25" style="33" customWidth="1"/>
    <col min="2" max="2" width="15.1083333333333" style="33" customWidth="1"/>
    <col min="3" max="3" width="8.89166666666667" style="33"/>
    <col min="4" max="4" width="6.75" style="33" customWidth="1"/>
    <col min="5" max="5" width="19.3333333333333" style="33" customWidth="1"/>
    <col min="6" max="6" width="13.875" style="33" customWidth="1"/>
    <col min="7" max="16384" width="8.89166666666667" style="33"/>
  </cols>
  <sheetData>
    <row r="1" ht="27" spans="1:13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27" spans="1:13">
      <c r="A2" s="18" t="s">
        <v>1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</row>
    <row r="3" ht="56.25" spans="1:13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5" t="s">
        <v>14</v>
      </c>
    </row>
    <row r="4" s="16" customFormat="1" ht="20" customHeight="1" spans="1:13">
      <c r="A4" s="21" t="s">
        <v>15</v>
      </c>
      <c r="B4" s="54" t="s">
        <v>358</v>
      </c>
      <c r="C4" s="54" t="s">
        <v>359</v>
      </c>
      <c r="D4" s="54" t="s">
        <v>18</v>
      </c>
      <c r="E4" s="55" t="s">
        <v>89</v>
      </c>
      <c r="F4" s="55" t="s">
        <v>360</v>
      </c>
      <c r="G4" s="54" t="s">
        <v>361</v>
      </c>
      <c r="H4" s="54" t="s">
        <v>362</v>
      </c>
      <c r="I4" s="22">
        <f t="shared" ref="I4:I10" si="0">H4*0.6</f>
        <v>43.122</v>
      </c>
      <c r="J4" s="26">
        <v>86.42</v>
      </c>
      <c r="K4" s="31">
        <f t="shared" ref="K4:K10" si="1">J4*0.4</f>
        <v>34.568</v>
      </c>
      <c r="L4" s="30">
        <f t="shared" ref="L4:L10" si="2">I4+K4</f>
        <v>77.69</v>
      </c>
      <c r="M4" s="27"/>
    </row>
    <row r="5" s="16" customFormat="1" ht="20" customHeight="1" spans="1:13">
      <c r="A5" s="21" t="s">
        <v>15</v>
      </c>
      <c r="B5" s="54" t="s">
        <v>363</v>
      </c>
      <c r="C5" s="54" t="s">
        <v>364</v>
      </c>
      <c r="D5" s="54" t="s">
        <v>18</v>
      </c>
      <c r="E5" s="55" t="s">
        <v>89</v>
      </c>
      <c r="F5" s="55" t="s">
        <v>360</v>
      </c>
      <c r="G5" s="54" t="s">
        <v>361</v>
      </c>
      <c r="H5" s="54" t="s">
        <v>365</v>
      </c>
      <c r="I5" s="22">
        <f t="shared" si="0"/>
        <v>43.116</v>
      </c>
      <c r="J5" s="26">
        <v>85.56</v>
      </c>
      <c r="K5" s="31">
        <f t="shared" si="1"/>
        <v>34.224</v>
      </c>
      <c r="L5" s="30">
        <f t="shared" si="2"/>
        <v>77.34</v>
      </c>
      <c r="M5" s="27"/>
    </row>
    <row r="6" s="16" customFormat="1" ht="20" customHeight="1" spans="1:13">
      <c r="A6" s="21" t="s">
        <v>15</v>
      </c>
      <c r="B6" s="54" t="s">
        <v>366</v>
      </c>
      <c r="C6" s="54" t="s">
        <v>367</v>
      </c>
      <c r="D6" s="54" t="s">
        <v>18</v>
      </c>
      <c r="E6" s="55" t="s">
        <v>89</v>
      </c>
      <c r="F6" s="55" t="s">
        <v>360</v>
      </c>
      <c r="G6" s="54" t="s">
        <v>361</v>
      </c>
      <c r="H6" s="54" t="s">
        <v>368</v>
      </c>
      <c r="I6" s="22">
        <f t="shared" si="0"/>
        <v>43.278</v>
      </c>
      <c r="J6" s="26">
        <v>84.16</v>
      </c>
      <c r="K6" s="31">
        <f t="shared" si="1"/>
        <v>33.664</v>
      </c>
      <c r="L6" s="30">
        <f t="shared" si="2"/>
        <v>76.942</v>
      </c>
      <c r="M6" s="27"/>
    </row>
    <row r="7" s="16" customFormat="1" ht="20" customHeight="1" spans="1:13">
      <c r="A7" s="21" t="s">
        <v>15</v>
      </c>
      <c r="B7" s="54" t="s">
        <v>369</v>
      </c>
      <c r="C7" s="54" t="s">
        <v>370</v>
      </c>
      <c r="D7" s="54" t="s">
        <v>18</v>
      </c>
      <c r="E7" s="55" t="s">
        <v>89</v>
      </c>
      <c r="F7" s="55" t="s">
        <v>360</v>
      </c>
      <c r="G7" s="54" t="s">
        <v>361</v>
      </c>
      <c r="H7" s="54" t="s">
        <v>371</v>
      </c>
      <c r="I7" s="22">
        <f t="shared" si="0"/>
        <v>43.644</v>
      </c>
      <c r="J7" s="26">
        <v>81.82</v>
      </c>
      <c r="K7" s="31">
        <f t="shared" si="1"/>
        <v>32.728</v>
      </c>
      <c r="L7" s="30">
        <f t="shared" si="2"/>
        <v>76.372</v>
      </c>
      <c r="M7" s="27"/>
    </row>
    <row r="8" s="16" customFormat="1" ht="20" customHeight="1" spans="1:13">
      <c r="A8" s="29"/>
      <c r="B8" s="54" t="s">
        <v>372</v>
      </c>
      <c r="C8" s="54" t="s">
        <v>373</v>
      </c>
      <c r="D8" s="54" t="s">
        <v>18</v>
      </c>
      <c r="E8" s="55" t="s">
        <v>89</v>
      </c>
      <c r="F8" s="55" t="s">
        <v>360</v>
      </c>
      <c r="G8" s="54" t="s">
        <v>361</v>
      </c>
      <c r="H8" s="54" t="s">
        <v>374</v>
      </c>
      <c r="I8" s="22">
        <f t="shared" si="0"/>
        <v>42.864</v>
      </c>
      <c r="J8" s="26">
        <v>82.94</v>
      </c>
      <c r="K8" s="31">
        <f t="shared" si="1"/>
        <v>33.176</v>
      </c>
      <c r="L8" s="30">
        <f t="shared" si="2"/>
        <v>76.04</v>
      </c>
      <c r="M8" s="27"/>
    </row>
    <row r="9" s="16" customFormat="1" ht="20" customHeight="1" spans="1:13">
      <c r="A9" s="29"/>
      <c r="B9" s="54" t="s">
        <v>375</v>
      </c>
      <c r="C9" s="54" t="s">
        <v>376</v>
      </c>
      <c r="D9" s="54" t="s">
        <v>18</v>
      </c>
      <c r="E9" s="55" t="s">
        <v>89</v>
      </c>
      <c r="F9" s="55" t="s">
        <v>360</v>
      </c>
      <c r="G9" s="54" t="s">
        <v>361</v>
      </c>
      <c r="H9" s="54" t="s">
        <v>377</v>
      </c>
      <c r="I9" s="22">
        <f t="shared" si="0"/>
        <v>42.996</v>
      </c>
      <c r="J9" s="26">
        <v>82.48</v>
      </c>
      <c r="K9" s="31">
        <f t="shared" si="1"/>
        <v>32.992</v>
      </c>
      <c r="L9" s="30">
        <f t="shared" si="2"/>
        <v>75.988</v>
      </c>
      <c r="M9" s="27"/>
    </row>
    <row r="10" s="16" customFormat="1" ht="20" customHeight="1" spans="1:13">
      <c r="A10" s="29"/>
      <c r="B10" s="54" t="s">
        <v>378</v>
      </c>
      <c r="C10" s="54" t="s">
        <v>379</v>
      </c>
      <c r="D10" s="54" t="s">
        <v>18</v>
      </c>
      <c r="E10" s="55" t="s">
        <v>89</v>
      </c>
      <c r="F10" s="55" t="s">
        <v>360</v>
      </c>
      <c r="G10" s="54" t="s">
        <v>361</v>
      </c>
      <c r="H10" s="54" t="s">
        <v>380</v>
      </c>
      <c r="I10" s="22">
        <f t="shared" si="0"/>
        <v>43.236</v>
      </c>
      <c r="J10" s="26">
        <v>79.22</v>
      </c>
      <c r="K10" s="31">
        <f t="shared" si="1"/>
        <v>31.688</v>
      </c>
      <c r="L10" s="30">
        <f t="shared" si="2"/>
        <v>74.924</v>
      </c>
      <c r="M10" s="27"/>
    </row>
  </sheetData>
  <sortState ref="A4:M10">
    <sortCondition ref="L4:L10" descending="1"/>
  </sortState>
  <mergeCells count="2">
    <mergeCell ref="A1:M1"/>
    <mergeCell ref="A2:D2"/>
  </mergeCells>
  <pageMargins left="0.75" right="0.75" top="1" bottom="1" header="0.5" footer="0.5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workbookViewId="0">
      <selection activeCell="H16" sqref="H16"/>
    </sheetView>
  </sheetViews>
  <sheetFormatPr defaultColWidth="8.89166666666667" defaultRowHeight="13.5"/>
  <cols>
    <col min="1" max="1" width="7" style="33" customWidth="1"/>
    <col min="2" max="2" width="15.375" style="33" customWidth="1"/>
    <col min="3" max="3" width="8.89166666666667" style="33"/>
    <col min="4" max="4" width="7.375" style="33" customWidth="1"/>
    <col min="5" max="5" width="16.875" style="33" customWidth="1"/>
    <col min="6" max="6" width="13.875" style="33" customWidth="1"/>
    <col min="7" max="16384" width="8.89166666666667" style="33"/>
  </cols>
  <sheetData>
    <row r="1" ht="27" spans="1:13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27" spans="1:13">
      <c r="A2" s="18" t="s">
        <v>1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</row>
    <row r="3" ht="56.25" spans="1:13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5" t="s">
        <v>14</v>
      </c>
    </row>
    <row r="4" s="16" customFormat="1" ht="20" customHeight="1" spans="1:13">
      <c r="A4" s="21" t="s">
        <v>15</v>
      </c>
      <c r="B4" s="54" t="s">
        <v>381</v>
      </c>
      <c r="C4" s="54" t="s">
        <v>382</v>
      </c>
      <c r="D4" s="54" t="s">
        <v>25</v>
      </c>
      <c r="E4" s="55" t="s">
        <v>89</v>
      </c>
      <c r="F4" s="55" t="s">
        <v>383</v>
      </c>
      <c r="G4" s="54" t="s">
        <v>384</v>
      </c>
      <c r="H4" s="54" t="s">
        <v>385</v>
      </c>
      <c r="I4" s="22">
        <f t="shared" ref="I4:I13" si="0">H4*0.6</f>
        <v>46.506</v>
      </c>
      <c r="J4" s="26">
        <v>82.84</v>
      </c>
      <c r="K4" s="31">
        <f t="shared" ref="K4:K13" si="1">J4*0.4</f>
        <v>33.136</v>
      </c>
      <c r="L4" s="30">
        <f t="shared" ref="L4:L13" si="2">I4+K4</f>
        <v>79.642</v>
      </c>
      <c r="M4" s="27"/>
    </row>
    <row r="5" s="16" customFormat="1" ht="20" customHeight="1" spans="1:13">
      <c r="A5" s="21" t="s">
        <v>15</v>
      </c>
      <c r="B5" s="54" t="s">
        <v>386</v>
      </c>
      <c r="C5" s="54" t="s">
        <v>387</v>
      </c>
      <c r="D5" s="54" t="s">
        <v>25</v>
      </c>
      <c r="E5" s="55" t="s">
        <v>89</v>
      </c>
      <c r="F5" s="55" t="s">
        <v>383</v>
      </c>
      <c r="G5" s="54" t="s">
        <v>384</v>
      </c>
      <c r="H5" s="54" t="s">
        <v>388</v>
      </c>
      <c r="I5" s="22">
        <f t="shared" si="0"/>
        <v>45.468</v>
      </c>
      <c r="J5" s="26">
        <v>84.54</v>
      </c>
      <c r="K5" s="31">
        <f t="shared" si="1"/>
        <v>33.816</v>
      </c>
      <c r="L5" s="30">
        <f t="shared" si="2"/>
        <v>79.284</v>
      </c>
      <c r="M5" s="27"/>
    </row>
    <row r="6" s="16" customFormat="1" ht="20" customHeight="1" spans="1:13">
      <c r="A6" s="21" t="s">
        <v>15</v>
      </c>
      <c r="B6" s="54" t="s">
        <v>389</v>
      </c>
      <c r="C6" s="54" t="s">
        <v>390</v>
      </c>
      <c r="D6" s="54" t="s">
        <v>25</v>
      </c>
      <c r="E6" s="55" t="s">
        <v>89</v>
      </c>
      <c r="F6" s="55" t="s">
        <v>383</v>
      </c>
      <c r="G6" s="54" t="s">
        <v>384</v>
      </c>
      <c r="H6" s="54" t="s">
        <v>391</v>
      </c>
      <c r="I6" s="22">
        <f t="shared" si="0"/>
        <v>45.546</v>
      </c>
      <c r="J6" s="26">
        <v>83.92</v>
      </c>
      <c r="K6" s="31">
        <f t="shared" si="1"/>
        <v>33.568</v>
      </c>
      <c r="L6" s="30">
        <f t="shared" si="2"/>
        <v>79.114</v>
      </c>
      <c r="M6" s="27"/>
    </row>
    <row r="7" s="16" customFormat="1" ht="20" customHeight="1" spans="1:13">
      <c r="A7" s="21" t="s">
        <v>15</v>
      </c>
      <c r="B7" s="54" t="s">
        <v>392</v>
      </c>
      <c r="C7" s="54" t="s">
        <v>393</v>
      </c>
      <c r="D7" s="54" t="s">
        <v>25</v>
      </c>
      <c r="E7" s="55" t="s">
        <v>89</v>
      </c>
      <c r="F7" s="55" t="s">
        <v>383</v>
      </c>
      <c r="G7" s="54" t="s">
        <v>384</v>
      </c>
      <c r="H7" s="54" t="s">
        <v>394</v>
      </c>
      <c r="I7" s="22">
        <f t="shared" si="0"/>
        <v>45.912</v>
      </c>
      <c r="J7" s="26">
        <v>82.56</v>
      </c>
      <c r="K7" s="31">
        <f t="shared" si="1"/>
        <v>33.024</v>
      </c>
      <c r="L7" s="30">
        <f t="shared" si="2"/>
        <v>78.936</v>
      </c>
      <c r="M7" s="27"/>
    </row>
    <row r="8" s="16" customFormat="1" ht="20" customHeight="1" spans="1:13">
      <c r="A8" s="29"/>
      <c r="B8" s="54" t="s">
        <v>395</v>
      </c>
      <c r="C8" s="54" t="s">
        <v>396</v>
      </c>
      <c r="D8" s="54" t="s">
        <v>25</v>
      </c>
      <c r="E8" s="55" t="s">
        <v>89</v>
      </c>
      <c r="F8" s="55" t="s">
        <v>383</v>
      </c>
      <c r="G8" s="54" t="s">
        <v>384</v>
      </c>
      <c r="H8" s="54" t="s">
        <v>388</v>
      </c>
      <c r="I8" s="22">
        <f t="shared" si="0"/>
        <v>45.468</v>
      </c>
      <c r="J8" s="26">
        <v>80.62</v>
      </c>
      <c r="K8" s="31">
        <f t="shared" si="1"/>
        <v>32.248</v>
      </c>
      <c r="L8" s="30">
        <f t="shared" si="2"/>
        <v>77.716</v>
      </c>
      <c r="M8" s="27"/>
    </row>
    <row r="9" s="16" customFormat="1" ht="20" customHeight="1" spans="1:13">
      <c r="A9" s="29"/>
      <c r="B9" s="54" t="s">
        <v>397</v>
      </c>
      <c r="C9" s="54" t="s">
        <v>398</v>
      </c>
      <c r="D9" s="54" t="s">
        <v>25</v>
      </c>
      <c r="E9" s="55" t="s">
        <v>89</v>
      </c>
      <c r="F9" s="55" t="s">
        <v>383</v>
      </c>
      <c r="G9" s="54" t="s">
        <v>384</v>
      </c>
      <c r="H9" s="54" t="s">
        <v>399</v>
      </c>
      <c r="I9" s="22">
        <f t="shared" si="0"/>
        <v>44.502</v>
      </c>
      <c r="J9" s="26">
        <v>80.9</v>
      </c>
      <c r="K9" s="31">
        <f t="shared" si="1"/>
        <v>32.36</v>
      </c>
      <c r="L9" s="30">
        <f t="shared" si="2"/>
        <v>76.862</v>
      </c>
      <c r="M9" s="27"/>
    </row>
    <row r="10" s="16" customFormat="1" ht="20" customHeight="1" spans="1:13">
      <c r="A10" s="29"/>
      <c r="B10" s="54" t="s">
        <v>400</v>
      </c>
      <c r="C10" s="54" t="s">
        <v>401</v>
      </c>
      <c r="D10" s="54" t="s">
        <v>25</v>
      </c>
      <c r="E10" s="55" t="s">
        <v>89</v>
      </c>
      <c r="F10" s="55" t="s">
        <v>383</v>
      </c>
      <c r="G10" s="54" t="s">
        <v>384</v>
      </c>
      <c r="H10" s="54" t="s">
        <v>402</v>
      </c>
      <c r="I10" s="22">
        <f t="shared" si="0"/>
        <v>44.562</v>
      </c>
      <c r="J10" s="26">
        <v>79.6</v>
      </c>
      <c r="K10" s="31">
        <f t="shared" si="1"/>
        <v>31.84</v>
      </c>
      <c r="L10" s="30">
        <f t="shared" si="2"/>
        <v>76.402</v>
      </c>
      <c r="M10" s="27"/>
    </row>
    <row r="11" s="16" customFormat="1" ht="20" customHeight="1" spans="1:13">
      <c r="A11" s="29"/>
      <c r="B11" s="54" t="s">
        <v>403</v>
      </c>
      <c r="C11" s="54" t="s">
        <v>404</v>
      </c>
      <c r="D11" s="54" t="s">
        <v>25</v>
      </c>
      <c r="E11" s="55" t="s">
        <v>89</v>
      </c>
      <c r="F11" s="55" t="s">
        <v>383</v>
      </c>
      <c r="G11" s="54" t="s">
        <v>384</v>
      </c>
      <c r="H11" s="54" t="s">
        <v>405</v>
      </c>
      <c r="I11" s="22">
        <f t="shared" si="0"/>
        <v>46.422</v>
      </c>
      <c r="J11" s="26">
        <v>0</v>
      </c>
      <c r="K11" s="31">
        <f t="shared" si="1"/>
        <v>0</v>
      </c>
      <c r="L11" s="30">
        <f t="shared" si="2"/>
        <v>46.422</v>
      </c>
      <c r="M11" s="27"/>
    </row>
    <row r="12" s="16" customFormat="1" ht="20" customHeight="1" spans="1:13">
      <c r="A12" s="29"/>
      <c r="B12" s="54" t="s">
        <v>406</v>
      </c>
      <c r="C12" s="54" t="s">
        <v>407</v>
      </c>
      <c r="D12" s="54" t="s">
        <v>25</v>
      </c>
      <c r="E12" s="55" t="s">
        <v>89</v>
      </c>
      <c r="F12" s="55" t="s">
        <v>383</v>
      </c>
      <c r="G12" s="54" t="s">
        <v>384</v>
      </c>
      <c r="H12" s="54" t="s">
        <v>408</v>
      </c>
      <c r="I12" s="22">
        <f t="shared" si="0"/>
        <v>45.792</v>
      </c>
      <c r="J12" s="26">
        <v>0</v>
      </c>
      <c r="K12" s="31">
        <f t="shared" si="1"/>
        <v>0</v>
      </c>
      <c r="L12" s="30">
        <f t="shared" si="2"/>
        <v>45.792</v>
      </c>
      <c r="M12" s="27"/>
    </row>
    <row r="13" s="16" customFormat="1" ht="20" customHeight="1" spans="1:13">
      <c r="A13" s="29"/>
      <c r="B13" s="54" t="s">
        <v>409</v>
      </c>
      <c r="C13" s="54" t="s">
        <v>410</v>
      </c>
      <c r="D13" s="54" t="s">
        <v>25</v>
      </c>
      <c r="E13" s="55" t="s">
        <v>89</v>
      </c>
      <c r="F13" s="55" t="s">
        <v>383</v>
      </c>
      <c r="G13" s="54" t="s">
        <v>384</v>
      </c>
      <c r="H13" s="54" t="s">
        <v>411</v>
      </c>
      <c r="I13" s="22">
        <f t="shared" si="0"/>
        <v>44.994</v>
      </c>
      <c r="J13" s="26">
        <v>0</v>
      </c>
      <c r="K13" s="31">
        <f t="shared" si="1"/>
        <v>0</v>
      </c>
      <c r="L13" s="30">
        <f t="shared" si="2"/>
        <v>44.994</v>
      </c>
      <c r="M13" s="27"/>
    </row>
  </sheetData>
  <sortState ref="A4:M13">
    <sortCondition ref="L4:L13" descending="1"/>
  </sortState>
  <mergeCells count="2">
    <mergeCell ref="A1:M1"/>
    <mergeCell ref="A2:D2"/>
  </mergeCells>
  <pageMargins left="0.75" right="0.75" top="1" bottom="1" header="0.5" footer="0.5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workbookViewId="0">
      <selection activeCell="I9" sqref="I9"/>
    </sheetView>
  </sheetViews>
  <sheetFormatPr defaultColWidth="8.89166666666667" defaultRowHeight="13.5"/>
  <cols>
    <col min="1" max="1" width="6.625" style="33" customWidth="1"/>
    <col min="2" max="2" width="14" style="33" customWidth="1"/>
    <col min="3" max="3" width="8.89166666666667" style="33"/>
    <col min="4" max="4" width="5.625" style="33" customWidth="1"/>
    <col min="5" max="5" width="17.875" style="33" customWidth="1"/>
    <col min="6" max="6" width="16.75" style="33" customWidth="1"/>
    <col min="7" max="16384" width="8.89166666666667" style="33"/>
  </cols>
  <sheetData>
    <row r="1" ht="27" spans="1:13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27" spans="1:13">
      <c r="A2" s="18" t="s">
        <v>1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</row>
    <row r="3" ht="56.25" spans="1:13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5" t="s">
        <v>14</v>
      </c>
    </row>
    <row r="4" s="16" customFormat="1" ht="20" customHeight="1" spans="1:13">
      <c r="A4" s="21" t="s">
        <v>15</v>
      </c>
      <c r="B4" s="54" t="s">
        <v>412</v>
      </c>
      <c r="C4" s="54" t="s">
        <v>413</v>
      </c>
      <c r="D4" s="54" t="s">
        <v>25</v>
      </c>
      <c r="E4" s="55" t="s">
        <v>89</v>
      </c>
      <c r="F4" s="55" t="s">
        <v>414</v>
      </c>
      <c r="G4" s="54" t="s">
        <v>415</v>
      </c>
      <c r="H4" s="54" t="s">
        <v>416</v>
      </c>
      <c r="I4" s="22">
        <f t="shared" ref="I4:I35" si="0">H4*0.6</f>
        <v>49.626</v>
      </c>
      <c r="J4" s="26">
        <v>86.2</v>
      </c>
      <c r="K4" s="31">
        <f t="shared" ref="K4:K35" si="1">J4*0.4</f>
        <v>34.48</v>
      </c>
      <c r="L4" s="30">
        <f t="shared" ref="L4:L35" si="2">I4+K4</f>
        <v>84.106</v>
      </c>
      <c r="M4" s="27"/>
    </row>
    <row r="5" s="16" customFormat="1" ht="20" customHeight="1" spans="1:13">
      <c r="A5" s="21" t="s">
        <v>15</v>
      </c>
      <c r="B5" s="54" t="s">
        <v>417</v>
      </c>
      <c r="C5" s="54" t="s">
        <v>418</v>
      </c>
      <c r="D5" s="54" t="s">
        <v>25</v>
      </c>
      <c r="E5" s="55" t="s">
        <v>89</v>
      </c>
      <c r="F5" s="55" t="s">
        <v>414</v>
      </c>
      <c r="G5" s="54" t="s">
        <v>415</v>
      </c>
      <c r="H5" s="54" t="s">
        <v>419</v>
      </c>
      <c r="I5" s="22">
        <f t="shared" si="0"/>
        <v>48.444</v>
      </c>
      <c r="J5" s="26">
        <v>84.6</v>
      </c>
      <c r="K5" s="31">
        <f t="shared" si="1"/>
        <v>33.84</v>
      </c>
      <c r="L5" s="30">
        <f t="shared" si="2"/>
        <v>82.284</v>
      </c>
      <c r="M5" s="27"/>
    </row>
    <row r="6" s="16" customFormat="1" ht="20" customHeight="1" spans="1:13">
      <c r="A6" s="21" t="s">
        <v>15</v>
      </c>
      <c r="B6" s="54" t="s">
        <v>420</v>
      </c>
      <c r="C6" s="54" t="s">
        <v>421</v>
      </c>
      <c r="D6" s="54" t="s">
        <v>25</v>
      </c>
      <c r="E6" s="55" t="s">
        <v>89</v>
      </c>
      <c r="F6" s="55" t="s">
        <v>414</v>
      </c>
      <c r="G6" s="54" t="s">
        <v>415</v>
      </c>
      <c r="H6" s="54" t="s">
        <v>422</v>
      </c>
      <c r="I6" s="22">
        <f t="shared" si="0"/>
        <v>49.632</v>
      </c>
      <c r="J6" s="26">
        <v>80.48</v>
      </c>
      <c r="K6" s="31">
        <f t="shared" si="1"/>
        <v>32.192</v>
      </c>
      <c r="L6" s="30">
        <f t="shared" si="2"/>
        <v>81.824</v>
      </c>
      <c r="M6" s="27"/>
    </row>
    <row r="7" s="16" customFormat="1" ht="20" customHeight="1" spans="1:13">
      <c r="A7" s="21" t="s">
        <v>15</v>
      </c>
      <c r="B7" s="54" t="s">
        <v>423</v>
      </c>
      <c r="C7" s="54" t="s">
        <v>424</v>
      </c>
      <c r="D7" s="54" t="s">
        <v>25</v>
      </c>
      <c r="E7" s="55" t="s">
        <v>89</v>
      </c>
      <c r="F7" s="55" t="s">
        <v>414</v>
      </c>
      <c r="G7" s="54" t="s">
        <v>415</v>
      </c>
      <c r="H7" s="54" t="s">
        <v>425</v>
      </c>
      <c r="I7" s="22">
        <f t="shared" si="0"/>
        <v>46.71</v>
      </c>
      <c r="J7" s="26">
        <v>84.76</v>
      </c>
      <c r="K7" s="31">
        <f t="shared" si="1"/>
        <v>33.904</v>
      </c>
      <c r="L7" s="30">
        <f t="shared" si="2"/>
        <v>80.614</v>
      </c>
      <c r="M7" s="27"/>
    </row>
    <row r="8" s="16" customFormat="1" ht="20" customHeight="1" spans="1:13">
      <c r="A8" s="21" t="s">
        <v>15</v>
      </c>
      <c r="B8" s="54" t="s">
        <v>426</v>
      </c>
      <c r="C8" s="54" t="s">
        <v>427</v>
      </c>
      <c r="D8" s="54" t="s">
        <v>25</v>
      </c>
      <c r="E8" s="55" t="s">
        <v>89</v>
      </c>
      <c r="F8" s="55" t="s">
        <v>414</v>
      </c>
      <c r="G8" s="54" t="s">
        <v>415</v>
      </c>
      <c r="H8" s="54" t="s">
        <v>428</v>
      </c>
      <c r="I8" s="22">
        <f t="shared" si="0"/>
        <v>46.134</v>
      </c>
      <c r="J8" s="26">
        <v>85.18</v>
      </c>
      <c r="K8" s="31">
        <f t="shared" si="1"/>
        <v>34.072</v>
      </c>
      <c r="L8" s="30">
        <f t="shared" si="2"/>
        <v>80.206</v>
      </c>
      <c r="M8" s="27"/>
    </row>
    <row r="9" s="16" customFormat="1" ht="20" customHeight="1" spans="1:13">
      <c r="A9" s="21" t="s">
        <v>15</v>
      </c>
      <c r="B9" s="54" t="s">
        <v>429</v>
      </c>
      <c r="C9" s="54" t="s">
        <v>430</v>
      </c>
      <c r="D9" s="54" t="s">
        <v>25</v>
      </c>
      <c r="E9" s="55" t="s">
        <v>89</v>
      </c>
      <c r="F9" s="55" t="s">
        <v>414</v>
      </c>
      <c r="G9" s="54" t="s">
        <v>415</v>
      </c>
      <c r="H9" s="54" t="s">
        <v>431</v>
      </c>
      <c r="I9" s="22">
        <f t="shared" si="0"/>
        <v>45.72</v>
      </c>
      <c r="J9" s="26">
        <v>85.38</v>
      </c>
      <c r="K9" s="31">
        <f t="shared" si="1"/>
        <v>34.152</v>
      </c>
      <c r="L9" s="30">
        <f t="shared" si="2"/>
        <v>79.872</v>
      </c>
      <c r="M9" s="27"/>
    </row>
    <row r="10" s="16" customFormat="1" ht="20" customHeight="1" spans="1:13">
      <c r="A10" s="21" t="s">
        <v>15</v>
      </c>
      <c r="B10" s="54" t="s">
        <v>432</v>
      </c>
      <c r="C10" s="54" t="s">
        <v>433</v>
      </c>
      <c r="D10" s="54" t="s">
        <v>25</v>
      </c>
      <c r="E10" s="55" t="s">
        <v>89</v>
      </c>
      <c r="F10" s="55" t="s">
        <v>414</v>
      </c>
      <c r="G10" s="54" t="s">
        <v>415</v>
      </c>
      <c r="H10" s="54" t="s">
        <v>434</v>
      </c>
      <c r="I10" s="22">
        <f t="shared" si="0"/>
        <v>46.698</v>
      </c>
      <c r="J10" s="26">
        <v>82.6</v>
      </c>
      <c r="K10" s="31">
        <f t="shared" si="1"/>
        <v>33.04</v>
      </c>
      <c r="L10" s="30">
        <f t="shared" si="2"/>
        <v>79.738</v>
      </c>
      <c r="M10" s="27"/>
    </row>
    <row r="11" s="16" customFormat="1" ht="20" customHeight="1" spans="1:13">
      <c r="A11" s="21" t="s">
        <v>15</v>
      </c>
      <c r="B11" s="54" t="s">
        <v>435</v>
      </c>
      <c r="C11" s="54" t="s">
        <v>436</v>
      </c>
      <c r="D11" s="54" t="s">
        <v>25</v>
      </c>
      <c r="E11" s="55" t="s">
        <v>89</v>
      </c>
      <c r="F11" s="55" t="s">
        <v>414</v>
      </c>
      <c r="G11" s="54" t="s">
        <v>415</v>
      </c>
      <c r="H11" s="54" t="s">
        <v>437</v>
      </c>
      <c r="I11" s="22">
        <f t="shared" si="0"/>
        <v>45.696</v>
      </c>
      <c r="J11" s="26">
        <v>84.46</v>
      </c>
      <c r="K11" s="31">
        <f t="shared" si="1"/>
        <v>33.784</v>
      </c>
      <c r="L11" s="30">
        <f t="shared" si="2"/>
        <v>79.48</v>
      </c>
      <c r="M11" s="27"/>
    </row>
    <row r="12" s="16" customFormat="1" ht="20" customHeight="1" spans="1:13">
      <c r="A12" s="21" t="s">
        <v>15</v>
      </c>
      <c r="B12" s="54" t="s">
        <v>438</v>
      </c>
      <c r="C12" s="54" t="s">
        <v>439</v>
      </c>
      <c r="D12" s="54" t="s">
        <v>25</v>
      </c>
      <c r="E12" s="55" t="s">
        <v>89</v>
      </c>
      <c r="F12" s="55" t="s">
        <v>414</v>
      </c>
      <c r="G12" s="54" t="s">
        <v>415</v>
      </c>
      <c r="H12" s="54" t="s">
        <v>440</v>
      </c>
      <c r="I12" s="22">
        <f t="shared" si="0"/>
        <v>46.23</v>
      </c>
      <c r="J12" s="26">
        <v>82.78</v>
      </c>
      <c r="K12" s="31">
        <f t="shared" si="1"/>
        <v>33.112</v>
      </c>
      <c r="L12" s="30">
        <f t="shared" si="2"/>
        <v>79.342</v>
      </c>
      <c r="M12" s="27"/>
    </row>
    <row r="13" s="16" customFormat="1" ht="20" customHeight="1" spans="1:13">
      <c r="A13" s="21" t="s">
        <v>15</v>
      </c>
      <c r="B13" s="54" t="s">
        <v>441</v>
      </c>
      <c r="C13" s="54" t="s">
        <v>442</v>
      </c>
      <c r="D13" s="54" t="s">
        <v>25</v>
      </c>
      <c r="E13" s="55" t="s">
        <v>89</v>
      </c>
      <c r="F13" s="55" t="s">
        <v>414</v>
      </c>
      <c r="G13" s="54" t="s">
        <v>415</v>
      </c>
      <c r="H13" s="54" t="s">
        <v>443</v>
      </c>
      <c r="I13" s="22">
        <f t="shared" si="0"/>
        <v>45.294</v>
      </c>
      <c r="J13" s="26">
        <v>84.98</v>
      </c>
      <c r="K13" s="31">
        <f t="shared" si="1"/>
        <v>33.992</v>
      </c>
      <c r="L13" s="30">
        <f t="shared" si="2"/>
        <v>79.286</v>
      </c>
      <c r="M13" s="27"/>
    </row>
    <row r="14" s="16" customFormat="1" ht="20" customHeight="1" spans="1:13">
      <c r="A14" s="21" t="s">
        <v>15</v>
      </c>
      <c r="B14" s="54" t="s">
        <v>444</v>
      </c>
      <c r="C14" s="54" t="s">
        <v>445</v>
      </c>
      <c r="D14" s="54" t="s">
        <v>25</v>
      </c>
      <c r="E14" s="55" t="s">
        <v>89</v>
      </c>
      <c r="F14" s="55" t="s">
        <v>414</v>
      </c>
      <c r="G14" s="54" t="s">
        <v>415</v>
      </c>
      <c r="H14" s="54" t="s">
        <v>446</v>
      </c>
      <c r="I14" s="22">
        <f t="shared" si="0"/>
        <v>46.062</v>
      </c>
      <c r="J14" s="26">
        <v>82.96</v>
      </c>
      <c r="K14" s="31">
        <f t="shared" si="1"/>
        <v>33.184</v>
      </c>
      <c r="L14" s="30">
        <f t="shared" si="2"/>
        <v>79.246</v>
      </c>
      <c r="M14" s="27"/>
    </row>
    <row r="15" s="16" customFormat="1" ht="20" customHeight="1" spans="1:13">
      <c r="A15" s="21" t="s">
        <v>15</v>
      </c>
      <c r="B15" s="54" t="s">
        <v>447</v>
      </c>
      <c r="C15" s="54" t="s">
        <v>448</v>
      </c>
      <c r="D15" s="54" t="s">
        <v>25</v>
      </c>
      <c r="E15" s="55" t="s">
        <v>89</v>
      </c>
      <c r="F15" s="55" t="s">
        <v>414</v>
      </c>
      <c r="G15" s="54" t="s">
        <v>415</v>
      </c>
      <c r="H15" s="54" t="s">
        <v>449</v>
      </c>
      <c r="I15" s="22">
        <f t="shared" si="0"/>
        <v>45.246</v>
      </c>
      <c r="J15" s="26">
        <v>84.62</v>
      </c>
      <c r="K15" s="31">
        <f t="shared" si="1"/>
        <v>33.848</v>
      </c>
      <c r="L15" s="30">
        <f t="shared" si="2"/>
        <v>79.094</v>
      </c>
      <c r="M15" s="27"/>
    </row>
    <row r="16" s="16" customFormat="1" ht="20" customHeight="1" spans="1:13">
      <c r="A16" s="29"/>
      <c r="B16" s="54" t="s">
        <v>450</v>
      </c>
      <c r="C16" s="54" t="s">
        <v>451</v>
      </c>
      <c r="D16" s="54" t="s">
        <v>25</v>
      </c>
      <c r="E16" s="55" t="s">
        <v>89</v>
      </c>
      <c r="F16" s="55" t="s">
        <v>414</v>
      </c>
      <c r="G16" s="54" t="s">
        <v>415</v>
      </c>
      <c r="H16" s="54" t="s">
        <v>45</v>
      </c>
      <c r="I16" s="22">
        <f t="shared" si="0"/>
        <v>45</v>
      </c>
      <c r="J16" s="26">
        <v>84.76</v>
      </c>
      <c r="K16" s="31">
        <f t="shared" si="1"/>
        <v>33.904</v>
      </c>
      <c r="L16" s="30">
        <f t="shared" si="2"/>
        <v>78.904</v>
      </c>
      <c r="M16" s="27"/>
    </row>
    <row r="17" s="16" customFormat="1" ht="20" customHeight="1" spans="1:13">
      <c r="A17" s="29"/>
      <c r="B17" s="54" t="s">
        <v>452</v>
      </c>
      <c r="C17" s="54" t="s">
        <v>453</v>
      </c>
      <c r="D17" s="54" t="s">
        <v>25</v>
      </c>
      <c r="E17" s="55" t="s">
        <v>89</v>
      </c>
      <c r="F17" s="55" t="s">
        <v>414</v>
      </c>
      <c r="G17" s="54" t="s">
        <v>415</v>
      </c>
      <c r="H17" s="54" t="s">
        <v>454</v>
      </c>
      <c r="I17" s="22">
        <f t="shared" si="0"/>
        <v>44.178</v>
      </c>
      <c r="J17" s="26">
        <v>85.94</v>
      </c>
      <c r="K17" s="31">
        <f t="shared" si="1"/>
        <v>34.376</v>
      </c>
      <c r="L17" s="30">
        <f t="shared" si="2"/>
        <v>78.554</v>
      </c>
      <c r="M17" s="27"/>
    </row>
    <row r="18" s="16" customFormat="1" ht="20" customHeight="1" spans="1:13">
      <c r="A18" s="29"/>
      <c r="B18" s="54" t="s">
        <v>455</v>
      </c>
      <c r="C18" s="54" t="s">
        <v>456</v>
      </c>
      <c r="D18" s="54" t="s">
        <v>25</v>
      </c>
      <c r="E18" s="55" t="s">
        <v>89</v>
      </c>
      <c r="F18" s="55" t="s">
        <v>414</v>
      </c>
      <c r="G18" s="54" t="s">
        <v>415</v>
      </c>
      <c r="H18" s="54" t="s">
        <v>457</v>
      </c>
      <c r="I18" s="22">
        <f t="shared" si="0"/>
        <v>44.802</v>
      </c>
      <c r="J18" s="26">
        <v>83.66</v>
      </c>
      <c r="K18" s="31">
        <f t="shared" si="1"/>
        <v>33.464</v>
      </c>
      <c r="L18" s="30">
        <f t="shared" si="2"/>
        <v>78.266</v>
      </c>
      <c r="M18" s="27"/>
    </row>
    <row r="19" s="16" customFormat="1" ht="20" customHeight="1" spans="1:13">
      <c r="A19" s="29"/>
      <c r="B19" s="54" t="s">
        <v>458</v>
      </c>
      <c r="C19" s="54" t="s">
        <v>459</v>
      </c>
      <c r="D19" s="54" t="s">
        <v>25</v>
      </c>
      <c r="E19" s="55" t="s">
        <v>89</v>
      </c>
      <c r="F19" s="55" t="s">
        <v>414</v>
      </c>
      <c r="G19" s="54" t="s">
        <v>415</v>
      </c>
      <c r="H19" s="54" t="s">
        <v>460</v>
      </c>
      <c r="I19" s="22">
        <f t="shared" si="0"/>
        <v>45.072</v>
      </c>
      <c r="J19" s="26">
        <v>82.62</v>
      </c>
      <c r="K19" s="31">
        <f t="shared" si="1"/>
        <v>33.048</v>
      </c>
      <c r="L19" s="30">
        <f t="shared" si="2"/>
        <v>78.12</v>
      </c>
      <c r="M19" s="27"/>
    </row>
    <row r="20" s="16" customFormat="1" ht="20" customHeight="1" spans="1:13">
      <c r="A20" s="29"/>
      <c r="B20" s="54" t="s">
        <v>461</v>
      </c>
      <c r="C20" s="54" t="s">
        <v>462</v>
      </c>
      <c r="D20" s="54" t="s">
        <v>25</v>
      </c>
      <c r="E20" s="55" t="s">
        <v>89</v>
      </c>
      <c r="F20" s="55" t="s">
        <v>414</v>
      </c>
      <c r="G20" s="54" t="s">
        <v>415</v>
      </c>
      <c r="H20" s="54" t="s">
        <v>463</v>
      </c>
      <c r="I20" s="22">
        <f t="shared" si="0"/>
        <v>44.628</v>
      </c>
      <c r="J20" s="26">
        <v>82.9</v>
      </c>
      <c r="K20" s="31">
        <f t="shared" si="1"/>
        <v>33.16</v>
      </c>
      <c r="L20" s="30">
        <f t="shared" si="2"/>
        <v>77.788</v>
      </c>
      <c r="M20" s="27"/>
    </row>
    <row r="21" s="16" customFormat="1" ht="20" customHeight="1" spans="1:13">
      <c r="A21" s="29"/>
      <c r="B21" s="54" t="s">
        <v>464</v>
      </c>
      <c r="C21" s="54" t="s">
        <v>465</v>
      </c>
      <c r="D21" s="54" t="s">
        <v>25</v>
      </c>
      <c r="E21" s="55" t="s">
        <v>89</v>
      </c>
      <c r="F21" s="55" t="s">
        <v>414</v>
      </c>
      <c r="G21" s="54" t="s">
        <v>415</v>
      </c>
      <c r="H21" s="54" t="s">
        <v>466</v>
      </c>
      <c r="I21" s="22">
        <f t="shared" si="0"/>
        <v>43.902</v>
      </c>
      <c r="J21" s="26">
        <v>84.08</v>
      </c>
      <c r="K21" s="31">
        <f t="shared" si="1"/>
        <v>33.632</v>
      </c>
      <c r="L21" s="30">
        <f t="shared" si="2"/>
        <v>77.534</v>
      </c>
      <c r="M21" s="27"/>
    </row>
    <row r="22" s="16" customFormat="1" ht="20" customHeight="1" spans="1:13">
      <c r="A22" s="29"/>
      <c r="B22" s="54" t="s">
        <v>467</v>
      </c>
      <c r="C22" s="54" t="s">
        <v>468</v>
      </c>
      <c r="D22" s="54" t="s">
        <v>25</v>
      </c>
      <c r="E22" s="55" t="s">
        <v>89</v>
      </c>
      <c r="F22" s="55" t="s">
        <v>414</v>
      </c>
      <c r="G22" s="54" t="s">
        <v>415</v>
      </c>
      <c r="H22" s="54" t="s">
        <v>469</v>
      </c>
      <c r="I22" s="22">
        <f t="shared" si="0"/>
        <v>44.904</v>
      </c>
      <c r="J22" s="26">
        <v>81.54</v>
      </c>
      <c r="K22" s="31">
        <f t="shared" si="1"/>
        <v>32.616</v>
      </c>
      <c r="L22" s="30">
        <f t="shared" si="2"/>
        <v>77.52</v>
      </c>
      <c r="M22" s="27"/>
    </row>
    <row r="23" s="16" customFormat="1" ht="20" customHeight="1" spans="1:13">
      <c r="A23" s="29"/>
      <c r="B23" s="54" t="s">
        <v>470</v>
      </c>
      <c r="C23" s="54" t="s">
        <v>471</v>
      </c>
      <c r="D23" s="54" t="s">
        <v>25</v>
      </c>
      <c r="E23" s="55" t="s">
        <v>89</v>
      </c>
      <c r="F23" s="55" t="s">
        <v>414</v>
      </c>
      <c r="G23" s="54" t="s">
        <v>415</v>
      </c>
      <c r="H23" s="54" t="s">
        <v>472</v>
      </c>
      <c r="I23" s="22">
        <f t="shared" si="0"/>
        <v>44.16</v>
      </c>
      <c r="J23" s="26">
        <v>83.04</v>
      </c>
      <c r="K23" s="31">
        <f t="shared" si="1"/>
        <v>33.216</v>
      </c>
      <c r="L23" s="30">
        <f t="shared" si="2"/>
        <v>77.376</v>
      </c>
      <c r="M23" s="27"/>
    </row>
    <row r="24" s="16" customFormat="1" ht="20" customHeight="1" spans="1:13">
      <c r="A24" s="29"/>
      <c r="B24" s="54" t="s">
        <v>473</v>
      </c>
      <c r="C24" s="54" t="s">
        <v>474</v>
      </c>
      <c r="D24" s="54" t="s">
        <v>25</v>
      </c>
      <c r="E24" s="55" t="s">
        <v>89</v>
      </c>
      <c r="F24" s="55" t="s">
        <v>414</v>
      </c>
      <c r="G24" s="54" t="s">
        <v>415</v>
      </c>
      <c r="H24" s="54" t="s">
        <v>475</v>
      </c>
      <c r="I24" s="22">
        <f t="shared" si="0"/>
        <v>44.496</v>
      </c>
      <c r="J24" s="26">
        <v>80.54</v>
      </c>
      <c r="K24" s="31">
        <f t="shared" si="1"/>
        <v>32.216</v>
      </c>
      <c r="L24" s="30">
        <f t="shared" si="2"/>
        <v>76.712</v>
      </c>
      <c r="M24" s="27"/>
    </row>
    <row r="25" s="16" customFormat="1" ht="20" customHeight="1" spans="1:13">
      <c r="A25" s="29"/>
      <c r="B25" s="54" t="s">
        <v>476</v>
      </c>
      <c r="C25" s="54" t="s">
        <v>477</v>
      </c>
      <c r="D25" s="54" t="s">
        <v>25</v>
      </c>
      <c r="E25" s="55" t="s">
        <v>89</v>
      </c>
      <c r="F25" s="55" t="s">
        <v>414</v>
      </c>
      <c r="G25" s="54" t="s">
        <v>415</v>
      </c>
      <c r="H25" s="54" t="s">
        <v>478</v>
      </c>
      <c r="I25" s="22">
        <f t="shared" si="0"/>
        <v>43.908</v>
      </c>
      <c r="J25" s="26">
        <v>81.34</v>
      </c>
      <c r="K25" s="31">
        <f t="shared" si="1"/>
        <v>32.536</v>
      </c>
      <c r="L25" s="30">
        <f t="shared" si="2"/>
        <v>76.444</v>
      </c>
      <c r="M25" s="27"/>
    </row>
    <row r="26" s="16" customFormat="1" ht="20" customHeight="1" spans="1:13">
      <c r="A26" s="29"/>
      <c r="B26" s="54" t="s">
        <v>479</v>
      </c>
      <c r="C26" s="54" t="s">
        <v>480</v>
      </c>
      <c r="D26" s="54" t="s">
        <v>25</v>
      </c>
      <c r="E26" s="55" t="s">
        <v>89</v>
      </c>
      <c r="F26" s="55" t="s">
        <v>414</v>
      </c>
      <c r="G26" s="54" t="s">
        <v>415</v>
      </c>
      <c r="H26" s="54" t="s">
        <v>481</v>
      </c>
      <c r="I26" s="22">
        <f t="shared" si="0"/>
        <v>44.886</v>
      </c>
      <c r="J26" s="26">
        <v>78.7</v>
      </c>
      <c r="K26" s="31">
        <f t="shared" si="1"/>
        <v>31.48</v>
      </c>
      <c r="L26" s="30">
        <f t="shared" si="2"/>
        <v>76.366</v>
      </c>
      <c r="M26" s="27"/>
    </row>
    <row r="27" s="16" customFormat="1" ht="20" customHeight="1" spans="1:13">
      <c r="A27" s="29"/>
      <c r="B27" s="54" t="s">
        <v>482</v>
      </c>
      <c r="C27" s="54" t="s">
        <v>483</v>
      </c>
      <c r="D27" s="54" t="s">
        <v>25</v>
      </c>
      <c r="E27" s="55" t="s">
        <v>89</v>
      </c>
      <c r="F27" s="55" t="s">
        <v>414</v>
      </c>
      <c r="G27" s="54" t="s">
        <v>415</v>
      </c>
      <c r="H27" s="54" t="s">
        <v>484</v>
      </c>
      <c r="I27" s="22">
        <f t="shared" si="0"/>
        <v>44.484</v>
      </c>
      <c r="J27" s="26">
        <v>79.28</v>
      </c>
      <c r="K27" s="31">
        <f t="shared" si="1"/>
        <v>31.712</v>
      </c>
      <c r="L27" s="30">
        <f t="shared" si="2"/>
        <v>76.196</v>
      </c>
      <c r="M27" s="27"/>
    </row>
    <row r="28" s="16" customFormat="1" ht="20" customHeight="1" spans="1:13">
      <c r="A28" s="29"/>
      <c r="B28" s="54" t="s">
        <v>485</v>
      </c>
      <c r="C28" s="54" t="s">
        <v>486</v>
      </c>
      <c r="D28" s="54" t="s">
        <v>25</v>
      </c>
      <c r="E28" s="55" t="s">
        <v>89</v>
      </c>
      <c r="F28" s="55" t="s">
        <v>414</v>
      </c>
      <c r="G28" s="54" t="s">
        <v>415</v>
      </c>
      <c r="H28" s="54" t="s">
        <v>487</v>
      </c>
      <c r="I28" s="22">
        <f t="shared" si="0"/>
        <v>43.854</v>
      </c>
      <c r="J28" s="26">
        <v>80.24</v>
      </c>
      <c r="K28" s="31">
        <f t="shared" si="1"/>
        <v>32.096</v>
      </c>
      <c r="L28" s="30">
        <f t="shared" si="2"/>
        <v>75.95</v>
      </c>
      <c r="M28" s="27"/>
    </row>
    <row r="29" s="16" customFormat="1" ht="20" customHeight="1" spans="1:13">
      <c r="A29" s="29"/>
      <c r="B29" s="54" t="s">
        <v>488</v>
      </c>
      <c r="C29" s="54" t="s">
        <v>489</v>
      </c>
      <c r="D29" s="54" t="s">
        <v>25</v>
      </c>
      <c r="E29" s="55" t="s">
        <v>89</v>
      </c>
      <c r="F29" s="55" t="s">
        <v>414</v>
      </c>
      <c r="G29" s="54" t="s">
        <v>415</v>
      </c>
      <c r="H29" s="54" t="s">
        <v>490</v>
      </c>
      <c r="I29" s="22">
        <f t="shared" si="0"/>
        <v>46.686</v>
      </c>
      <c r="J29" s="26">
        <v>0</v>
      </c>
      <c r="K29" s="31">
        <f t="shared" si="1"/>
        <v>0</v>
      </c>
      <c r="L29" s="30">
        <f t="shared" si="2"/>
        <v>46.686</v>
      </c>
      <c r="M29" s="27"/>
    </row>
    <row r="30" s="16" customFormat="1" ht="20" customHeight="1" spans="1:13">
      <c r="A30" s="29"/>
      <c r="B30" s="54" t="s">
        <v>491</v>
      </c>
      <c r="C30" s="54" t="s">
        <v>492</v>
      </c>
      <c r="D30" s="54" t="s">
        <v>25</v>
      </c>
      <c r="E30" s="55" t="s">
        <v>89</v>
      </c>
      <c r="F30" s="55" t="s">
        <v>414</v>
      </c>
      <c r="G30" s="54" t="s">
        <v>415</v>
      </c>
      <c r="H30" s="54" t="s">
        <v>493</v>
      </c>
      <c r="I30" s="22">
        <f t="shared" si="0"/>
        <v>45.858</v>
      </c>
      <c r="J30" s="26">
        <v>0</v>
      </c>
      <c r="K30" s="31">
        <f t="shared" si="1"/>
        <v>0</v>
      </c>
      <c r="L30" s="30">
        <f t="shared" si="2"/>
        <v>45.858</v>
      </c>
      <c r="M30" s="27"/>
    </row>
    <row r="31" s="16" customFormat="1" ht="20" customHeight="1" spans="1:13">
      <c r="A31" s="29"/>
      <c r="B31" s="54" t="s">
        <v>494</v>
      </c>
      <c r="C31" s="54" t="s">
        <v>495</v>
      </c>
      <c r="D31" s="54" t="s">
        <v>25</v>
      </c>
      <c r="E31" s="55" t="s">
        <v>89</v>
      </c>
      <c r="F31" s="55" t="s">
        <v>414</v>
      </c>
      <c r="G31" s="54" t="s">
        <v>415</v>
      </c>
      <c r="H31" s="54" t="s">
        <v>496</v>
      </c>
      <c r="I31" s="22">
        <f t="shared" si="0"/>
        <v>45.108</v>
      </c>
      <c r="J31" s="26">
        <v>0</v>
      </c>
      <c r="K31" s="31">
        <f t="shared" si="1"/>
        <v>0</v>
      </c>
      <c r="L31" s="30">
        <f t="shared" si="2"/>
        <v>45.108</v>
      </c>
      <c r="M31" s="27"/>
    </row>
    <row r="32" s="16" customFormat="1" ht="20" customHeight="1" spans="1:13">
      <c r="A32" s="29"/>
      <c r="B32" s="54" t="s">
        <v>497</v>
      </c>
      <c r="C32" s="54" t="s">
        <v>498</v>
      </c>
      <c r="D32" s="54" t="s">
        <v>25</v>
      </c>
      <c r="E32" s="55" t="s">
        <v>89</v>
      </c>
      <c r="F32" s="55" t="s">
        <v>414</v>
      </c>
      <c r="G32" s="54" t="s">
        <v>415</v>
      </c>
      <c r="H32" s="54" t="s">
        <v>460</v>
      </c>
      <c r="I32" s="22">
        <f t="shared" si="0"/>
        <v>45.072</v>
      </c>
      <c r="J32" s="26">
        <v>0</v>
      </c>
      <c r="K32" s="31">
        <f t="shared" si="1"/>
        <v>0</v>
      </c>
      <c r="L32" s="30">
        <f t="shared" si="2"/>
        <v>45.072</v>
      </c>
      <c r="M32" s="27"/>
    </row>
    <row r="33" s="16" customFormat="1" ht="20" customHeight="1" spans="1:13">
      <c r="A33" s="29"/>
      <c r="B33" s="54" t="s">
        <v>499</v>
      </c>
      <c r="C33" s="54" t="s">
        <v>500</v>
      </c>
      <c r="D33" s="54" t="s">
        <v>25</v>
      </c>
      <c r="E33" s="55" t="s">
        <v>89</v>
      </c>
      <c r="F33" s="55" t="s">
        <v>414</v>
      </c>
      <c r="G33" s="54" t="s">
        <v>415</v>
      </c>
      <c r="H33" s="54" t="s">
        <v>501</v>
      </c>
      <c r="I33" s="22">
        <f t="shared" si="0"/>
        <v>44.664</v>
      </c>
      <c r="J33" s="26">
        <v>0</v>
      </c>
      <c r="K33" s="31">
        <f t="shared" si="1"/>
        <v>0</v>
      </c>
      <c r="L33" s="30">
        <f t="shared" si="2"/>
        <v>44.664</v>
      </c>
      <c r="M33" s="27"/>
    </row>
    <row r="34" s="16" customFormat="1" ht="20" customHeight="1" spans="1:13">
      <c r="A34" s="29"/>
      <c r="B34" s="54" t="s">
        <v>502</v>
      </c>
      <c r="C34" s="54" t="s">
        <v>503</v>
      </c>
      <c r="D34" s="54" t="s">
        <v>25</v>
      </c>
      <c r="E34" s="55" t="s">
        <v>89</v>
      </c>
      <c r="F34" s="55" t="s">
        <v>414</v>
      </c>
      <c r="G34" s="54" t="s">
        <v>415</v>
      </c>
      <c r="H34" s="54" t="s">
        <v>463</v>
      </c>
      <c r="I34" s="22">
        <f t="shared" si="0"/>
        <v>44.628</v>
      </c>
      <c r="J34" s="26">
        <v>0</v>
      </c>
      <c r="K34" s="31">
        <f t="shared" si="1"/>
        <v>0</v>
      </c>
      <c r="L34" s="30">
        <f t="shared" si="2"/>
        <v>44.628</v>
      </c>
      <c r="M34" s="27"/>
    </row>
    <row r="35" s="16" customFormat="1" ht="20" customHeight="1" spans="1:13">
      <c r="A35" s="29"/>
      <c r="B35" s="54" t="s">
        <v>504</v>
      </c>
      <c r="C35" s="54" t="s">
        <v>505</v>
      </c>
      <c r="D35" s="54" t="s">
        <v>25</v>
      </c>
      <c r="E35" s="55" t="s">
        <v>89</v>
      </c>
      <c r="F35" s="55" t="s">
        <v>414</v>
      </c>
      <c r="G35" s="54" t="s">
        <v>415</v>
      </c>
      <c r="H35" s="54" t="s">
        <v>506</v>
      </c>
      <c r="I35" s="22">
        <f t="shared" si="0"/>
        <v>44.286</v>
      </c>
      <c r="J35" s="26">
        <v>0</v>
      </c>
      <c r="K35" s="31">
        <f t="shared" si="1"/>
        <v>0</v>
      </c>
      <c r="L35" s="30">
        <f t="shared" si="2"/>
        <v>44.286</v>
      </c>
      <c r="M35" s="27"/>
    </row>
  </sheetData>
  <sortState ref="A4:M35">
    <sortCondition ref="L4:L35" descending="1"/>
  </sortState>
  <mergeCells count="2">
    <mergeCell ref="A1:M1"/>
    <mergeCell ref="A2:D2"/>
  </mergeCells>
  <pageMargins left="0.75" right="0.75" top="1" bottom="1" header="0.5" footer="0.5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workbookViewId="0">
      <selection activeCell="F2" sqref="A$1:M$1048576"/>
    </sheetView>
  </sheetViews>
  <sheetFormatPr defaultColWidth="8.89166666666667" defaultRowHeight="13.5"/>
  <cols>
    <col min="1" max="1" width="6.875" style="33" customWidth="1"/>
    <col min="2" max="2" width="13.1083333333333" style="33" customWidth="1"/>
    <col min="3" max="3" width="8.89166666666667" style="33"/>
    <col min="4" max="4" width="6.5" style="33" customWidth="1"/>
    <col min="5" max="5" width="19.775" style="33" customWidth="1"/>
    <col min="6" max="6" width="14.5" style="33" customWidth="1"/>
    <col min="7" max="16384" width="8.89166666666667" style="33"/>
  </cols>
  <sheetData>
    <row r="1" ht="27" spans="1:13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27" spans="1:13">
      <c r="A2" s="18" t="s">
        <v>1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</row>
    <row r="3" ht="56.25" spans="1:13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5" t="s">
        <v>14</v>
      </c>
    </row>
    <row r="4" s="16" customFormat="1" ht="20" customHeight="1" spans="1:13">
      <c r="A4" s="21" t="s">
        <v>15</v>
      </c>
      <c r="B4" s="54" t="s">
        <v>507</v>
      </c>
      <c r="C4" s="54" t="s">
        <v>508</v>
      </c>
      <c r="D4" s="54" t="s">
        <v>25</v>
      </c>
      <c r="E4" s="55" t="s">
        <v>89</v>
      </c>
      <c r="F4" s="55" t="s">
        <v>509</v>
      </c>
      <c r="G4" s="54" t="s">
        <v>510</v>
      </c>
      <c r="H4" s="54" t="s">
        <v>511</v>
      </c>
      <c r="I4" s="22">
        <f t="shared" ref="I4:I39" si="0">H4*0.6</f>
        <v>49.812</v>
      </c>
      <c r="J4" s="26">
        <v>83.26</v>
      </c>
      <c r="K4" s="31">
        <f t="shared" ref="K4:K39" si="1">J4*0.4</f>
        <v>33.304</v>
      </c>
      <c r="L4" s="30">
        <f t="shared" ref="L4:L39" si="2">I4+K4</f>
        <v>83.116</v>
      </c>
      <c r="M4" s="27"/>
    </row>
    <row r="5" s="16" customFormat="1" ht="20" customHeight="1" spans="1:13">
      <c r="A5" s="21" t="s">
        <v>15</v>
      </c>
      <c r="B5" s="54" t="s">
        <v>512</v>
      </c>
      <c r="C5" s="54" t="s">
        <v>513</v>
      </c>
      <c r="D5" s="54" t="s">
        <v>25</v>
      </c>
      <c r="E5" s="55" t="s">
        <v>89</v>
      </c>
      <c r="F5" s="55" t="s">
        <v>509</v>
      </c>
      <c r="G5" s="54" t="s">
        <v>510</v>
      </c>
      <c r="H5" s="54" t="s">
        <v>514</v>
      </c>
      <c r="I5" s="22">
        <f t="shared" si="0"/>
        <v>47.898</v>
      </c>
      <c r="J5" s="26">
        <v>84.28</v>
      </c>
      <c r="K5" s="31">
        <f t="shared" si="1"/>
        <v>33.712</v>
      </c>
      <c r="L5" s="30">
        <f t="shared" si="2"/>
        <v>81.61</v>
      </c>
      <c r="M5" s="27"/>
    </row>
    <row r="6" s="16" customFormat="1" ht="20" customHeight="1" spans="1:13">
      <c r="A6" s="21" t="s">
        <v>15</v>
      </c>
      <c r="B6" s="54" t="s">
        <v>515</v>
      </c>
      <c r="C6" s="54" t="s">
        <v>516</v>
      </c>
      <c r="D6" s="54" t="s">
        <v>25</v>
      </c>
      <c r="E6" s="55" t="s">
        <v>89</v>
      </c>
      <c r="F6" s="55" t="s">
        <v>509</v>
      </c>
      <c r="G6" s="54" t="s">
        <v>510</v>
      </c>
      <c r="H6" s="54" t="s">
        <v>517</v>
      </c>
      <c r="I6" s="22">
        <f t="shared" si="0"/>
        <v>46.674</v>
      </c>
      <c r="J6" s="26">
        <v>85.6</v>
      </c>
      <c r="K6" s="31">
        <f t="shared" si="1"/>
        <v>34.24</v>
      </c>
      <c r="L6" s="30">
        <f t="shared" si="2"/>
        <v>80.914</v>
      </c>
      <c r="M6" s="27"/>
    </row>
    <row r="7" s="16" customFormat="1" ht="20" customHeight="1" spans="1:13">
      <c r="A7" s="21" t="s">
        <v>15</v>
      </c>
      <c r="B7" s="54" t="s">
        <v>518</v>
      </c>
      <c r="C7" s="54" t="s">
        <v>519</v>
      </c>
      <c r="D7" s="54" t="s">
        <v>25</v>
      </c>
      <c r="E7" s="55" t="s">
        <v>89</v>
      </c>
      <c r="F7" s="55" t="s">
        <v>509</v>
      </c>
      <c r="G7" s="54" t="s">
        <v>510</v>
      </c>
      <c r="H7" s="54" t="s">
        <v>345</v>
      </c>
      <c r="I7" s="22">
        <f t="shared" si="0"/>
        <v>45.81</v>
      </c>
      <c r="J7" s="26">
        <v>86.04</v>
      </c>
      <c r="K7" s="31">
        <f t="shared" si="1"/>
        <v>34.416</v>
      </c>
      <c r="L7" s="30">
        <f t="shared" si="2"/>
        <v>80.226</v>
      </c>
      <c r="M7" s="27"/>
    </row>
    <row r="8" s="16" customFormat="1" ht="20" customHeight="1" spans="1:13">
      <c r="A8" s="21" t="s">
        <v>15</v>
      </c>
      <c r="B8" s="54" t="s">
        <v>520</v>
      </c>
      <c r="C8" s="54" t="s">
        <v>521</v>
      </c>
      <c r="D8" s="54" t="s">
        <v>25</v>
      </c>
      <c r="E8" s="55" t="s">
        <v>89</v>
      </c>
      <c r="F8" s="55" t="s">
        <v>509</v>
      </c>
      <c r="G8" s="54" t="s">
        <v>510</v>
      </c>
      <c r="H8" s="54" t="s">
        <v>522</v>
      </c>
      <c r="I8" s="22">
        <f t="shared" si="0"/>
        <v>47.292</v>
      </c>
      <c r="J8" s="26">
        <v>81.86</v>
      </c>
      <c r="K8" s="31">
        <f t="shared" si="1"/>
        <v>32.744</v>
      </c>
      <c r="L8" s="30">
        <f t="shared" si="2"/>
        <v>80.036</v>
      </c>
      <c r="M8" s="27"/>
    </row>
    <row r="9" s="16" customFormat="1" ht="20" customHeight="1" spans="1:13">
      <c r="A9" s="21" t="s">
        <v>15</v>
      </c>
      <c r="B9" s="54" t="s">
        <v>523</v>
      </c>
      <c r="C9" s="54" t="s">
        <v>524</v>
      </c>
      <c r="D9" s="54" t="s">
        <v>25</v>
      </c>
      <c r="E9" s="55" t="s">
        <v>89</v>
      </c>
      <c r="F9" s="55" t="s">
        <v>509</v>
      </c>
      <c r="G9" s="54" t="s">
        <v>510</v>
      </c>
      <c r="H9" s="54" t="s">
        <v>525</v>
      </c>
      <c r="I9" s="22">
        <f t="shared" si="0"/>
        <v>45.228</v>
      </c>
      <c r="J9" s="26">
        <v>86.92</v>
      </c>
      <c r="K9" s="31">
        <f t="shared" si="1"/>
        <v>34.768</v>
      </c>
      <c r="L9" s="30">
        <f t="shared" si="2"/>
        <v>79.996</v>
      </c>
      <c r="M9" s="27"/>
    </row>
    <row r="10" s="16" customFormat="1" ht="20" customHeight="1" spans="1:13">
      <c r="A10" s="21" t="s">
        <v>15</v>
      </c>
      <c r="B10" s="54" t="s">
        <v>526</v>
      </c>
      <c r="C10" s="54" t="s">
        <v>527</v>
      </c>
      <c r="D10" s="54" t="s">
        <v>25</v>
      </c>
      <c r="E10" s="55" t="s">
        <v>89</v>
      </c>
      <c r="F10" s="55" t="s">
        <v>509</v>
      </c>
      <c r="G10" s="54" t="s">
        <v>510</v>
      </c>
      <c r="H10" s="54" t="s">
        <v>260</v>
      </c>
      <c r="I10" s="22">
        <f t="shared" si="0"/>
        <v>46.998</v>
      </c>
      <c r="J10" s="26">
        <v>82.44</v>
      </c>
      <c r="K10" s="31">
        <f t="shared" si="1"/>
        <v>32.976</v>
      </c>
      <c r="L10" s="30">
        <f t="shared" si="2"/>
        <v>79.974</v>
      </c>
      <c r="M10" s="27"/>
    </row>
    <row r="11" s="16" customFormat="1" ht="20" customHeight="1" spans="1:13">
      <c r="A11" s="21" t="s">
        <v>15</v>
      </c>
      <c r="B11" s="54" t="s">
        <v>528</v>
      </c>
      <c r="C11" s="54" t="s">
        <v>529</v>
      </c>
      <c r="D11" s="54" t="s">
        <v>25</v>
      </c>
      <c r="E11" s="55" t="s">
        <v>89</v>
      </c>
      <c r="F11" s="55" t="s">
        <v>509</v>
      </c>
      <c r="G11" s="54" t="s">
        <v>510</v>
      </c>
      <c r="H11" s="54" t="s">
        <v>530</v>
      </c>
      <c r="I11" s="22">
        <f t="shared" si="0"/>
        <v>45.852</v>
      </c>
      <c r="J11" s="26">
        <v>84.82</v>
      </c>
      <c r="K11" s="31">
        <f t="shared" si="1"/>
        <v>33.928</v>
      </c>
      <c r="L11" s="30">
        <f t="shared" si="2"/>
        <v>79.78</v>
      </c>
      <c r="M11" s="27"/>
    </row>
    <row r="12" s="16" customFormat="1" ht="20" customHeight="1" spans="1:13">
      <c r="A12" s="21" t="s">
        <v>15</v>
      </c>
      <c r="B12" s="54" t="s">
        <v>531</v>
      </c>
      <c r="C12" s="54" t="s">
        <v>532</v>
      </c>
      <c r="D12" s="54" t="s">
        <v>25</v>
      </c>
      <c r="E12" s="55" t="s">
        <v>89</v>
      </c>
      <c r="F12" s="55" t="s">
        <v>509</v>
      </c>
      <c r="G12" s="54" t="s">
        <v>510</v>
      </c>
      <c r="H12" s="54" t="s">
        <v>533</v>
      </c>
      <c r="I12" s="22">
        <f t="shared" si="0"/>
        <v>46.638</v>
      </c>
      <c r="J12" s="26">
        <v>82.46</v>
      </c>
      <c r="K12" s="31">
        <f t="shared" si="1"/>
        <v>32.984</v>
      </c>
      <c r="L12" s="30">
        <f t="shared" si="2"/>
        <v>79.622</v>
      </c>
      <c r="M12" s="27"/>
    </row>
    <row r="13" s="16" customFormat="1" ht="20" customHeight="1" spans="1:13">
      <c r="A13" s="21" t="s">
        <v>15</v>
      </c>
      <c r="B13" s="54" t="s">
        <v>534</v>
      </c>
      <c r="C13" s="54" t="s">
        <v>535</v>
      </c>
      <c r="D13" s="54" t="s">
        <v>25</v>
      </c>
      <c r="E13" s="55" t="s">
        <v>89</v>
      </c>
      <c r="F13" s="55" t="s">
        <v>509</v>
      </c>
      <c r="G13" s="54" t="s">
        <v>510</v>
      </c>
      <c r="H13" s="54" t="s">
        <v>536</v>
      </c>
      <c r="I13" s="22">
        <f t="shared" si="0"/>
        <v>45.738</v>
      </c>
      <c r="J13" s="26">
        <v>84.38</v>
      </c>
      <c r="K13" s="31">
        <f t="shared" si="1"/>
        <v>33.752</v>
      </c>
      <c r="L13" s="30">
        <f t="shared" si="2"/>
        <v>79.49</v>
      </c>
      <c r="M13" s="27"/>
    </row>
    <row r="14" s="16" customFormat="1" ht="20" customHeight="1" spans="1:13">
      <c r="A14" s="21" t="s">
        <v>15</v>
      </c>
      <c r="B14" s="54" t="s">
        <v>537</v>
      </c>
      <c r="C14" s="54" t="s">
        <v>538</v>
      </c>
      <c r="D14" s="54" t="s">
        <v>25</v>
      </c>
      <c r="E14" s="55" t="s">
        <v>89</v>
      </c>
      <c r="F14" s="55" t="s">
        <v>509</v>
      </c>
      <c r="G14" s="54" t="s">
        <v>510</v>
      </c>
      <c r="H14" s="54" t="s">
        <v>176</v>
      </c>
      <c r="I14" s="22">
        <f t="shared" si="0"/>
        <v>47.028</v>
      </c>
      <c r="J14" s="26">
        <v>81</v>
      </c>
      <c r="K14" s="31">
        <f t="shared" si="1"/>
        <v>32.4</v>
      </c>
      <c r="L14" s="30">
        <f t="shared" si="2"/>
        <v>79.428</v>
      </c>
      <c r="M14" s="27"/>
    </row>
    <row r="15" s="16" customFormat="1" ht="20" customHeight="1" spans="1:13">
      <c r="A15" s="21" t="s">
        <v>15</v>
      </c>
      <c r="B15" s="54" t="s">
        <v>539</v>
      </c>
      <c r="C15" s="54" t="s">
        <v>540</v>
      </c>
      <c r="D15" s="54" t="s">
        <v>25</v>
      </c>
      <c r="E15" s="55" t="s">
        <v>89</v>
      </c>
      <c r="F15" s="55" t="s">
        <v>509</v>
      </c>
      <c r="G15" s="54" t="s">
        <v>510</v>
      </c>
      <c r="H15" s="54" t="s">
        <v>541</v>
      </c>
      <c r="I15" s="22">
        <f t="shared" si="0"/>
        <v>45.348</v>
      </c>
      <c r="J15" s="26">
        <v>84.72</v>
      </c>
      <c r="K15" s="31">
        <f t="shared" si="1"/>
        <v>33.888</v>
      </c>
      <c r="L15" s="30">
        <f t="shared" si="2"/>
        <v>79.236</v>
      </c>
      <c r="M15" s="27"/>
    </row>
    <row r="16" s="16" customFormat="1" ht="20" customHeight="1" spans="1:13">
      <c r="A16" s="21" t="s">
        <v>15</v>
      </c>
      <c r="B16" s="54" t="s">
        <v>542</v>
      </c>
      <c r="C16" s="54" t="s">
        <v>543</v>
      </c>
      <c r="D16" s="54" t="s">
        <v>25</v>
      </c>
      <c r="E16" s="55" t="s">
        <v>89</v>
      </c>
      <c r="F16" s="55" t="s">
        <v>509</v>
      </c>
      <c r="G16" s="54" t="s">
        <v>510</v>
      </c>
      <c r="H16" s="54" t="s">
        <v>544</v>
      </c>
      <c r="I16" s="22">
        <f t="shared" si="0"/>
        <v>45.636</v>
      </c>
      <c r="J16" s="26">
        <v>83.86</v>
      </c>
      <c r="K16" s="31">
        <f t="shared" si="1"/>
        <v>33.544</v>
      </c>
      <c r="L16" s="30">
        <f t="shared" si="2"/>
        <v>79.18</v>
      </c>
      <c r="M16" s="27"/>
    </row>
    <row r="17" s="16" customFormat="1" ht="20" customHeight="1" spans="1:13">
      <c r="A17" s="21" t="s">
        <v>15</v>
      </c>
      <c r="B17" s="54" t="s">
        <v>545</v>
      </c>
      <c r="C17" s="54" t="s">
        <v>546</v>
      </c>
      <c r="D17" s="54" t="s">
        <v>25</v>
      </c>
      <c r="E17" s="55" t="s">
        <v>89</v>
      </c>
      <c r="F17" s="55" t="s">
        <v>509</v>
      </c>
      <c r="G17" s="54" t="s">
        <v>510</v>
      </c>
      <c r="H17" s="54" t="s">
        <v>547</v>
      </c>
      <c r="I17" s="22">
        <f t="shared" si="0"/>
        <v>46.236</v>
      </c>
      <c r="J17" s="26">
        <v>81.78</v>
      </c>
      <c r="K17" s="31">
        <f t="shared" si="1"/>
        <v>32.712</v>
      </c>
      <c r="L17" s="30">
        <f t="shared" si="2"/>
        <v>78.948</v>
      </c>
      <c r="M17" s="27"/>
    </row>
    <row r="18" s="16" customFormat="1" ht="20" customHeight="1" spans="1:13">
      <c r="A18" s="21" t="s">
        <v>15</v>
      </c>
      <c r="B18" s="54" t="s">
        <v>548</v>
      </c>
      <c r="C18" s="54" t="s">
        <v>549</v>
      </c>
      <c r="D18" s="54" t="s">
        <v>25</v>
      </c>
      <c r="E18" s="55" t="s">
        <v>89</v>
      </c>
      <c r="F18" s="55" t="s">
        <v>509</v>
      </c>
      <c r="G18" s="54" t="s">
        <v>510</v>
      </c>
      <c r="H18" s="54" t="s">
        <v>525</v>
      </c>
      <c r="I18" s="22">
        <f t="shared" si="0"/>
        <v>45.228</v>
      </c>
      <c r="J18" s="26">
        <v>83.84</v>
      </c>
      <c r="K18" s="31">
        <f t="shared" si="1"/>
        <v>33.536</v>
      </c>
      <c r="L18" s="30">
        <f t="shared" si="2"/>
        <v>78.764</v>
      </c>
      <c r="M18" s="27"/>
    </row>
    <row r="19" s="16" customFormat="1" ht="20" customHeight="1" spans="1:13">
      <c r="A19" s="21"/>
      <c r="B19" s="54" t="s">
        <v>550</v>
      </c>
      <c r="C19" s="54" t="s">
        <v>551</v>
      </c>
      <c r="D19" s="54" t="s">
        <v>25</v>
      </c>
      <c r="E19" s="55" t="s">
        <v>89</v>
      </c>
      <c r="F19" s="55" t="s">
        <v>509</v>
      </c>
      <c r="G19" s="54" t="s">
        <v>510</v>
      </c>
      <c r="H19" s="54" t="s">
        <v>552</v>
      </c>
      <c r="I19" s="22">
        <f t="shared" si="0"/>
        <v>46.608</v>
      </c>
      <c r="J19" s="26">
        <v>79.78</v>
      </c>
      <c r="K19" s="31">
        <f t="shared" si="1"/>
        <v>31.912</v>
      </c>
      <c r="L19" s="30">
        <f t="shared" si="2"/>
        <v>78.52</v>
      </c>
      <c r="M19" s="27"/>
    </row>
    <row r="20" s="16" customFormat="1" ht="20" customHeight="1" spans="1:13">
      <c r="A20" s="21"/>
      <c r="B20" s="54" t="s">
        <v>553</v>
      </c>
      <c r="C20" s="54" t="s">
        <v>554</v>
      </c>
      <c r="D20" s="54" t="s">
        <v>25</v>
      </c>
      <c r="E20" s="55" t="s">
        <v>89</v>
      </c>
      <c r="F20" s="55" t="s">
        <v>509</v>
      </c>
      <c r="G20" s="54" t="s">
        <v>510</v>
      </c>
      <c r="H20" s="54" t="s">
        <v>555</v>
      </c>
      <c r="I20" s="22">
        <f t="shared" si="0"/>
        <v>45.624</v>
      </c>
      <c r="J20" s="26">
        <v>82.04</v>
      </c>
      <c r="K20" s="31">
        <f t="shared" si="1"/>
        <v>32.816</v>
      </c>
      <c r="L20" s="30">
        <f t="shared" si="2"/>
        <v>78.44</v>
      </c>
      <c r="M20" s="27"/>
    </row>
    <row r="21" s="16" customFormat="1" ht="20" customHeight="1" spans="1:13">
      <c r="A21" s="21"/>
      <c r="B21" s="54" t="s">
        <v>556</v>
      </c>
      <c r="C21" s="54" t="s">
        <v>557</v>
      </c>
      <c r="D21" s="54" t="s">
        <v>25</v>
      </c>
      <c r="E21" s="55" t="s">
        <v>89</v>
      </c>
      <c r="F21" s="55" t="s">
        <v>509</v>
      </c>
      <c r="G21" s="54" t="s">
        <v>510</v>
      </c>
      <c r="H21" s="54" t="s">
        <v>558</v>
      </c>
      <c r="I21" s="22">
        <f t="shared" si="0"/>
        <v>45.066</v>
      </c>
      <c r="J21" s="26">
        <v>83.16</v>
      </c>
      <c r="K21" s="31">
        <f t="shared" si="1"/>
        <v>33.264</v>
      </c>
      <c r="L21" s="30">
        <f t="shared" si="2"/>
        <v>78.33</v>
      </c>
      <c r="M21" s="27"/>
    </row>
    <row r="22" s="16" customFormat="1" ht="20" customHeight="1" spans="1:13">
      <c r="A22" s="21"/>
      <c r="B22" s="54" t="s">
        <v>559</v>
      </c>
      <c r="C22" s="54" t="s">
        <v>560</v>
      </c>
      <c r="D22" s="54" t="s">
        <v>25</v>
      </c>
      <c r="E22" s="55" t="s">
        <v>89</v>
      </c>
      <c r="F22" s="55" t="s">
        <v>509</v>
      </c>
      <c r="G22" s="54" t="s">
        <v>510</v>
      </c>
      <c r="H22" s="54" t="s">
        <v>561</v>
      </c>
      <c r="I22" s="22">
        <f t="shared" si="0"/>
        <v>45.222</v>
      </c>
      <c r="J22" s="26">
        <v>82.5</v>
      </c>
      <c r="K22" s="31">
        <f t="shared" si="1"/>
        <v>33</v>
      </c>
      <c r="L22" s="30">
        <f t="shared" si="2"/>
        <v>78.222</v>
      </c>
      <c r="M22" s="27"/>
    </row>
    <row r="23" s="16" customFormat="1" ht="20" customHeight="1" spans="1:13">
      <c r="A23" s="21"/>
      <c r="B23" s="54" t="s">
        <v>562</v>
      </c>
      <c r="C23" s="54" t="s">
        <v>563</v>
      </c>
      <c r="D23" s="54" t="s">
        <v>25</v>
      </c>
      <c r="E23" s="55" t="s">
        <v>89</v>
      </c>
      <c r="F23" s="55" t="s">
        <v>509</v>
      </c>
      <c r="G23" s="54" t="s">
        <v>510</v>
      </c>
      <c r="H23" s="54" t="s">
        <v>564</v>
      </c>
      <c r="I23" s="22">
        <f t="shared" si="0"/>
        <v>45.45</v>
      </c>
      <c r="J23" s="26">
        <v>81.88</v>
      </c>
      <c r="K23" s="31">
        <f t="shared" si="1"/>
        <v>32.752</v>
      </c>
      <c r="L23" s="30">
        <f t="shared" si="2"/>
        <v>78.202</v>
      </c>
      <c r="M23" s="27"/>
    </row>
    <row r="24" s="16" customFormat="1" ht="20" customHeight="1" spans="1:13">
      <c r="A24" s="21"/>
      <c r="B24" s="54" t="s">
        <v>565</v>
      </c>
      <c r="C24" s="54" t="s">
        <v>566</v>
      </c>
      <c r="D24" s="54" t="s">
        <v>25</v>
      </c>
      <c r="E24" s="55" t="s">
        <v>89</v>
      </c>
      <c r="F24" s="55" t="s">
        <v>509</v>
      </c>
      <c r="G24" s="54" t="s">
        <v>510</v>
      </c>
      <c r="H24" s="54" t="s">
        <v>567</v>
      </c>
      <c r="I24" s="22">
        <f t="shared" si="0"/>
        <v>45.084</v>
      </c>
      <c r="J24" s="26">
        <v>82.5</v>
      </c>
      <c r="K24" s="31">
        <f t="shared" si="1"/>
        <v>33</v>
      </c>
      <c r="L24" s="30">
        <f t="shared" si="2"/>
        <v>78.084</v>
      </c>
      <c r="M24" s="27"/>
    </row>
    <row r="25" s="16" customFormat="1" ht="20" customHeight="1" spans="1:13">
      <c r="A25" s="21"/>
      <c r="B25" s="54" t="s">
        <v>568</v>
      </c>
      <c r="C25" s="54" t="s">
        <v>569</v>
      </c>
      <c r="D25" s="54" t="s">
        <v>25</v>
      </c>
      <c r="E25" s="55" t="s">
        <v>89</v>
      </c>
      <c r="F25" s="55" t="s">
        <v>509</v>
      </c>
      <c r="G25" s="54" t="s">
        <v>510</v>
      </c>
      <c r="H25" s="54" t="s">
        <v>570</v>
      </c>
      <c r="I25" s="22">
        <f t="shared" si="0"/>
        <v>45.306</v>
      </c>
      <c r="J25" s="26">
        <v>80.46</v>
      </c>
      <c r="K25" s="31">
        <f t="shared" si="1"/>
        <v>32.184</v>
      </c>
      <c r="L25" s="30">
        <f t="shared" si="2"/>
        <v>77.49</v>
      </c>
      <c r="M25" s="27"/>
    </row>
    <row r="26" s="16" customFormat="1" ht="20" customHeight="1" spans="1:13">
      <c r="A26" s="21"/>
      <c r="B26" s="54" t="s">
        <v>571</v>
      </c>
      <c r="C26" s="54" t="s">
        <v>572</v>
      </c>
      <c r="D26" s="54" t="s">
        <v>25</v>
      </c>
      <c r="E26" s="55" t="s">
        <v>89</v>
      </c>
      <c r="F26" s="55" t="s">
        <v>509</v>
      </c>
      <c r="G26" s="54" t="s">
        <v>510</v>
      </c>
      <c r="H26" s="54" t="s">
        <v>573</v>
      </c>
      <c r="I26" s="22">
        <f t="shared" si="0"/>
        <v>45.102</v>
      </c>
      <c r="J26" s="26">
        <v>80.7</v>
      </c>
      <c r="K26" s="31">
        <f t="shared" si="1"/>
        <v>32.28</v>
      </c>
      <c r="L26" s="30">
        <f t="shared" si="2"/>
        <v>77.382</v>
      </c>
      <c r="M26" s="27"/>
    </row>
    <row r="27" s="16" customFormat="1" ht="20" customHeight="1" spans="1:13">
      <c r="A27" s="21"/>
      <c r="B27" s="54" t="s">
        <v>574</v>
      </c>
      <c r="C27" s="54" t="s">
        <v>575</v>
      </c>
      <c r="D27" s="54" t="s">
        <v>25</v>
      </c>
      <c r="E27" s="55" t="s">
        <v>89</v>
      </c>
      <c r="F27" s="55" t="s">
        <v>509</v>
      </c>
      <c r="G27" s="54" t="s">
        <v>510</v>
      </c>
      <c r="H27" s="54" t="s">
        <v>576</v>
      </c>
      <c r="I27" s="22">
        <f t="shared" si="0"/>
        <v>46.602</v>
      </c>
      <c r="J27" s="26">
        <v>76.78</v>
      </c>
      <c r="K27" s="31">
        <f t="shared" si="1"/>
        <v>30.712</v>
      </c>
      <c r="L27" s="30">
        <f t="shared" si="2"/>
        <v>77.314</v>
      </c>
      <c r="M27" s="27"/>
    </row>
    <row r="28" s="16" customFormat="1" ht="20" customHeight="1" spans="1:13">
      <c r="A28" s="21"/>
      <c r="B28" s="54" t="s">
        <v>577</v>
      </c>
      <c r="C28" s="54" t="s">
        <v>578</v>
      </c>
      <c r="D28" s="54" t="s">
        <v>25</v>
      </c>
      <c r="E28" s="55" t="s">
        <v>89</v>
      </c>
      <c r="F28" s="55" t="s">
        <v>509</v>
      </c>
      <c r="G28" s="54" t="s">
        <v>510</v>
      </c>
      <c r="H28" s="54" t="s">
        <v>579</v>
      </c>
      <c r="I28" s="22">
        <f t="shared" si="0"/>
        <v>46.572</v>
      </c>
      <c r="J28" s="26">
        <v>76.7</v>
      </c>
      <c r="K28" s="31">
        <f t="shared" si="1"/>
        <v>30.68</v>
      </c>
      <c r="L28" s="30">
        <f t="shared" si="2"/>
        <v>77.252</v>
      </c>
      <c r="M28" s="27"/>
    </row>
    <row r="29" s="16" customFormat="1" ht="20" customHeight="1" spans="1:13">
      <c r="A29" s="21"/>
      <c r="B29" s="54" t="s">
        <v>580</v>
      </c>
      <c r="C29" s="54" t="s">
        <v>581</v>
      </c>
      <c r="D29" s="54" t="s">
        <v>25</v>
      </c>
      <c r="E29" s="55" t="s">
        <v>89</v>
      </c>
      <c r="F29" s="55" t="s">
        <v>509</v>
      </c>
      <c r="G29" s="54" t="s">
        <v>510</v>
      </c>
      <c r="H29" s="54" t="s">
        <v>582</v>
      </c>
      <c r="I29" s="22">
        <f t="shared" si="0"/>
        <v>46.11</v>
      </c>
      <c r="J29" s="26">
        <v>77.74</v>
      </c>
      <c r="K29" s="31">
        <f t="shared" si="1"/>
        <v>31.096</v>
      </c>
      <c r="L29" s="30">
        <f t="shared" si="2"/>
        <v>77.206</v>
      </c>
      <c r="M29" s="27"/>
    </row>
    <row r="30" s="16" customFormat="1" ht="20" customHeight="1" spans="1:13">
      <c r="A30" s="21"/>
      <c r="B30" s="54" t="s">
        <v>583</v>
      </c>
      <c r="C30" s="54" t="s">
        <v>584</v>
      </c>
      <c r="D30" s="54" t="s">
        <v>25</v>
      </c>
      <c r="E30" s="55" t="s">
        <v>89</v>
      </c>
      <c r="F30" s="55" t="s">
        <v>509</v>
      </c>
      <c r="G30" s="54" t="s">
        <v>510</v>
      </c>
      <c r="H30" s="54" t="s">
        <v>585</v>
      </c>
      <c r="I30" s="22">
        <f t="shared" si="0"/>
        <v>45.258</v>
      </c>
      <c r="J30" s="26">
        <v>79.76</v>
      </c>
      <c r="K30" s="31">
        <f t="shared" si="1"/>
        <v>31.904</v>
      </c>
      <c r="L30" s="30">
        <f t="shared" si="2"/>
        <v>77.162</v>
      </c>
      <c r="M30" s="27"/>
    </row>
    <row r="31" s="16" customFormat="1" ht="20" customHeight="1" spans="1:13">
      <c r="A31" s="21"/>
      <c r="B31" s="54" t="s">
        <v>586</v>
      </c>
      <c r="C31" s="54" t="s">
        <v>587</v>
      </c>
      <c r="D31" s="54" t="s">
        <v>25</v>
      </c>
      <c r="E31" s="55" t="s">
        <v>89</v>
      </c>
      <c r="F31" s="55" t="s">
        <v>509</v>
      </c>
      <c r="G31" s="54" t="s">
        <v>510</v>
      </c>
      <c r="H31" s="54" t="s">
        <v>588</v>
      </c>
      <c r="I31" s="22">
        <f t="shared" si="0"/>
        <v>46.656</v>
      </c>
      <c r="J31" s="26">
        <v>75.42</v>
      </c>
      <c r="K31" s="31">
        <f t="shared" si="1"/>
        <v>30.168</v>
      </c>
      <c r="L31" s="30">
        <f t="shared" si="2"/>
        <v>76.824</v>
      </c>
      <c r="M31" s="27"/>
    </row>
    <row r="32" s="16" customFormat="1" ht="20" customHeight="1" spans="1:13">
      <c r="A32" s="21"/>
      <c r="B32" s="54" t="s">
        <v>589</v>
      </c>
      <c r="C32" s="54" t="s">
        <v>590</v>
      </c>
      <c r="D32" s="54" t="s">
        <v>25</v>
      </c>
      <c r="E32" s="55" t="s">
        <v>89</v>
      </c>
      <c r="F32" s="55" t="s">
        <v>509</v>
      </c>
      <c r="G32" s="54" t="s">
        <v>510</v>
      </c>
      <c r="H32" s="54" t="s">
        <v>591</v>
      </c>
      <c r="I32" s="22">
        <f t="shared" si="0"/>
        <v>45.354</v>
      </c>
      <c r="J32" s="26">
        <v>78.18</v>
      </c>
      <c r="K32" s="31">
        <f t="shared" si="1"/>
        <v>31.272</v>
      </c>
      <c r="L32" s="30">
        <f t="shared" si="2"/>
        <v>76.626</v>
      </c>
      <c r="M32" s="27"/>
    </row>
    <row r="33" s="16" customFormat="1" ht="20" customHeight="1" spans="1:13">
      <c r="A33" s="21"/>
      <c r="B33" s="54" t="s">
        <v>592</v>
      </c>
      <c r="C33" s="54" t="s">
        <v>593</v>
      </c>
      <c r="D33" s="54" t="s">
        <v>25</v>
      </c>
      <c r="E33" s="55" t="s">
        <v>89</v>
      </c>
      <c r="F33" s="55" t="s">
        <v>509</v>
      </c>
      <c r="G33" s="54" t="s">
        <v>510</v>
      </c>
      <c r="H33" s="54" t="s">
        <v>594</v>
      </c>
      <c r="I33" s="22">
        <f t="shared" si="0"/>
        <v>45.216</v>
      </c>
      <c r="J33" s="26">
        <v>76.54</v>
      </c>
      <c r="K33" s="31">
        <f t="shared" si="1"/>
        <v>30.616</v>
      </c>
      <c r="L33" s="30">
        <f t="shared" si="2"/>
        <v>75.832</v>
      </c>
      <c r="M33" s="27"/>
    </row>
    <row r="34" s="16" customFormat="1" ht="20" customHeight="1" spans="1:13">
      <c r="A34" s="21"/>
      <c r="B34" s="54" t="s">
        <v>595</v>
      </c>
      <c r="C34" s="54" t="s">
        <v>596</v>
      </c>
      <c r="D34" s="54" t="s">
        <v>25</v>
      </c>
      <c r="E34" s="55" t="s">
        <v>89</v>
      </c>
      <c r="F34" s="55" t="s">
        <v>509</v>
      </c>
      <c r="G34" s="54" t="s">
        <v>510</v>
      </c>
      <c r="H34" s="54" t="s">
        <v>597</v>
      </c>
      <c r="I34" s="22">
        <f t="shared" si="0"/>
        <v>49.542</v>
      </c>
      <c r="J34" s="26">
        <v>0</v>
      </c>
      <c r="K34" s="31">
        <f t="shared" si="1"/>
        <v>0</v>
      </c>
      <c r="L34" s="30">
        <f t="shared" si="2"/>
        <v>49.542</v>
      </c>
      <c r="M34" s="27"/>
    </row>
    <row r="35" s="16" customFormat="1" ht="20" customHeight="1" spans="1:13">
      <c r="A35" s="21"/>
      <c r="B35" s="54" t="s">
        <v>598</v>
      </c>
      <c r="C35" s="54" t="s">
        <v>599</v>
      </c>
      <c r="D35" s="54" t="s">
        <v>25</v>
      </c>
      <c r="E35" s="55" t="s">
        <v>89</v>
      </c>
      <c r="F35" s="55" t="s">
        <v>509</v>
      </c>
      <c r="G35" s="54" t="s">
        <v>510</v>
      </c>
      <c r="H35" s="54" t="s">
        <v>600</v>
      </c>
      <c r="I35" s="22">
        <f t="shared" si="0"/>
        <v>46.014</v>
      </c>
      <c r="J35" s="26">
        <v>0</v>
      </c>
      <c r="K35" s="31">
        <f t="shared" si="1"/>
        <v>0</v>
      </c>
      <c r="L35" s="30">
        <f t="shared" si="2"/>
        <v>46.014</v>
      </c>
      <c r="M35" s="27"/>
    </row>
    <row r="36" s="16" customFormat="1" ht="20" customHeight="1" spans="1:13">
      <c r="A36" s="21"/>
      <c r="B36" s="54" t="s">
        <v>601</v>
      </c>
      <c r="C36" s="54" t="s">
        <v>602</v>
      </c>
      <c r="D36" s="54" t="s">
        <v>25</v>
      </c>
      <c r="E36" s="55" t="s">
        <v>89</v>
      </c>
      <c r="F36" s="55" t="s">
        <v>509</v>
      </c>
      <c r="G36" s="54" t="s">
        <v>510</v>
      </c>
      <c r="H36" s="54" t="s">
        <v>544</v>
      </c>
      <c r="I36" s="22">
        <f t="shared" si="0"/>
        <v>45.636</v>
      </c>
      <c r="J36" s="26">
        <v>0</v>
      </c>
      <c r="K36" s="31">
        <f t="shared" si="1"/>
        <v>0</v>
      </c>
      <c r="L36" s="30">
        <f t="shared" si="2"/>
        <v>45.636</v>
      </c>
      <c r="M36" s="27"/>
    </row>
    <row r="37" s="16" customFormat="1" ht="20" customHeight="1" spans="1:13">
      <c r="A37" s="21"/>
      <c r="B37" s="54" t="s">
        <v>603</v>
      </c>
      <c r="C37" s="54" t="s">
        <v>604</v>
      </c>
      <c r="D37" s="54" t="s">
        <v>25</v>
      </c>
      <c r="E37" s="55" t="s">
        <v>89</v>
      </c>
      <c r="F37" s="55" t="s">
        <v>509</v>
      </c>
      <c r="G37" s="54" t="s">
        <v>510</v>
      </c>
      <c r="H37" s="54" t="s">
        <v>605</v>
      </c>
      <c r="I37" s="22">
        <f t="shared" si="0"/>
        <v>45.6</v>
      </c>
      <c r="J37" s="26">
        <v>0</v>
      </c>
      <c r="K37" s="31">
        <f t="shared" si="1"/>
        <v>0</v>
      </c>
      <c r="L37" s="30">
        <f t="shared" si="2"/>
        <v>45.6</v>
      </c>
      <c r="M37" s="27"/>
    </row>
    <row r="38" s="16" customFormat="1" ht="20" customHeight="1" spans="1:13">
      <c r="A38" s="21"/>
      <c r="B38" s="54" t="s">
        <v>606</v>
      </c>
      <c r="C38" s="54" t="s">
        <v>607</v>
      </c>
      <c r="D38" s="54" t="s">
        <v>25</v>
      </c>
      <c r="E38" s="55" t="s">
        <v>89</v>
      </c>
      <c r="F38" s="55" t="s">
        <v>509</v>
      </c>
      <c r="G38" s="54" t="s">
        <v>510</v>
      </c>
      <c r="H38" s="54" t="s">
        <v>608</v>
      </c>
      <c r="I38" s="22">
        <f t="shared" si="0"/>
        <v>45.534</v>
      </c>
      <c r="J38" s="26">
        <v>0</v>
      </c>
      <c r="K38" s="31">
        <f t="shared" si="1"/>
        <v>0</v>
      </c>
      <c r="L38" s="30">
        <f t="shared" si="2"/>
        <v>45.534</v>
      </c>
      <c r="M38" s="27"/>
    </row>
    <row r="39" s="16" customFormat="1" ht="20" customHeight="1" spans="1:13">
      <c r="A39" s="21"/>
      <c r="B39" s="54" t="s">
        <v>609</v>
      </c>
      <c r="C39" s="54" t="s">
        <v>610</v>
      </c>
      <c r="D39" s="54" t="s">
        <v>25</v>
      </c>
      <c r="E39" s="55" t="s">
        <v>89</v>
      </c>
      <c r="F39" s="55" t="s">
        <v>509</v>
      </c>
      <c r="G39" s="54" t="s">
        <v>510</v>
      </c>
      <c r="H39" s="54" t="s">
        <v>496</v>
      </c>
      <c r="I39" s="22">
        <f t="shared" si="0"/>
        <v>45.108</v>
      </c>
      <c r="J39" s="26">
        <v>0</v>
      </c>
      <c r="K39" s="31">
        <f t="shared" si="1"/>
        <v>0</v>
      </c>
      <c r="L39" s="30">
        <f t="shared" si="2"/>
        <v>45.108</v>
      </c>
      <c r="M39" s="27"/>
    </row>
  </sheetData>
  <sortState ref="A4:M39">
    <sortCondition ref="L4:L39" descending="1"/>
  </sortState>
  <mergeCells count="2">
    <mergeCell ref="A1:M1"/>
    <mergeCell ref="A2:D2"/>
  </mergeCells>
  <pageMargins left="0.75" right="0.75" top="1" bottom="1" header="0.5" footer="0.5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H12" sqref="H12"/>
    </sheetView>
  </sheetViews>
  <sheetFormatPr defaultColWidth="8.89166666666667" defaultRowHeight="13.5" outlineLevelRow="5"/>
  <cols>
    <col min="1" max="1" width="6.5" customWidth="1"/>
    <col min="2" max="2" width="14" customWidth="1"/>
    <col min="4" max="4" width="6.25" customWidth="1"/>
    <col min="5" max="5" width="17.775" customWidth="1"/>
    <col min="6" max="6" width="14.3333333333333" customWidth="1"/>
  </cols>
  <sheetData>
    <row r="1" ht="27" spans="1:13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27" spans="1:13">
      <c r="A2" s="18" t="s">
        <v>1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</row>
    <row r="3" ht="56.25" spans="1:13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5" t="s">
        <v>14</v>
      </c>
    </row>
    <row r="4" s="28" customFormat="1" ht="20" customHeight="1" spans="1:13">
      <c r="A4" s="21" t="s">
        <v>15</v>
      </c>
      <c r="B4" s="54" t="s">
        <v>611</v>
      </c>
      <c r="C4" s="54" t="s">
        <v>612</v>
      </c>
      <c r="D4" s="54" t="s">
        <v>18</v>
      </c>
      <c r="E4" s="55" t="s">
        <v>613</v>
      </c>
      <c r="F4" s="55" t="s">
        <v>614</v>
      </c>
      <c r="G4" s="54" t="s">
        <v>615</v>
      </c>
      <c r="H4" s="56" t="s">
        <v>616</v>
      </c>
      <c r="I4" s="22">
        <f t="shared" ref="I4:I6" si="0">H4*0.6</f>
        <v>48.096</v>
      </c>
      <c r="J4" s="30">
        <v>83.5</v>
      </c>
      <c r="K4" s="31">
        <f t="shared" ref="K4:K6" si="1">J4*0.4</f>
        <v>33.4</v>
      </c>
      <c r="L4" s="30">
        <f t="shared" ref="L4:L6" si="2">I4+K4</f>
        <v>81.496</v>
      </c>
      <c r="M4" s="32"/>
    </row>
    <row r="5" s="28" customFormat="1" ht="20" customHeight="1" spans="1:13">
      <c r="A5" s="29"/>
      <c r="B5" s="54" t="s">
        <v>617</v>
      </c>
      <c r="C5" s="54" t="s">
        <v>618</v>
      </c>
      <c r="D5" s="54" t="s">
        <v>18</v>
      </c>
      <c r="E5" s="55" t="s">
        <v>613</v>
      </c>
      <c r="F5" s="55" t="s">
        <v>614</v>
      </c>
      <c r="G5" s="54" t="s">
        <v>615</v>
      </c>
      <c r="H5" s="56" t="s">
        <v>619</v>
      </c>
      <c r="I5" s="22">
        <f t="shared" si="0"/>
        <v>45.264</v>
      </c>
      <c r="J5" s="30">
        <v>84.38</v>
      </c>
      <c r="K5" s="31">
        <f t="shared" si="1"/>
        <v>33.752</v>
      </c>
      <c r="L5" s="30">
        <f t="shared" si="2"/>
        <v>79.016</v>
      </c>
      <c r="M5" s="32"/>
    </row>
    <row r="6" s="28" customFormat="1" ht="20" customHeight="1" spans="1:13">
      <c r="A6" s="29"/>
      <c r="B6" s="54" t="s">
        <v>620</v>
      </c>
      <c r="C6" s="54" t="s">
        <v>621</v>
      </c>
      <c r="D6" s="54" t="s">
        <v>18</v>
      </c>
      <c r="E6" s="55" t="s">
        <v>613</v>
      </c>
      <c r="F6" s="55" t="s">
        <v>614</v>
      </c>
      <c r="G6" s="54" t="s">
        <v>615</v>
      </c>
      <c r="H6" s="56" t="s">
        <v>622</v>
      </c>
      <c r="I6" s="22">
        <f t="shared" si="0"/>
        <v>43.818</v>
      </c>
      <c r="J6" s="30">
        <v>79.34</v>
      </c>
      <c r="K6" s="31">
        <f t="shared" si="1"/>
        <v>31.736</v>
      </c>
      <c r="L6" s="30">
        <f t="shared" si="2"/>
        <v>75.554</v>
      </c>
      <c r="M6" s="32"/>
    </row>
  </sheetData>
  <mergeCells count="2">
    <mergeCell ref="A1:M1"/>
    <mergeCell ref="A2:D2"/>
  </mergeCells>
  <pageMargins left="0.75" right="0.75" top="1" bottom="1" header="0.5" footer="0.5"/>
  <pageSetup paperSize="9" orientation="landscape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workbookViewId="0">
      <selection activeCell="G9" sqref="G9"/>
    </sheetView>
  </sheetViews>
  <sheetFormatPr defaultColWidth="8.89166666666667" defaultRowHeight="13.5" outlineLevelRow="3"/>
  <cols>
    <col min="1" max="1" width="6.125" customWidth="1"/>
    <col min="2" max="2" width="14.8916666666667" customWidth="1"/>
    <col min="3" max="3" width="6.625" customWidth="1"/>
    <col min="4" max="4" width="6.125" customWidth="1"/>
    <col min="5" max="5" width="17.5583333333333" customWidth="1"/>
    <col min="6" max="6" width="16.1083333333333" customWidth="1"/>
  </cols>
  <sheetData>
    <row r="1" ht="63" customHeight="1" spans="1:13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27" spans="1:13">
      <c r="A2" s="18" t="s">
        <v>1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</row>
    <row r="3" ht="56.25" spans="1:13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5" t="s">
        <v>14</v>
      </c>
    </row>
    <row r="4" s="16" customFormat="1" ht="42" customHeight="1" spans="1:13">
      <c r="A4" s="21" t="s">
        <v>15</v>
      </c>
      <c r="B4" s="54" t="s">
        <v>623</v>
      </c>
      <c r="C4" s="54" t="s">
        <v>624</v>
      </c>
      <c r="D4" s="54" t="s">
        <v>25</v>
      </c>
      <c r="E4" s="55" t="s">
        <v>613</v>
      </c>
      <c r="F4" s="55" t="s">
        <v>625</v>
      </c>
      <c r="G4" s="54" t="s">
        <v>626</v>
      </c>
      <c r="H4" s="56" t="s">
        <v>627</v>
      </c>
      <c r="I4" s="22">
        <f>H4*0.6</f>
        <v>44.91</v>
      </c>
      <c r="J4" s="26">
        <v>83.3</v>
      </c>
      <c r="K4" s="22">
        <f>J4*0.4</f>
        <v>33.32</v>
      </c>
      <c r="L4" s="26">
        <f>I4+K4</f>
        <v>78.23</v>
      </c>
      <c r="M4" s="27"/>
    </row>
  </sheetData>
  <mergeCells count="2">
    <mergeCell ref="A1:M1"/>
    <mergeCell ref="A2:D2"/>
  </mergeCells>
  <pageMargins left="0.75" right="0.75" top="1" bottom="1" header="0.5" footer="0.5"/>
  <pageSetup paperSize="9" orientation="landscape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workbookViewId="0">
      <selection activeCell="D3" sqref="A$1:M$1048576"/>
    </sheetView>
  </sheetViews>
  <sheetFormatPr defaultColWidth="8.89166666666667" defaultRowHeight="13.5"/>
  <cols>
    <col min="1" max="1" width="6.75" style="2" customWidth="1"/>
    <col min="2" max="2" width="16" style="2" customWidth="1"/>
    <col min="3" max="3" width="8.89166666666667" style="2"/>
    <col min="4" max="4" width="6.25" style="2" customWidth="1"/>
    <col min="5" max="5" width="18" style="2" customWidth="1"/>
    <col min="6" max="6" width="14.625" style="2" customWidth="1"/>
    <col min="7" max="16384" width="8.89166666666667" style="2"/>
  </cols>
  <sheetData>
    <row r="1" ht="58" customHeight="1" spans="1:13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7" spans="1:13">
      <c r="A2" s="4" t="s">
        <v>1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</row>
    <row r="3" ht="56.25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1" t="s">
        <v>14</v>
      </c>
    </row>
    <row r="4" s="1" customFormat="1" ht="20" customHeight="1" spans="1:13">
      <c r="A4" s="7" t="s">
        <v>15</v>
      </c>
      <c r="B4" s="61" t="s">
        <v>628</v>
      </c>
      <c r="C4" s="61" t="s">
        <v>629</v>
      </c>
      <c r="D4" s="61" t="s">
        <v>18</v>
      </c>
      <c r="E4" s="62" t="s">
        <v>89</v>
      </c>
      <c r="F4" s="62" t="s">
        <v>630</v>
      </c>
      <c r="G4" s="61" t="s">
        <v>631</v>
      </c>
      <c r="H4" s="61" t="s">
        <v>632</v>
      </c>
      <c r="I4" s="8">
        <f t="shared" ref="I4:I31" si="0">H4*0.6</f>
        <v>43.242</v>
      </c>
      <c r="J4" s="12">
        <v>83.96</v>
      </c>
      <c r="K4" s="13">
        <f t="shared" ref="K4:K31" si="1">J4*0.4</f>
        <v>33.584</v>
      </c>
      <c r="L4" s="14">
        <f t="shared" ref="L4:L31" si="2">I4+K4</f>
        <v>76.826</v>
      </c>
      <c r="M4" s="15"/>
    </row>
    <row r="5" s="1" customFormat="1" ht="20" customHeight="1" spans="1:13">
      <c r="A5" s="7" t="s">
        <v>15</v>
      </c>
      <c r="B5" s="61" t="s">
        <v>633</v>
      </c>
      <c r="C5" s="61" t="s">
        <v>634</v>
      </c>
      <c r="D5" s="61" t="s">
        <v>18</v>
      </c>
      <c r="E5" s="62" t="s">
        <v>89</v>
      </c>
      <c r="F5" s="62" t="s">
        <v>630</v>
      </c>
      <c r="G5" s="61" t="s">
        <v>631</v>
      </c>
      <c r="H5" s="61" t="s">
        <v>635</v>
      </c>
      <c r="I5" s="8">
        <f t="shared" si="0"/>
        <v>41.466</v>
      </c>
      <c r="J5" s="12">
        <v>84.96</v>
      </c>
      <c r="K5" s="13">
        <f t="shared" si="1"/>
        <v>33.984</v>
      </c>
      <c r="L5" s="14">
        <f t="shared" si="2"/>
        <v>75.45</v>
      </c>
      <c r="M5" s="15"/>
    </row>
    <row r="6" s="1" customFormat="1" ht="20" customHeight="1" spans="1:13">
      <c r="A6" s="7" t="s">
        <v>15</v>
      </c>
      <c r="B6" s="61" t="s">
        <v>636</v>
      </c>
      <c r="C6" s="61" t="s">
        <v>637</v>
      </c>
      <c r="D6" s="61" t="s">
        <v>18</v>
      </c>
      <c r="E6" s="62" t="s">
        <v>89</v>
      </c>
      <c r="F6" s="62" t="s">
        <v>630</v>
      </c>
      <c r="G6" s="61" t="s">
        <v>631</v>
      </c>
      <c r="H6" s="61" t="s">
        <v>638</v>
      </c>
      <c r="I6" s="8">
        <f t="shared" si="0"/>
        <v>41.652</v>
      </c>
      <c r="J6" s="12">
        <v>83.66</v>
      </c>
      <c r="K6" s="13">
        <f t="shared" si="1"/>
        <v>33.464</v>
      </c>
      <c r="L6" s="14">
        <f t="shared" si="2"/>
        <v>75.116</v>
      </c>
      <c r="M6" s="15"/>
    </row>
    <row r="7" s="1" customFormat="1" ht="20" customHeight="1" spans="1:13">
      <c r="A7" s="7" t="s">
        <v>15</v>
      </c>
      <c r="B7" s="61" t="s">
        <v>639</v>
      </c>
      <c r="C7" s="61" t="s">
        <v>640</v>
      </c>
      <c r="D7" s="61" t="s">
        <v>18</v>
      </c>
      <c r="E7" s="62" t="s">
        <v>89</v>
      </c>
      <c r="F7" s="62" t="s">
        <v>630</v>
      </c>
      <c r="G7" s="61" t="s">
        <v>631</v>
      </c>
      <c r="H7" s="61" t="s">
        <v>641</v>
      </c>
      <c r="I7" s="8">
        <f t="shared" si="0"/>
        <v>42.75</v>
      </c>
      <c r="J7" s="12">
        <v>79.32</v>
      </c>
      <c r="K7" s="13">
        <f t="shared" si="1"/>
        <v>31.728</v>
      </c>
      <c r="L7" s="14">
        <f t="shared" si="2"/>
        <v>74.478</v>
      </c>
      <c r="M7" s="15"/>
    </row>
    <row r="8" s="1" customFormat="1" ht="20" customHeight="1" spans="1:13">
      <c r="A8" s="7" t="s">
        <v>15</v>
      </c>
      <c r="B8" s="61" t="s">
        <v>642</v>
      </c>
      <c r="C8" s="61" t="s">
        <v>643</v>
      </c>
      <c r="D8" s="61" t="s">
        <v>18</v>
      </c>
      <c r="E8" s="62" t="s">
        <v>89</v>
      </c>
      <c r="F8" s="62" t="s">
        <v>630</v>
      </c>
      <c r="G8" s="61" t="s">
        <v>631</v>
      </c>
      <c r="H8" s="61" t="s">
        <v>644</v>
      </c>
      <c r="I8" s="8">
        <f t="shared" si="0"/>
        <v>40.758</v>
      </c>
      <c r="J8" s="12">
        <v>83.86</v>
      </c>
      <c r="K8" s="13">
        <f t="shared" si="1"/>
        <v>33.544</v>
      </c>
      <c r="L8" s="14">
        <f t="shared" si="2"/>
        <v>74.302</v>
      </c>
      <c r="M8" s="15"/>
    </row>
    <row r="9" s="1" customFormat="1" ht="20" customHeight="1" spans="1:13">
      <c r="A9" s="7" t="s">
        <v>15</v>
      </c>
      <c r="B9" s="61" t="s">
        <v>645</v>
      </c>
      <c r="C9" s="61" t="s">
        <v>646</v>
      </c>
      <c r="D9" s="61" t="s">
        <v>18</v>
      </c>
      <c r="E9" s="62" t="s">
        <v>89</v>
      </c>
      <c r="F9" s="62" t="s">
        <v>630</v>
      </c>
      <c r="G9" s="61" t="s">
        <v>631</v>
      </c>
      <c r="H9" s="61" t="s">
        <v>647</v>
      </c>
      <c r="I9" s="8">
        <f t="shared" si="0"/>
        <v>40.722</v>
      </c>
      <c r="J9" s="12">
        <v>83.88</v>
      </c>
      <c r="K9" s="13">
        <f t="shared" si="1"/>
        <v>33.552</v>
      </c>
      <c r="L9" s="14">
        <f t="shared" si="2"/>
        <v>74.274</v>
      </c>
      <c r="M9" s="15"/>
    </row>
    <row r="10" s="1" customFormat="1" ht="20" customHeight="1" spans="1:13">
      <c r="A10" s="7" t="s">
        <v>15</v>
      </c>
      <c r="B10" s="61" t="s">
        <v>648</v>
      </c>
      <c r="C10" s="61" t="s">
        <v>649</v>
      </c>
      <c r="D10" s="61" t="s">
        <v>18</v>
      </c>
      <c r="E10" s="62" t="s">
        <v>89</v>
      </c>
      <c r="F10" s="62" t="s">
        <v>630</v>
      </c>
      <c r="G10" s="61" t="s">
        <v>631</v>
      </c>
      <c r="H10" s="61" t="s">
        <v>650</v>
      </c>
      <c r="I10" s="8">
        <f t="shared" si="0"/>
        <v>40.116</v>
      </c>
      <c r="J10" s="12">
        <v>85.2</v>
      </c>
      <c r="K10" s="13">
        <f t="shared" si="1"/>
        <v>34.08</v>
      </c>
      <c r="L10" s="14">
        <f t="shared" si="2"/>
        <v>74.196</v>
      </c>
      <c r="M10" s="15"/>
    </row>
    <row r="11" s="1" customFormat="1" ht="20" customHeight="1" spans="1:13">
      <c r="A11" s="7" t="s">
        <v>15</v>
      </c>
      <c r="B11" s="61" t="s">
        <v>651</v>
      </c>
      <c r="C11" s="61" t="s">
        <v>652</v>
      </c>
      <c r="D11" s="61" t="s">
        <v>18</v>
      </c>
      <c r="E11" s="62" t="s">
        <v>89</v>
      </c>
      <c r="F11" s="62" t="s">
        <v>630</v>
      </c>
      <c r="G11" s="61" t="s">
        <v>631</v>
      </c>
      <c r="H11" s="61" t="s">
        <v>653</v>
      </c>
      <c r="I11" s="8">
        <f t="shared" si="0"/>
        <v>41.142</v>
      </c>
      <c r="J11" s="12">
        <v>82.52</v>
      </c>
      <c r="K11" s="13">
        <f t="shared" si="1"/>
        <v>33.008</v>
      </c>
      <c r="L11" s="14">
        <f t="shared" si="2"/>
        <v>74.15</v>
      </c>
      <c r="M11" s="15"/>
    </row>
    <row r="12" s="1" customFormat="1" ht="20" customHeight="1" spans="1:13">
      <c r="A12" s="7" t="s">
        <v>15</v>
      </c>
      <c r="B12" s="61" t="s">
        <v>654</v>
      </c>
      <c r="C12" s="61" t="s">
        <v>655</v>
      </c>
      <c r="D12" s="61" t="s">
        <v>18</v>
      </c>
      <c r="E12" s="62" t="s">
        <v>89</v>
      </c>
      <c r="F12" s="62" t="s">
        <v>630</v>
      </c>
      <c r="G12" s="61" t="s">
        <v>631</v>
      </c>
      <c r="H12" s="61" t="s">
        <v>656</v>
      </c>
      <c r="I12" s="8">
        <f t="shared" si="0"/>
        <v>40.914</v>
      </c>
      <c r="J12" s="12">
        <v>82.46</v>
      </c>
      <c r="K12" s="13">
        <f t="shared" si="1"/>
        <v>32.984</v>
      </c>
      <c r="L12" s="14">
        <f t="shared" si="2"/>
        <v>73.898</v>
      </c>
      <c r="M12" s="15"/>
    </row>
    <row r="13" s="1" customFormat="1" ht="20" customHeight="1" spans="1:13">
      <c r="A13" s="7" t="s">
        <v>15</v>
      </c>
      <c r="B13" s="61" t="s">
        <v>657</v>
      </c>
      <c r="C13" s="61" t="s">
        <v>658</v>
      </c>
      <c r="D13" s="61" t="s">
        <v>18</v>
      </c>
      <c r="E13" s="62" t="s">
        <v>89</v>
      </c>
      <c r="F13" s="62" t="s">
        <v>630</v>
      </c>
      <c r="G13" s="61" t="s">
        <v>631</v>
      </c>
      <c r="H13" s="61" t="s">
        <v>659</v>
      </c>
      <c r="I13" s="8">
        <f t="shared" si="0"/>
        <v>39.516</v>
      </c>
      <c r="J13" s="12">
        <v>82.86</v>
      </c>
      <c r="K13" s="13">
        <f t="shared" si="1"/>
        <v>33.144</v>
      </c>
      <c r="L13" s="14">
        <f t="shared" si="2"/>
        <v>72.66</v>
      </c>
      <c r="M13" s="15"/>
    </row>
    <row r="14" s="1" customFormat="1" ht="20" customHeight="1" spans="1:13">
      <c r="A14" s="7" t="s">
        <v>15</v>
      </c>
      <c r="B14" s="61" t="s">
        <v>660</v>
      </c>
      <c r="C14" s="61" t="s">
        <v>661</v>
      </c>
      <c r="D14" s="61" t="s">
        <v>18</v>
      </c>
      <c r="E14" s="62" t="s">
        <v>89</v>
      </c>
      <c r="F14" s="62" t="s">
        <v>630</v>
      </c>
      <c r="G14" s="61" t="s">
        <v>631</v>
      </c>
      <c r="H14" s="61" t="s">
        <v>662</v>
      </c>
      <c r="I14" s="8">
        <f t="shared" si="0"/>
        <v>38.826</v>
      </c>
      <c r="J14" s="12">
        <v>83.64</v>
      </c>
      <c r="K14" s="13">
        <f t="shared" si="1"/>
        <v>33.456</v>
      </c>
      <c r="L14" s="14">
        <f t="shared" si="2"/>
        <v>72.282</v>
      </c>
      <c r="M14" s="15"/>
    </row>
    <row r="15" s="1" customFormat="1" ht="20" customHeight="1" spans="1:13">
      <c r="A15" s="7" t="s">
        <v>15</v>
      </c>
      <c r="B15" s="61" t="s">
        <v>663</v>
      </c>
      <c r="C15" s="61" t="s">
        <v>664</v>
      </c>
      <c r="D15" s="61" t="s">
        <v>18</v>
      </c>
      <c r="E15" s="62" t="s">
        <v>89</v>
      </c>
      <c r="F15" s="62" t="s">
        <v>630</v>
      </c>
      <c r="G15" s="61" t="s">
        <v>631</v>
      </c>
      <c r="H15" s="61" t="s">
        <v>665</v>
      </c>
      <c r="I15" s="8">
        <f t="shared" si="0"/>
        <v>38.466</v>
      </c>
      <c r="J15" s="12">
        <v>83.28</v>
      </c>
      <c r="K15" s="13">
        <f t="shared" si="1"/>
        <v>33.312</v>
      </c>
      <c r="L15" s="14">
        <f t="shared" si="2"/>
        <v>71.778</v>
      </c>
      <c r="M15" s="15"/>
    </row>
    <row r="16" s="1" customFormat="1" ht="20" customHeight="1" spans="1:13">
      <c r="A16" s="10"/>
      <c r="B16" s="61" t="s">
        <v>666</v>
      </c>
      <c r="C16" s="61" t="s">
        <v>667</v>
      </c>
      <c r="D16" s="61" t="s">
        <v>18</v>
      </c>
      <c r="E16" s="62" t="s">
        <v>89</v>
      </c>
      <c r="F16" s="62" t="s">
        <v>630</v>
      </c>
      <c r="G16" s="61" t="s">
        <v>631</v>
      </c>
      <c r="H16" s="61" t="s">
        <v>668</v>
      </c>
      <c r="I16" s="8">
        <f t="shared" si="0"/>
        <v>39.21</v>
      </c>
      <c r="J16" s="12">
        <v>81.14</v>
      </c>
      <c r="K16" s="13">
        <f t="shared" si="1"/>
        <v>32.456</v>
      </c>
      <c r="L16" s="14">
        <f t="shared" si="2"/>
        <v>71.666</v>
      </c>
      <c r="M16" s="15"/>
    </row>
    <row r="17" s="1" customFormat="1" ht="20" customHeight="1" spans="1:13">
      <c r="A17" s="10"/>
      <c r="B17" s="61" t="s">
        <v>669</v>
      </c>
      <c r="C17" s="61" t="s">
        <v>670</v>
      </c>
      <c r="D17" s="61" t="s">
        <v>18</v>
      </c>
      <c r="E17" s="62" t="s">
        <v>89</v>
      </c>
      <c r="F17" s="62" t="s">
        <v>630</v>
      </c>
      <c r="G17" s="61" t="s">
        <v>631</v>
      </c>
      <c r="H17" s="61" t="s">
        <v>671</v>
      </c>
      <c r="I17" s="8">
        <f t="shared" si="0"/>
        <v>38.688</v>
      </c>
      <c r="J17" s="12">
        <v>81.76</v>
      </c>
      <c r="K17" s="13">
        <f t="shared" si="1"/>
        <v>32.704</v>
      </c>
      <c r="L17" s="14">
        <f t="shared" si="2"/>
        <v>71.392</v>
      </c>
      <c r="M17" s="15"/>
    </row>
    <row r="18" s="1" customFormat="1" ht="20" customHeight="1" spans="1:13">
      <c r="A18" s="10"/>
      <c r="B18" s="61" t="s">
        <v>672</v>
      </c>
      <c r="C18" s="61" t="s">
        <v>673</v>
      </c>
      <c r="D18" s="61" t="s">
        <v>18</v>
      </c>
      <c r="E18" s="62" t="s">
        <v>89</v>
      </c>
      <c r="F18" s="62" t="s">
        <v>630</v>
      </c>
      <c r="G18" s="61" t="s">
        <v>631</v>
      </c>
      <c r="H18" s="61" t="s">
        <v>674</v>
      </c>
      <c r="I18" s="8">
        <f t="shared" si="0"/>
        <v>37.854</v>
      </c>
      <c r="J18" s="12">
        <v>83.04</v>
      </c>
      <c r="K18" s="13">
        <f t="shared" si="1"/>
        <v>33.216</v>
      </c>
      <c r="L18" s="14">
        <f t="shared" si="2"/>
        <v>71.07</v>
      </c>
      <c r="M18" s="15"/>
    </row>
    <row r="19" s="1" customFormat="1" ht="20" customHeight="1" spans="1:13">
      <c r="A19" s="10"/>
      <c r="B19" s="61" t="s">
        <v>675</v>
      </c>
      <c r="C19" s="61" t="s">
        <v>676</v>
      </c>
      <c r="D19" s="61" t="s">
        <v>18</v>
      </c>
      <c r="E19" s="62" t="s">
        <v>89</v>
      </c>
      <c r="F19" s="62" t="s">
        <v>630</v>
      </c>
      <c r="G19" s="61" t="s">
        <v>631</v>
      </c>
      <c r="H19" s="61" t="s">
        <v>677</v>
      </c>
      <c r="I19" s="8">
        <f t="shared" si="0"/>
        <v>37.674</v>
      </c>
      <c r="J19" s="12">
        <v>81.62</v>
      </c>
      <c r="K19" s="13">
        <f t="shared" si="1"/>
        <v>32.648</v>
      </c>
      <c r="L19" s="14">
        <f t="shared" si="2"/>
        <v>70.322</v>
      </c>
      <c r="M19" s="15"/>
    </row>
    <row r="20" s="1" customFormat="1" ht="20" customHeight="1" spans="1:13">
      <c r="A20" s="10"/>
      <c r="B20" s="61" t="s">
        <v>678</v>
      </c>
      <c r="C20" s="61" t="s">
        <v>679</v>
      </c>
      <c r="D20" s="61" t="s">
        <v>18</v>
      </c>
      <c r="E20" s="62" t="s">
        <v>89</v>
      </c>
      <c r="F20" s="62" t="s">
        <v>630</v>
      </c>
      <c r="G20" s="61" t="s">
        <v>631</v>
      </c>
      <c r="H20" s="61" t="s">
        <v>680</v>
      </c>
      <c r="I20" s="8">
        <f t="shared" si="0"/>
        <v>37.806</v>
      </c>
      <c r="J20" s="12">
        <v>80.5</v>
      </c>
      <c r="K20" s="13">
        <f t="shared" si="1"/>
        <v>32.2</v>
      </c>
      <c r="L20" s="14">
        <f t="shared" si="2"/>
        <v>70.006</v>
      </c>
      <c r="M20" s="15"/>
    </row>
    <row r="21" s="1" customFormat="1" ht="20" customHeight="1" spans="1:13">
      <c r="A21" s="10"/>
      <c r="B21" s="61" t="s">
        <v>681</v>
      </c>
      <c r="C21" s="61" t="s">
        <v>682</v>
      </c>
      <c r="D21" s="61" t="s">
        <v>18</v>
      </c>
      <c r="E21" s="62" t="s">
        <v>89</v>
      </c>
      <c r="F21" s="62" t="s">
        <v>630</v>
      </c>
      <c r="G21" s="61" t="s">
        <v>631</v>
      </c>
      <c r="H21" s="61" t="s">
        <v>683</v>
      </c>
      <c r="I21" s="8">
        <f t="shared" si="0"/>
        <v>38.028</v>
      </c>
      <c r="J21" s="12">
        <v>79.78</v>
      </c>
      <c r="K21" s="13">
        <f t="shared" si="1"/>
        <v>31.912</v>
      </c>
      <c r="L21" s="14">
        <f t="shared" si="2"/>
        <v>69.94</v>
      </c>
      <c r="M21" s="15"/>
    </row>
    <row r="22" s="1" customFormat="1" ht="20" customHeight="1" spans="1:13">
      <c r="A22" s="10"/>
      <c r="B22" s="61" t="s">
        <v>684</v>
      </c>
      <c r="C22" s="61" t="s">
        <v>685</v>
      </c>
      <c r="D22" s="61" t="s">
        <v>18</v>
      </c>
      <c r="E22" s="62" t="s">
        <v>89</v>
      </c>
      <c r="F22" s="62" t="s">
        <v>630</v>
      </c>
      <c r="G22" s="61" t="s">
        <v>631</v>
      </c>
      <c r="H22" s="61" t="s">
        <v>686</v>
      </c>
      <c r="I22" s="8">
        <f t="shared" si="0"/>
        <v>38.238</v>
      </c>
      <c r="J22" s="12">
        <v>78.76</v>
      </c>
      <c r="K22" s="13">
        <f t="shared" si="1"/>
        <v>31.504</v>
      </c>
      <c r="L22" s="14">
        <f t="shared" si="2"/>
        <v>69.742</v>
      </c>
      <c r="M22" s="15"/>
    </row>
    <row r="23" s="1" customFormat="1" ht="20" customHeight="1" spans="1:13">
      <c r="A23" s="10"/>
      <c r="B23" s="61" t="s">
        <v>687</v>
      </c>
      <c r="C23" s="61" t="s">
        <v>688</v>
      </c>
      <c r="D23" s="61" t="s">
        <v>18</v>
      </c>
      <c r="E23" s="62" t="s">
        <v>89</v>
      </c>
      <c r="F23" s="62" t="s">
        <v>630</v>
      </c>
      <c r="G23" s="61" t="s">
        <v>631</v>
      </c>
      <c r="H23" s="61" t="s">
        <v>689</v>
      </c>
      <c r="I23" s="8">
        <f t="shared" si="0"/>
        <v>37.932</v>
      </c>
      <c r="J23" s="12">
        <v>78.64</v>
      </c>
      <c r="K23" s="13">
        <f t="shared" si="1"/>
        <v>31.456</v>
      </c>
      <c r="L23" s="14">
        <f t="shared" si="2"/>
        <v>69.388</v>
      </c>
      <c r="M23" s="15"/>
    </row>
    <row r="24" s="1" customFormat="1" ht="20" customHeight="1" spans="1:13">
      <c r="A24" s="10"/>
      <c r="B24" s="61" t="s">
        <v>690</v>
      </c>
      <c r="C24" s="61" t="s">
        <v>691</v>
      </c>
      <c r="D24" s="61" t="s">
        <v>18</v>
      </c>
      <c r="E24" s="62" t="s">
        <v>89</v>
      </c>
      <c r="F24" s="62" t="s">
        <v>630</v>
      </c>
      <c r="G24" s="61" t="s">
        <v>631</v>
      </c>
      <c r="H24" s="61" t="s">
        <v>692</v>
      </c>
      <c r="I24" s="8">
        <f t="shared" si="0"/>
        <v>37.752</v>
      </c>
      <c r="J24" s="12">
        <v>78.34</v>
      </c>
      <c r="K24" s="13">
        <f t="shared" si="1"/>
        <v>31.336</v>
      </c>
      <c r="L24" s="14">
        <f t="shared" si="2"/>
        <v>69.088</v>
      </c>
      <c r="M24" s="15"/>
    </row>
    <row r="25" s="1" customFormat="1" ht="20" customHeight="1" spans="1:13">
      <c r="A25" s="10"/>
      <c r="B25" s="61" t="s">
        <v>693</v>
      </c>
      <c r="C25" s="61" t="s">
        <v>694</v>
      </c>
      <c r="D25" s="61" t="s">
        <v>18</v>
      </c>
      <c r="E25" s="62" t="s">
        <v>89</v>
      </c>
      <c r="F25" s="62" t="s">
        <v>630</v>
      </c>
      <c r="G25" s="61" t="s">
        <v>631</v>
      </c>
      <c r="H25" s="61" t="s">
        <v>695</v>
      </c>
      <c r="I25" s="8">
        <f t="shared" si="0"/>
        <v>36.354</v>
      </c>
      <c r="J25" s="12">
        <v>77.58</v>
      </c>
      <c r="K25" s="13">
        <f t="shared" si="1"/>
        <v>31.032</v>
      </c>
      <c r="L25" s="14">
        <f t="shared" si="2"/>
        <v>67.386</v>
      </c>
      <c r="M25" s="15"/>
    </row>
    <row r="26" s="1" customFormat="1" ht="20" customHeight="1" spans="1:13">
      <c r="A26" s="10"/>
      <c r="B26" s="61" t="s">
        <v>696</v>
      </c>
      <c r="C26" s="61" t="s">
        <v>697</v>
      </c>
      <c r="D26" s="61" t="s">
        <v>18</v>
      </c>
      <c r="E26" s="62" t="s">
        <v>89</v>
      </c>
      <c r="F26" s="62" t="s">
        <v>630</v>
      </c>
      <c r="G26" s="61" t="s">
        <v>631</v>
      </c>
      <c r="H26" s="61" t="s">
        <v>698</v>
      </c>
      <c r="I26" s="8">
        <f t="shared" si="0"/>
        <v>40.086</v>
      </c>
      <c r="J26" s="12">
        <v>0</v>
      </c>
      <c r="K26" s="13">
        <f t="shared" si="1"/>
        <v>0</v>
      </c>
      <c r="L26" s="14">
        <f t="shared" si="2"/>
        <v>40.086</v>
      </c>
      <c r="M26" s="15"/>
    </row>
    <row r="27" s="1" customFormat="1" ht="20" customHeight="1" spans="1:13">
      <c r="A27" s="10"/>
      <c r="B27" s="61" t="s">
        <v>699</v>
      </c>
      <c r="C27" s="61" t="s">
        <v>700</v>
      </c>
      <c r="D27" s="61" t="s">
        <v>18</v>
      </c>
      <c r="E27" s="62" t="s">
        <v>89</v>
      </c>
      <c r="F27" s="62" t="s">
        <v>630</v>
      </c>
      <c r="G27" s="61" t="s">
        <v>631</v>
      </c>
      <c r="H27" s="61" t="s">
        <v>701</v>
      </c>
      <c r="I27" s="8">
        <f t="shared" si="0"/>
        <v>40.002</v>
      </c>
      <c r="J27" s="12">
        <v>0</v>
      </c>
      <c r="K27" s="13">
        <f t="shared" si="1"/>
        <v>0</v>
      </c>
      <c r="L27" s="14">
        <f t="shared" si="2"/>
        <v>40.002</v>
      </c>
      <c r="M27" s="15"/>
    </row>
    <row r="28" s="1" customFormat="1" ht="20" customHeight="1" spans="1:13">
      <c r="A28" s="10"/>
      <c r="B28" s="61" t="s">
        <v>702</v>
      </c>
      <c r="C28" s="61" t="s">
        <v>703</v>
      </c>
      <c r="D28" s="61" t="s">
        <v>18</v>
      </c>
      <c r="E28" s="62" t="s">
        <v>89</v>
      </c>
      <c r="F28" s="62" t="s">
        <v>630</v>
      </c>
      <c r="G28" s="61" t="s">
        <v>631</v>
      </c>
      <c r="H28" s="61" t="s">
        <v>704</v>
      </c>
      <c r="I28" s="8">
        <f t="shared" si="0"/>
        <v>39.582</v>
      </c>
      <c r="J28" s="12">
        <v>0</v>
      </c>
      <c r="K28" s="13">
        <f t="shared" si="1"/>
        <v>0</v>
      </c>
      <c r="L28" s="14">
        <f t="shared" si="2"/>
        <v>39.582</v>
      </c>
      <c r="M28" s="15"/>
    </row>
    <row r="29" s="1" customFormat="1" ht="20" customHeight="1" spans="1:13">
      <c r="A29" s="10"/>
      <c r="B29" s="61" t="s">
        <v>705</v>
      </c>
      <c r="C29" s="61" t="s">
        <v>706</v>
      </c>
      <c r="D29" s="61" t="s">
        <v>18</v>
      </c>
      <c r="E29" s="62" t="s">
        <v>89</v>
      </c>
      <c r="F29" s="62" t="s">
        <v>630</v>
      </c>
      <c r="G29" s="61" t="s">
        <v>631</v>
      </c>
      <c r="H29" s="61" t="s">
        <v>707</v>
      </c>
      <c r="I29" s="8">
        <f t="shared" si="0"/>
        <v>38.22</v>
      </c>
      <c r="J29" s="12">
        <v>0</v>
      </c>
      <c r="K29" s="13">
        <f t="shared" si="1"/>
        <v>0</v>
      </c>
      <c r="L29" s="14">
        <f t="shared" si="2"/>
        <v>38.22</v>
      </c>
      <c r="M29" s="15"/>
    </row>
    <row r="30" s="1" customFormat="1" ht="20" customHeight="1" spans="1:13">
      <c r="A30" s="10"/>
      <c r="B30" s="61" t="s">
        <v>708</v>
      </c>
      <c r="C30" s="61" t="s">
        <v>709</v>
      </c>
      <c r="D30" s="61" t="s">
        <v>18</v>
      </c>
      <c r="E30" s="62" t="s">
        <v>89</v>
      </c>
      <c r="F30" s="62" t="s">
        <v>630</v>
      </c>
      <c r="G30" s="61" t="s">
        <v>631</v>
      </c>
      <c r="H30" s="61" t="s">
        <v>710</v>
      </c>
      <c r="I30" s="8">
        <f t="shared" si="0"/>
        <v>38.178</v>
      </c>
      <c r="J30" s="12">
        <v>0</v>
      </c>
      <c r="K30" s="13">
        <f t="shared" si="1"/>
        <v>0</v>
      </c>
      <c r="L30" s="14">
        <f t="shared" si="2"/>
        <v>38.178</v>
      </c>
      <c r="M30" s="15"/>
    </row>
    <row r="31" s="1" customFormat="1" ht="20" customHeight="1" spans="1:13">
      <c r="A31" s="10"/>
      <c r="B31" s="61" t="s">
        <v>711</v>
      </c>
      <c r="C31" s="61" t="s">
        <v>712</v>
      </c>
      <c r="D31" s="61" t="s">
        <v>18</v>
      </c>
      <c r="E31" s="62" t="s">
        <v>89</v>
      </c>
      <c r="F31" s="62" t="s">
        <v>630</v>
      </c>
      <c r="G31" s="61" t="s">
        <v>631</v>
      </c>
      <c r="H31" s="61" t="s">
        <v>713</v>
      </c>
      <c r="I31" s="8">
        <f t="shared" si="0"/>
        <v>37.35</v>
      </c>
      <c r="J31" s="12">
        <v>0</v>
      </c>
      <c r="K31" s="13">
        <f t="shared" si="1"/>
        <v>0</v>
      </c>
      <c r="L31" s="14">
        <f t="shared" si="2"/>
        <v>37.35</v>
      </c>
      <c r="M31" s="15"/>
    </row>
  </sheetData>
  <sortState ref="A4:M31">
    <sortCondition ref="L4:L31" descending="1"/>
  </sortState>
  <mergeCells count="2">
    <mergeCell ref="A1:M1"/>
    <mergeCell ref="A2:D2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F6" sqref="F6"/>
    </sheetView>
  </sheetViews>
  <sheetFormatPr defaultColWidth="9" defaultRowHeight="13.5" outlineLevelRow="5"/>
  <cols>
    <col min="1" max="1" width="7.875" customWidth="1"/>
    <col min="2" max="2" width="16.3333333333333" customWidth="1"/>
    <col min="5" max="5" width="16.1083333333333" customWidth="1"/>
  </cols>
  <sheetData>
    <row r="1" ht="27" spans="1:13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27" spans="1:13">
      <c r="A2" s="18" t="s">
        <v>1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</row>
    <row r="3" ht="56.25" spans="1:13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5" t="s">
        <v>14</v>
      </c>
    </row>
    <row r="4" ht="31" customHeight="1" spans="1:13">
      <c r="A4" s="38" t="s">
        <v>15</v>
      </c>
      <c r="B4" s="54" t="s">
        <v>37</v>
      </c>
      <c r="C4" s="54" t="s">
        <v>38</v>
      </c>
      <c r="D4" s="54" t="s">
        <v>25</v>
      </c>
      <c r="E4" s="55" t="s">
        <v>39</v>
      </c>
      <c r="F4" s="55" t="s">
        <v>40</v>
      </c>
      <c r="G4" s="54" t="s">
        <v>41</v>
      </c>
      <c r="H4" s="56" t="s">
        <v>42</v>
      </c>
      <c r="I4" s="22">
        <f t="shared" ref="I4:I6" si="0">H4*0.6</f>
        <v>47.13</v>
      </c>
      <c r="J4" s="26">
        <v>83.31</v>
      </c>
      <c r="K4" s="22">
        <f t="shared" ref="K4:K6" si="1">J4*0.4</f>
        <v>33.324</v>
      </c>
      <c r="L4" s="26">
        <f t="shared" ref="L4:L6" si="2">I4+K4</f>
        <v>80.454</v>
      </c>
      <c r="M4" s="27"/>
    </row>
    <row r="5" ht="25" customHeight="1" spans="1:13">
      <c r="A5" s="39"/>
      <c r="B5" s="54" t="s">
        <v>43</v>
      </c>
      <c r="C5" s="54" t="s">
        <v>44</v>
      </c>
      <c r="D5" s="54" t="s">
        <v>25</v>
      </c>
      <c r="E5" s="55" t="s">
        <v>39</v>
      </c>
      <c r="F5" s="55" t="s">
        <v>40</v>
      </c>
      <c r="G5" s="54" t="s">
        <v>41</v>
      </c>
      <c r="H5" s="56" t="s">
        <v>45</v>
      </c>
      <c r="I5" s="22">
        <f t="shared" si="0"/>
        <v>45</v>
      </c>
      <c r="J5" s="26">
        <v>84.39</v>
      </c>
      <c r="K5" s="22">
        <f t="shared" si="1"/>
        <v>33.756</v>
      </c>
      <c r="L5" s="26">
        <f t="shared" si="2"/>
        <v>78.756</v>
      </c>
      <c r="M5" s="27"/>
    </row>
    <row r="6" ht="25" customHeight="1" spans="1:13">
      <c r="A6" s="39"/>
      <c r="B6" s="54" t="s">
        <v>46</v>
      </c>
      <c r="C6" s="54" t="s">
        <v>47</v>
      </c>
      <c r="D6" s="54" t="s">
        <v>25</v>
      </c>
      <c r="E6" s="55" t="s">
        <v>39</v>
      </c>
      <c r="F6" s="55" t="s">
        <v>40</v>
      </c>
      <c r="G6" s="54" t="s">
        <v>41</v>
      </c>
      <c r="H6" s="56" t="s">
        <v>48</v>
      </c>
      <c r="I6" s="22">
        <f t="shared" si="0"/>
        <v>44.946</v>
      </c>
      <c r="J6" s="26">
        <v>81.47</v>
      </c>
      <c r="K6" s="22">
        <f t="shared" si="1"/>
        <v>32.588</v>
      </c>
      <c r="L6" s="26">
        <f t="shared" si="2"/>
        <v>77.534</v>
      </c>
      <c r="M6" s="27"/>
    </row>
  </sheetData>
  <mergeCells count="2">
    <mergeCell ref="A1:M1"/>
    <mergeCell ref="A2:D2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workbookViewId="0">
      <selection activeCell="A3" sqref="A$1:M$1048576"/>
    </sheetView>
  </sheetViews>
  <sheetFormatPr defaultColWidth="8.89166666666667" defaultRowHeight="13.5" outlineLevelRow="4"/>
  <cols>
    <col min="1" max="1" width="8" customWidth="1"/>
    <col min="2" max="2" width="14.6666666666667" customWidth="1"/>
    <col min="5" max="5" width="13.6666666666667" customWidth="1"/>
  </cols>
  <sheetData>
    <row r="1" ht="27" spans="1:13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27" spans="1:13">
      <c r="A2" s="18" t="s">
        <v>1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</row>
    <row r="3" ht="56.25" spans="1:13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5" t="s">
        <v>14</v>
      </c>
    </row>
    <row r="4" ht="25" customHeight="1" spans="1:13">
      <c r="A4" s="38" t="s">
        <v>15</v>
      </c>
      <c r="B4" s="54" t="s">
        <v>49</v>
      </c>
      <c r="C4" s="54" t="s">
        <v>50</v>
      </c>
      <c r="D4" s="54" t="s">
        <v>25</v>
      </c>
      <c r="E4" s="55" t="s">
        <v>51</v>
      </c>
      <c r="F4" s="55" t="s">
        <v>52</v>
      </c>
      <c r="G4" s="54" t="s">
        <v>53</v>
      </c>
      <c r="H4" s="56" t="s">
        <v>54</v>
      </c>
      <c r="I4" s="22">
        <f>H4*0.6</f>
        <v>40.434</v>
      </c>
      <c r="J4" s="26">
        <v>79.53</v>
      </c>
      <c r="K4" s="22">
        <f>J4*0.4</f>
        <v>31.812</v>
      </c>
      <c r="L4" s="26">
        <f>I4+K4</f>
        <v>72.246</v>
      </c>
      <c r="M4" s="27"/>
    </row>
    <row r="5" ht="25" customHeight="1" spans="1:13">
      <c r="A5" s="45"/>
      <c r="B5" s="54" t="s">
        <v>55</v>
      </c>
      <c r="C5" s="54" t="s">
        <v>56</v>
      </c>
      <c r="D5" s="54" t="s">
        <v>18</v>
      </c>
      <c r="E5" s="55" t="s">
        <v>51</v>
      </c>
      <c r="F5" s="55" t="s">
        <v>52</v>
      </c>
      <c r="G5" s="54" t="s">
        <v>53</v>
      </c>
      <c r="H5" s="56" t="s">
        <v>57</v>
      </c>
      <c r="I5" s="22">
        <f>H5*0.6</f>
        <v>40.836</v>
      </c>
      <c r="J5" s="26">
        <v>0</v>
      </c>
      <c r="K5" s="22">
        <f>J5*0.4</f>
        <v>0</v>
      </c>
      <c r="L5" s="26">
        <f>I5+K5</f>
        <v>40.836</v>
      </c>
      <c r="M5" s="27"/>
    </row>
  </sheetData>
  <sortState ref="A4:M5">
    <sortCondition ref="L4:L5" descending="1"/>
  </sortState>
  <mergeCells count="2">
    <mergeCell ref="A1:M1"/>
    <mergeCell ref="A2:D2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workbookViewId="0">
      <selection activeCell="E12" sqref="E12"/>
    </sheetView>
  </sheetViews>
  <sheetFormatPr defaultColWidth="8.89166666666667" defaultRowHeight="13.5" outlineLevelRow="3"/>
  <cols>
    <col min="1" max="1" width="7.5" customWidth="1"/>
    <col min="2" max="2" width="20.775" customWidth="1"/>
    <col min="5" max="5" width="12.6666666666667" customWidth="1"/>
  </cols>
  <sheetData>
    <row r="1" ht="60" customHeight="1" spans="1:13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27" spans="1:13">
      <c r="A2" s="18" t="s">
        <v>1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</row>
    <row r="3" ht="56.25" spans="1:13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5" t="s">
        <v>14</v>
      </c>
    </row>
    <row r="4" ht="36" customHeight="1" spans="1:13">
      <c r="A4" s="38" t="s">
        <v>15</v>
      </c>
      <c r="B4" s="54" t="s">
        <v>58</v>
      </c>
      <c r="C4" s="54" t="s">
        <v>59</v>
      </c>
      <c r="D4" s="54" t="s">
        <v>25</v>
      </c>
      <c r="E4" s="55" t="s">
        <v>60</v>
      </c>
      <c r="F4" s="55" t="s">
        <v>52</v>
      </c>
      <c r="G4" s="54" t="s">
        <v>61</v>
      </c>
      <c r="H4" s="56" t="s">
        <v>62</v>
      </c>
      <c r="I4" s="22">
        <f>H4*0.6</f>
        <v>43.578</v>
      </c>
      <c r="J4" s="26">
        <v>81.13</v>
      </c>
      <c r="K4" s="22">
        <f>J4*0.4</f>
        <v>32.452</v>
      </c>
      <c r="L4" s="26">
        <f>I4+K4</f>
        <v>76.03</v>
      </c>
      <c r="M4" s="27"/>
    </row>
  </sheetData>
  <mergeCells count="2">
    <mergeCell ref="A1:M1"/>
    <mergeCell ref="A2:D2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E13" sqref="E13"/>
    </sheetView>
  </sheetViews>
  <sheetFormatPr defaultColWidth="8.89166666666667" defaultRowHeight="13.5" outlineLevelRow="4"/>
  <cols>
    <col min="1" max="1" width="12.4416666666667" customWidth="1"/>
    <col min="2" max="2" width="14.775" customWidth="1"/>
    <col min="5" max="5" width="14.5583333333333" customWidth="1"/>
  </cols>
  <sheetData>
    <row r="1" ht="72" customHeight="1" spans="1:13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27" spans="1:13">
      <c r="A2" s="18" t="s">
        <v>1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</row>
    <row r="3" ht="56.25" spans="1:13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5" t="s">
        <v>14</v>
      </c>
    </row>
    <row r="4" ht="37" customHeight="1" spans="1:13">
      <c r="A4" s="39"/>
      <c r="B4" s="54" t="s">
        <v>63</v>
      </c>
      <c r="C4" s="54" t="s">
        <v>64</v>
      </c>
      <c r="D4" s="54" t="s">
        <v>25</v>
      </c>
      <c r="E4" s="57" t="s">
        <v>65</v>
      </c>
      <c r="F4" s="55" t="s">
        <v>52</v>
      </c>
      <c r="G4" s="54" t="s">
        <v>66</v>
      </c>
      <c r="H4" s="56" t="s">
        <v>67</v>
      </c>
      <c r="I4" s="22">
        <f>H4*0.6</f>
        <v>46.182</v>
      </c>
      <c r="J4" s="26">
        <v>0</v>
      </c>
      <c r="K4" s="22">
        <f>J4*0.4</f>
        <v>0</v>
      </c>
      <c r="L4" s="26">
        <f>I4+K4</f>
        <v>46.182</v>
      </c>
      <c r="M4" s="27"/>
    </row>
    <row r="5" ht="31" customHeight="1" spans="1:13">
      <c r="A5" s="39"/>
      <c r="B5" s="54" t="s">
        <v>68</v>
      </c>
      <c r="C5" s="54" t="s">
        <v>69</v>
      </c>
      <c r="D5" s="54" t="s">
        <v>25</v>
      </c>
      <c r="E5" s="57" t="s">
        <v>65</v>
      </c>
      <c r="F5" s="55" t="s">
        <v>52</v>
      </c>
      <c r="G5" s="54" t="s">
        <v>66</v>
      </c>
      <c r="H5" s="56" t="s">
        <v>70</v>
      </c>
      <c r="I5" s="22">
        <f>H5*0.6</f>
        <v>44.442</v>
      </c>
      <c r="J5" s="26">
        <v>0</v>
      </c>
      <c r="K5" s="22">
        <f>J5*0.4</f>
        <v>0</v>
      </c>
      <c r="L5" s="26">
        <f>I5+K5</f>
        <v>44.442</v>
      </c>
      <c r="M5" s="27"/>
    </row>
  </sheetData>
  <mergeCells count="2">
    <mergeCell ref="A1:M1"/>
    <mergeCell ref="A2:D2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E23" sqref="E23"/>
    </sheetView>
  </sheetViews>
  <sheetFormatPr defaultColWidth="8.89166666666667" defaultRowHeight="13.5" outlineLevelRow="5"/>
  <cols>
    <col min="2" max="2" width="14.6666666666667" customWidth="1"/>
    <col min="5" max="5" width="13.5583333333333" customWidth="1"/>
  </cols>
  <sheetData>
    <row r="1" ht="66" customHeight="1" spans="1:13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27" spans="1:13">
      <c r="A2" s="18" t="s">
        <v>1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</row>
    <row r="3" ht="56.25" spans="1:13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5" t="s">
        <v>14</v>
      </c>
    </row>
    <row r="4" s="16" customFormat="1" ht="22" customHeight="1" spans="1:13">
      <c r="A4" s="21" t="s">
        <v>15</v>
      </c>
      <c r="B4" s="54" t="s">
        <v>71</v>
      </c>
      <c r="C4" s="54" t="s">
        <v>72</v>
      </c>
      <c r="D4" s="54" t="s">
        <v>25</v>
      </c>
      <c r="E4" s="55" t="s">
        <v>73</v>
      </c>
      <c r="F4" s="55" t="s">
        <v>31</v>
      </c>
      <c r="G4" s="54" t="s">
        <v>74</v>
      </c>
      <c r="H4" s="56" t="s">
        <v>75</v>
      </c>
      <c r="I4" s="22">
        <f t="shared" ref="I4:I6" si="0">H4*0.6</f>
        <v>45.684</v>
      </c>
      <c r="J4" s="26">
        <v>83.41</v>
      </c>
      <c r="K4" s="31">
        <f t="shared" ref="K4:K6" si="1">J4*0.4</f>
        <v>33.364</v>
      </c>
      <c r="L4" s="30">
        <f t="shared" ref="L4:L6" si="2">I4+K4</f>
        <v>79.048</v>
      </c>
      <c r="M4" s="27"/>
    </row>
    <row r="5" s="16" customFormat="1" ht="22" customHeight="1" spans="1:13">
      <c r="A5" s="29"/>
      <c r="B5" s="54" t="s">
        <v>76</v>
      </c>
      <c r="C5" s="54" t="s">
        <v>77</v>
      </c>
      <c r="D5" s="54" t="s">
        <v>25</v>
      </c>
      <c r="E5" s="55" t="s">
        <v>73</v>
      </c>
      <c r="F5" s="55" t="s">
        <v>31</v>
      </c>
      <c r="G5" s="54" t="s">
        <v>74</v>
      </c>
      <c r="H5" s="56" t="s">
        <v>78</v>
      </c>
      <c r="I5" s="22">
        <f t="shared" si="0"/>
        <v>44.352</v>
      </c>
      <c r="J5" s="26">
        <v>85.2</v>
      </c>
      <c r="K5" s="31">
        <f t="shared" si="1"/>
        <v>34.08</v>
      </c>
      <c r="L5" s="30">
        <f t="shared" si="2"/>
        <v>78.432</v>
      </c>
      <c r="M5" s="27"/>
    </row>
    <row r="6" s="16" customFormat="1" ht="22" customHeight="1" spans="1:13">
      <c r="A6" s="29"/>
      <c r="B6" s="54" t="s">
        <v>79</v>
      </c>
      <c r="C6" s="54" t="s">
        <v>80</v>
      </c>
      <c r="D6" s="54" t="s">
        <v>25</v>
      </c>
      <c r="E6" s="55" t="s">
        <v>73</v>
      </c>
      <c r="F6" s="55" t="s">
        <v>31</v>
      </c>
      <c r="G6" s="54" t="s">
        <v>74</v>
      </c>
      <c r="H6" s="56" t="s">
        <v>81</v>
      </c>
      <c r="I6" s="22">
        <f t="shared" si="0"/>
        <v>43.008</v>
      </c>
      <c r="J6" s="26"/>
      <c r="K6" s="31">
        <f t="shared" si="1"/>
        <v>0</v>
      </c>
      <c r="L6" s="30">
        <f t="shared" si="2"/>
        <v>43.008</v>
      </c>
      <c r="M6" s="27"/>
    </row>
  </sheetData>
  <mergeCells count="2">
    <mergeCell ref="A1:M1"/>
    <mergeCell ref="A2:D2"/>
  </mergeCells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workbookViewId="0">
      <selection activeCell="F10" sqref="F10"/>
    </sheetView>
  </sheetViews>
  <sheetFormatPr defaultColWidth="8.89166666666667" defaultRowHeight="13.5" outlineLevelRow="3"/>
  <cols>
    <col min="1" max="1" width="9.5" customWidth="1"/>
    <col min="2" max="2" width="13.225" customWidth="1"/>
    <col min="5" max="5" width="13.3333333333333" customWidth="1"/>
  </cols>
  <sheetData>
    <row r="1" ht="67" customHeight="1" spans="1:13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27" spans="1:13">
      <c r="A2" s="18" t="s">
        <v>1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</row>
    <row r="3" ht="58" customHeight="1" spans="1:13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5" t="s">
        <v>14</v>
      </c>
    </row>
    <row r="4" ht="39" customHeight="1" spans="1:13">
      <c r="A4" s="21" t="s">
        <v>15</v>
      </c>
      <c r="B4" s="54" t="s">
        <v>82</v>
      </c>
      <c r="C4" s="54" t="s">
        <v>83</v>
      </c>
      <c r="D4" s="54" t="s">
        <v>25</v>
      </c>
      <c r="E4" s="55" t="s">
        <v>84</v>
      </c>
      <c r="F4" s="55" t="s">
        <v>52</v>
      </c>
      <c r="G4" s="54" t="s">
        <v>85</v>
      </c>
      <c r="H4" s="56" t="s">
        <v>86</v>
      </c>
      <c r="I4" s="22">
        <f>H4*0.6</f>
        <v>45.978</v>
      </c>
      <c r="J4" s="26">
        <v>81.3</v>
      </c>
      <c r="K4" s="22">
        <f>J4*0.4</f>
        <v>32.52</v>
      </c>
      <c r="L4" s="26">
        <f>I4+K4</f>
        <v>78.498</v>
      </c>
      <c r="M4" s="27"/>
    </row>
  </sheetData>
  <mergeCells count="2">
    <mergeCell ref="A1:M1"/>
    <mergeCell ref="A2:D2"/>
  </mergeCells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workbookViewId="0">
      <selection activeCell="G2" sqref="A$1:M$1048576"/>
    </sheetView>
  </sheetViews>
  <sheetFormatPr defaultColWidth="8.89166666666667" defaultRowHeight="13.5"/>
  <cols>
    <col min="1" max="1" width="8.25" customWidth="1"/>
    <col min="2" max="2" width="15.775" customWidth="1"/>
    <col min="4" max="4" width="7.125" customWidth="1"/>
    <col min="5" max="5" width="17.125" customWidth="1"/>
    <col min="6" max="6" width="14.775" customWidth="1"/>
    <col min="7" max="7" width="7.75" customWidth="1"/>
    <col min="11" max="11" width="10.4416666666667" customWidth="1"/>
    <col min="13" max="13" width="7" customWidth="1"/>
  </cols>
  <sheetData>
    <row r="1" ht="27" spans="1:13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27" spans="1:13">
      <c r="A2" s="18" t="s">
        <v>1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</row>
    <row r="3" ht="56.25" spans="1:13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5" t="s">
        <v>14</v>
      </c>
    </row>
    <row r="4" s="16" customFormat="1" ht="20" customHeight="1" spans="1:13">
      <c r="A4" s="21" t="s">
        <v>15</v>
      </c>
      <c r="B4" s="54" t="s">
        <v>87</v>
      </c>
      <c r="C4" s="54" t="s">
        <v>88</v>
      </c>
      <c r="D4" s="54" t="s">
        <v>18</v>
      </c>
      <c r="E4" s="55" t="s">
        <v>89</v>
      </c>
      <c r="F4" s="55" t="s">
        <v>90</v>
      </c>
      <c r="G4" s="54" t="s">
        <v>91</v>
      </c>
      <c r="H4" s="56" t="s">
        <v>92</v>
      </c>
      <c r="I4" s="22">
        <f t="shared" ref="I4:I28" si="0">H4*0.6</f>
        <v>46.056</v>
      </c>
      <c r="J4" s="26">
        <v>80.82</v>
      </c>
      <c r="K4" s="31">
        <f t="shared" ref="K4:K28" si="1">J4*0.4</f>
        <v>32.328</v>
      </c>
      <c r="L4" s="30">
        <f t="shared" ref="L4:L28" si="2">I4+K4</f>
        <v>78.384</v>
      </c>
      <c r="M4" s="27"/>
    </row>
    <row r="5" s="16" customFormat="1" ht="20" customHeight="1" spans="1:13">
      <c r="A5" s="21" t="s">
        <v>15</v>
      </c>
      <c r="B5" s="54" t="s">
        <v>93</v>
      </c>
      <c r="C5" s="54" t="s">
        <v>94</v>
      </c>
      <c r="D5" s="54" t="s">
        <v>18</v>
      </c>
      <c r="E5" s="55" t="s">
        <v>89</v>
      </c>
      <c r="F5" s="55" t="s">
        <v>90</v>
      </c>
      <c r="G5" s="54" t="s">
        <v>91</v>
      </c>
      <c r="H5" s="56" t="s">
        <v>95</v>
      </c>
      <c r="I5" s="22">
        <f t="shared" si="0"/>
        <v>43.956</v>
      </c>
      <c r="J5" s="26">
        <v>83.52</v>
      </c>
      <c r="K5" s="31">
        <f t="shared" si="1"/>
        <v>33.408</v>
      </c>
      <c r="L5" s="30">
        <f t="shared" si="2"/>
        <v>77.364</v>
      </c>
      <c r="M5" s="27"/>
    </row>
    <row r="6" s="16" customFormat="1" ht="20" customHeight="1" spans="1:13">
      <c r="A6" s="21" t="s">
        <v>15</v>
      </c>
      <c r="B6" s="54" t="s">
        <v>96</v>
      </c>
      <c r="C6" s="54" t="s">
        <v>97</v>
      </c>
      <c r="D6" s="54" t="s">
        <v>18</v>
      </c>
      <c r="E6" s="55" t="s">
        <v>89</v>
      </c>
      <c r="F6" s="55" t="s">
        <v>90</v>
      </c>
      <c r="G6" s="54" t="s">
        <v>91</v>
      </c>
      <c r="H6" s="56" t="s">
        <v>98</v>
      </c>
      <c r="I6" s="22">
        <f t="shared" si="0"/>
        <v>43.344</v>
      </c>
      <c r="J6" s="26">
        <v>83.4</v>
      </c>
      <c r="K6" s="31">
        <f t="shared" si="1"/>
        <v>33.36</v>
      </c>
      <c r="L6" s="30">
        <f t="shared" si="2"/>
        <v>76.704</v>
      </c>
      <c r="M6" s="27"/>
    </row>
    <row r="7" s="16" customFormat="1" ht="20" customHeight="1" spans="1:13">
      <c r="A7" s="21" t="s">
        <v>15</v>
      </c>
      <c r="B7" s="54" t="s">
        <v>99</v>
      </c>
      <c r="C7" s="54" t="s">
        <v>100</v>
      </c>
      <c r="D7" s="54" t="s">
        <v>18</v>
      </c>
      <c r="E7" s="55" t="s">
        <v>89</v>
      </c>
      <c r="F7" s="55" t="s">
        <v>90</v>
      </c>
      <c r="G7" s="54" t="s">
        <v>91</v>
      </c>
      <c r="H7" s="56" t="s">
        <v>101</v>
      </c>
      <c r="I7" s="22">
        <f t="shared" si="0"/>
        <v>41.946</v>
      </c>
      <c r="J7" s="26">
        <v>85.44</v>
      </c>
      <c r="K7" s="31">
        <f t="shared" si="1"/>
        <v>34.176</v>
      </c>
      <c r="L7" s="30">
        <f t="shared" si="2"/>
        <v>76.122</v>
      </c>
      <c r="M7" s="27"/>
    </row>
    <row r="8" s="16" customFormat="1" ht="20" customHeight="1" spans="1:13">
      <c r="A8" s="21" t="s">
        <v>15</v>
      </c>
      <c r="B8" s="54" t="s">
        <v>102</v>
      </c>
      <c r="C8" s="54" t="s">
        <v>103</v>
      </c>
      <c r="D8" s="54" t="s">
        <v>18</v>
      </c>
      <c r="E8" s="55" t="s">
        <v>89</v>
      </c>
      <c r="F8" s="55" t="s">
        <v>90</v>
      </c>
      <c r="G8" s="54" t="s">
        <v>91</v>
      </c>
      <c r="H8" s="56" t="s">
        <v>104</v>
      </c>
      <c r="I8" s="22">
        <f t="shared" si="0"/>
        <v>41.556</v>
      </c>
      <c r="J8" s="26">
        <v>84</v>
      </c>
      <c r="K8" s="31">
        <f t="shared" si="1"/>
        <v>33.6</v>
      </c>
      <c r="L8" s="30">
        <f t="shared" si="2"/>
        <v>75.156</v>
      </c>
      <c r="M8" s="27"/>
    </row>
    <row r="9" s="16" customFormat="1" ht="20" customHeight="1" spans="1:13">
      <c r="A9" s="21" t="s">
        <v>15</v>
      </c>
      <c r="B9" s="54" t="s">
        <v>105</v>
      </c>
      <c r="C9" s="54" t="s">
        <v>106</v>
      </c>
      <c r="D9" s="54" t="s">
        <v>18</v>
      </c>
      <c r="E9" s="55" t="s">
        <v>89</v>
      </c>
      <c r="F9" s="55" t="s">
        <v>90</v>
      </c>
      <c r="G9" s="54" t="s">
        <v>91</v>
      </c>
      <c r="H9" s="56" t="s">
        <v>107</v>
      </c>
      <c r="I9" s="22">
        <f t="shared" si="0"/>
        <v>40.656</v>
      </c>
      <c r="J9" s="26">
        <v>85.12</v>
      </c>
      <c r="K9" s="31">
        <f t="shared" si="1"/>
        <v>34.048</v>
      </c>
      <c r="L9" s="30">
        <f t="shared" si="2"/>
        <v>74.704</v>
      </c>
      <c r="M9" s="27"/>
    </row>
    <row r="10" s="16" customFormat="1" ht="20" customHeight="1" spans="1:13">
      <c r="A10" s="21" t="s">
        <v>15</v>
      </c>
      <c r="B10" s="54" t="s">
        <v>108</v>
      </c>
      <c r="C10" s="54" t="s">
        <v>109</v>
      </c>
      <c r="D10" s="54" t="s">
        <v>18</v>
      </c>
      <c r="E10" s="55" t="s">
        <v>89</v>
      </c>
      <c r="F10" s="55" t="s">
        <v>90</v>
      </c>
      <c r="G10" s="54" t="s">
        <v>91</v>
      </c>
      <c r="H10" s="56" t="s">
        <v>110</v>
      </c>
      <c r="I10" s="22">
        <f t="shared" si="0"/>
        <v>43.326</v>
      </c>
      <c r="J10" s="26">
        <v>78.24</v>
      </c>
      <c r="K10" s="31">
        <f t="shared" si="1"/>
        <v>31.296</v>
      </c>
      <c r="L10" s="30">
        <f t="shared" si="2"/>
        <v>74.622</v>
      </c>
      <c r="M10" s="27"/>
    </row>
    <row r="11" s="16" customFormat="1" ht="20" customHeight="1" spans="1:13">
      <c r="A11" s="21" t="s">
        <v>15</v>
      </c>
      <c r="B11" s="54" t="s">
        <v>111</v>
      </c>
      <c r="C11" s="54" t="s">
        <v>112</v>
      </c>
      <c r="D11" s="54" t="s">
        <v>18</v>
      </c>
      <c r="E11" s="55" t="s">
        <v>89</v>
      </c>
      <c r="F11" s="55" t="s">
        <v>90</v>
      </c>
      <c r="G11" s="54" t="s">
        <v>91</v>
      </c>
      <c r="H11" s="56" t="s">
        <v>113</v>
      </c>
      <c r="I11" s="22">
        <f t="shared" si="0"/>
        <v>41.154</v>
      </c>
      <c r="J11" s="26">
        <v>82.6</v>
      </c>
      <c r="K11" s="31">
        <f t="shared" si="1"/>
        <v>33.04</v>
      </c>
      <c r="L11" s="30">
        <f t="shared" si="2"/>
        <v>74.194</v>
      </c>
      <c r="M11" s="27"/>
    </row>
    <row r="12" s="16" customFormat="1" ht="20" customHeight="1" spans="1:13">
      <c r="A12" s="21" t="s">
        <v>15</v>
      </c>
      <c r="B12" s="54" t="s">
        <v>114</v>
      </c>
      <c r="C12" s="54" t="s">
        <v>115</v>
      </c>
      <c r="D12" s="54" t="s">
        <v>18</v>
      </c>
      <c r="E12" s="55" t="s">
        <v>89</v>
      </c>
      <c r="F12" s="55" t="s">
        <v>90</v>
      </c>
      <c r="G12" s="54" t="s">
        <v>91</v>
      </c>
      <c r="H12" s="56" t="s">
        <v>116</v>
      </c>
      <c r="I12" s="22">
        <f t="shared" si="0"/>
        <v>40.41</v>
      </c>
      <c r="J12" s="26">
        <v>83.82</v>
      </c>
      <c r="K12" s="31">
        <f t="shared" si="1"/>
        <v>33.528</v>
      </c>
      <c r="L12" s="30">
        <f t="shared" si="2"/>
        <v>73.938</v>
      </c>
      <c r="M12" s="27"/>
    </row>
    <row r="13" s="16" customFormat="1" ht="20" customHeight="1" spans="1:13">
      <c r="A13" s="21" t="s">
        <v>15</v>
      </c>
      <c r="B13" s="54" t="s">
        <v>117</v>
      </c>
      <c r="C13" s="54" t="s">
        <v>118</v>
      </c>
      <c r="D13" s="54" t="s">
        <v>18</v>
      </c>
      <c r="E13" s="55" t="s">
        <v>89</v>
      </c>
      <c r="F13" s="55" t="s">
        <v>90</v>
      </c>
      <c r="G13" s="54" t="s">
        <v>91</v>
      </c>
      <c r="H13" s="56" t="s">
        <v>119</v>
      </c>
      <c r="I13" s="22">
        <f t="shared" si="0"/>
        <v>40.254</v>
      </c>
      <c r="J13" s="26">
        <v>83.9</v>
      </c>
      <c r="K13" s="31">
        <f t="shared" si="1"/>
        <v>33.56</v>
      </c>
      <c r="L13" s="30">
        <f t="shared" si="2"/>
        <v>73.814</v>
      </c>
      <c r="M13" s="27"/>
    </row>
    <row r="14" s="16" customFormat="1" ht="20" customHeight="1" spans="1:13">
      <c r="A14" s="21" t="s">
        <v>15</v>
      </c>
      <c r="B14" s="54" t="s">
        <v>120</v>
      </c>
      <c r="C14" s="54" t="s">
        <v>121</v>
      </c>
      <c r="D14" s="54" t="s">
        <v>18</v>
      </c>
      <c r="E14" s="55" t="s">
        <v>89</v>
      </c>
      <c r="F14" s="55" t="s">
        <v>90</v>
      </c>
      <c r="G14" s="54" t="s">
        <v>91</v>
      </c>
      <c r="H14" s="56" t="s">
        <v>122</v>
      </c>
      <c r="I14" s="22">
        <f t="shared" si="0"/>
        <v>39.036</v>
      </c>
      <c r="J14" s="26">
        <v>83.98</v>
      </c>
      <c r="K14" s="31">
        <f t="shared" si="1"/>
        <v>33.592</v>
      </c>
      <c r="L14" s="30">
        <f t="shared" si="2"/>
        <v>72.628</v>
      </c>
      <c r="M14" s="27"/>
    </row>
    <row r="15" s="16" customFormat="1" ht="20" customHeight="1" spans="1:13">
      <c r="A15" s="21" t="s">
        <v>15</v>
      </c>
      <c r="B15" s="54" t="s">
        <v>123</v>
      </c>
      <c r="C15" s="54" t="s">
        <v>124</v>
      </c>
      <c r="D15" s="54" t="s">
        <v>18</v>
      </c>
      <c r="E15" s="55" t="s">
        <v>89</v>
      </c>
      <c r="F15" s="55" t="s">
        <v>90</v>
      </c>
      <c r="G15" s="54" t="s">
        <v>91</v>
      </c>
      <c r="H15" s="56" t="s">
        <v>125</v>
      </c>
      <c r="I15" s="22">
        <f t="shared" si="0"/>
        <v>37.866</v>
      </c>
      <c r="J15" s="26">
        <v>85.18</v>
      </c>
      <c r="K15" s="31">
        <f t="shared" si="1"/>
        <v>34.072</v>
      </c>
      <c r="L15" s="30">
        <f t="shared" si="2"/>
        <v>71.938</v>
      </c>
      <c r="M15" s="27"/>
    </row>
    <row r="16" s="16" customFormat="1" ht="20" customHeight="1" spans="1:13">
      <c r="A16" s="21" t="s">
        <v>15</v>
      </c>
      <c r="B16" s="54" t="s">
        <v>126</v>
      </c>
      <c r="C16" s="54" t="s">
        <v>127</v>
      </c>
      <c r="D16" s="54" t="s">
        <v>18</v>
      </c>
      <c r="E16" s="55" t="s">
        <v>89</v>
      </c>
      <c r="F16" s="55" t="s">
        <v>90</v>
      </c>
      <c r="G16" s="54" t="s">
        <v>91</v>
      </c>
      <c r="H16" s="56" t="s">
        <v>128</v>
      </c>
      <c r="I16" s="22">
        <f t="shared" si="0"/>
        <v>40.152</v>
      </c>
      <c r="J16" s="26">
        <v>78</v>
      </c>
      <c r="K16" s="31">
        <f t="shared" si="1"/>
        <v>31.2</v>
      </c>
      <c r="L16" s="30">
        <f t="shared" si="2"/>
        <v>71.352</v>
      </c>
      <c r="M16" s="27"/>
    </row>
    <row r="17" s="16" customFormat="1" ht="20" customHeight="1" spans="1:13">
      <c r="A17" s="21" t="s">
        <v>15</v>
      </c>
      <c r="B17" s="54" t="s">
        <v>129</v>
      </c>
      <c r="C17" s="54" t="s">
        <v>130</v>
      </c>
      <c r="D17" s="54" t="s">
        <v>18</v>
      </c>
      <c r="E17" s="55" t="s">
        <v>89</v>
      </c>
      <c r="F17" s="55" t="s">
        <v>90</v>
      </c>
      <c r="G17" s="54" t="s">
        <v>91</v>
      </c>
      <c r="H17" s="56" t="s">
        <v>131</v>
      </c>
      <c r="I17" s="22">
        <f t="shared" si="0"/>
        <v>37.578</v>
      </c>
      <c r="J17" s="26">
        <v>81.82</v>
      </c>
      <c r="K17" s="31">
        <f t="shared" si="1"/>
        <v>32.728</v>
      </c>
      <c r="L17" s="30">
        <f t="shared" si="2"/>
        <v>70.306</v>
      </c>
      <c r="M17" s="27"/>
    </row>
    <row r="18" s="16" customFormat="1" ht="20" customHeight="1" spans="1:13">
      <c r="A18" s="21" t="s">
        <v>15</v>
      </c>
      <c r="B18" s="54" t="s">
        <v>132</v>
      </c>
      <c r="C18" s="54" t="s">
        <v>133</v>
      </c>
      <c r="D18" s="54" t="s">
        <v>18</v>
      </c>
      <c r="E18" s="55" t="s">
        <v>89</v>
      </c>
      <c r="F18" s="55" t="s">
        <v>90</v>
      </c>
      <c r="G18" s="54" t="s">
        <v>91</v>
      </c>
      <c r="H18" s="56" t="s">
        <v>134</v>
      </c>
      <c r="I18" s="22">
        <f t="shared" si="0"/>
        <v>38.286</v>
      </c>
      <c r="J18" s="26">
        <v>79.74</v>
      </c>
      <c r="K18" s="31">
        <f t="shared" si="1"/>
        <v>31.896</v>
      </c>
      <c r="L18" s="30">
        <f t="shared" si="2"/>
        <v>70.182</v>
      </c>
      <c r="M18" s="27"/>
    </row>
    <row r="19" s="16" customFormat="1" ht="20" customHeight="1" spans="1:13">
      <c r="A19" s="29"/>
      <c r="B19" s="54" t="s">
        <v>135</v>
      </c>
      <c r="C19" s="54" t="s">
        <v>136</v>
      </c>
      <c r="D19" s="54" t="s">
        <v>18</v>
      </c>
      <c r="E19" s="55" t="s">
        <v>89</v>
      </c>
      <c r="F19" s="55" t="s">
        <v>90</v>
      </c>
      <c r="G19" s="54" t="s">
        <v>91</v>
      </c>
      <c r="H19" s="56" t="s">
        <v>137</v>
      </c>
      <c r="I19" s="22">
        <f t="shared" si="0"/>
        <v>37.41</v>
      </c>
      <c r="J19" s="26">
        <v>81.84</v>
      </c>
      <c r="K19" s="31">
        <f t="shared" si="1"/>
        <v>32.736</v>
      </c>
      <c r="L19" s="30">
        <f t="shared" si="2"/>
        <v>70.146</v>
      </c>
      <c r="M19" s="27"/>
    </row>
    <row r="20" s="16" customFormat="1" ht="20" customHeight="1" spans="1:13">
      <c r="A20" s="29"/>
      <c r="B20" s="54" t="s">
        <v>138</v>
      </c>
      <c r="C20" s="54" t="s">
        <v>139</v>
      </c>
      <c r="D20" s="54" t="s">
        <v>18</v>
      </c>
      <c r="E20" s="55" t="s">
        <v>89</v>
      </c>
      <c r="F20" s="55" t="s">
        <v>90</v>
      </c>
      <c r="G20" s="54" t="s">
        <v>91</v>
      </c>
      <c r="H20" s="56" t="s">
        <v>140</v>
      </c>
      <c r="I20" s="22">
        <f t="shared" si="0"/>
        <v>37.824</v>
      </c>
      <c r="J20" s="26">
        <v>79.8</v>
      </c>
      <c r="K20" s="31">
        <f t="shared" si="1"/>
        <v>31.92</v>
      </c>
      <c r="L20" s="30">
        <f t="shared" si="2"/>
        <v>69.744</v>
      </c>
      <c r="M20" s="27"/>
    </row>
    <row r="21" s="16" customFormat="1" ht="20" customHeight="1" spans="1:13">
      <c r="A21" s="29"/>
      <c r="B21" s="54" t="s">
        <v>141</v>
      </c>
      <c r="C21" s="54" t="s">
        <v>142</v>
      </c>
      <c r="D21" s="54" t="s">
        <v>18</v>
      </c>
      <c r="E21" s="55" t="s">
        <v>89</v>
      </c>
      <c r="F21" s="55" t="s">
        <v>90</v>
      </c>
      <c r="G21" s="54" t="s">
        <v>91</v>
      </c>
      <c r="H21" s="56" t="s">
        <v>143</v>
      </c>
      <c r="I21" s="22">
        <f t="shared" si="0"/>
        <v>37.986</v>
      </c>
      <c r="J21" s="26">
        <v>78.18</v>
      </c>
      <c r="K21" s="31">
        <f t="shared" si="1"/>
        <v>31.272</v>
      </c>
      <c r="L21" s="30">
        <f t="shared" si="2"/>
        <v>69.258</v>
      </c>
      <c r="M21" s="27"/>
    </row>
    <row r="22" s="16" customFormat="1" ht="20" customHeight="1" spans="1:13">
      <c r="A22" s="29"/>
      <c r="B22" s="54" t="s">
        <v>144</v>
      </c>
      <c r="C22" s="54" t="s">
        <v>145</v>
      </c>
      <c r="D22" s="54" t="s">
        <v>18</v>
      </c>
      <c r="E22" s="55" t="s">
        <v>89</v>
      </c>
      <c r="F22" s="55" t="s">
        <v>90</v>
      </c>
      <c r="G22" s="54" t="s">
        <v>91</v>
      </c>
      <c r="H22" s="56" t="s">
        <v>146</v>
      </c>
      <c r="I22" s="22">
        <f t="shared" si="0"/>
        <v>36.522</v>
      </c>
      <c r="J22" s="26">
        <v>81.78</v>
      </c>
      <c r="K22" s="31">
        <f t="shared" si="1"/>
        <v>32.712</v>
      </c>
      <c r="L22" s="30">
        <f t="shared" si="2"/>
        <v>69.234</v>
      </c>
      <c r="M22" s="27"/>
    </row>
    <row r="23" s="16" customFormat="1" ht="20" customHeight="1" spans="1:13">
      <c r="A23" s="29"/>
      <c r="B23" s="54" t="s">
        <v>147</v>
      </c>
      <c r="C23" s="54" t="s">
        <v>148</v>
      </c>
      <c r="D23" s="54" t="s">
        <v>18</v>
      </c>
      <c r="E23" s="55" t="s">
        <v>89</v>
      </c>
      <c r="F23" s="55" t="s">
        <v>90</v>
      </c>
      <c r="G23" s="54" t="s">
        <v>91</v>
      </c>
      <c r="H23" s="56" t="s">
        <v>149</v>
      </c>
      <c r="I23" s="22">
        <f t="shared" si="0"/>
        <v>37.326</v>
      </c>
      <c r="J23" s="26">
        <v>77.42</v>
      </c>
      <c r="K23" s="31">
        <f t="shared" si="1"/>
        <v>30.968</v>
      </c>
      <c r="L23" s="30">
        <f t="shared" si="2"/>
        <v>68.294</v>
      </c>
      <c r="M23" s="27"/>
    </row>
    <row r="24" s="16" customFormat="1" ht="20" customHeight="1" spans="1:13">
      <c r="A24" s="29"/>
      <c r="B24" s="54" t="s">
        <v>150</v>
      </c>
      <c r="C24" s="54" t="s">
        <v>151</v>
      </c>
      <c r="D24" s="54" t="s">
        <v>18</v>
      </c>
      <c r="E24" s="55" t="s">
        <v>89</v>
      </c>
      <c r="F24" s="55" t="s">
        <v>90</v>
      </c>
      <c r="G24" s="54" t="s">
        <v>91</v>
      </c>
      <c r="H24" s="56" t="s">
        <v>152</v>
      </c>
      <c r="I24" s="22">
        <f t="shared" si="0"/>
        <v>36.714</v>
      </c>
      <c r="J24" s="26">
        <v>76.18</v>
      </c>
      <c r="K24" s="31">
        <f t="shared" si="1"/>
        <v>30.472</v>
      </c>
      <c r="L24" s="30">
        <f t="shared" si="2"/>
        <v>67.186</v>
      </c>
      <c r="M24" s="27"/>
    </row>
    <row r="25" s="16" customFormat="1" ht="20" customHeight="1" spans="1:13">
      <c r="A25" s="29"/>
      <c r="B25" s="54" t="s">
        <v>153</v>
      </c>
      <c r="C25" s="54" t="s">
        <v>154</v>
      </c>
      <c r="D25" s="54" t="s">
        <v>18</v>
      </c>
      <c r="E25" s="55" t="s">
        <v>89</v>
      </c>
      <c r="F25" s="55" t="s">
        <v>90</v>
      </c>
      <c r="G25" s="54" t="s">
        <v>91</v>
      </c>
      <c r="H25" s="56" t="s">
        <v>155</v>
      </c>
      <c r="I25" s="22">
        <f t="shared" si="0"/>
        <v>41.754</v>
      </c>
      <c r="J25" s="26">
        <v>0</v>
      </c>
      <c r="K25" s="31">
        <f t="shared" si="1"/>
        <v>0</v>
      </c>
      <c r="L25" s="30">
        <f t="shared" si="2"/>
        <v>41.754</v>
      </c>
      <c r="M25" s="27"/>
    </row>
    <row r="26" s="16" customFormat="1" ht="20" customHeight="1" spans="1:13">
      <c r="A26" s="29"/>
      <c r="B26" s="54" t="s">
        <v>156</v>
      </c>
      <c r="C26" s="54" t="s">
        <v>157</v>
      </c>
      <c r="D26" s="54" t="s">
        <v>18</v>
      </c>
      <c r="E26" s="55" t="s">
        <v>89</v>
      </c>
      <c r="F26" s="55" t="s">
        <v>90</v>
      </c>
      <c r="G26" s="54" t="s">
        <v>91</v>
      </c>
      <c r="H26" s="56" t="s">
        <v>158</v>
      </c>
      <c r="I26" s="22">
        <f t="shared" si="0"/>
        <v>41.64</v>
      </c>
      <c r="J26" s="26">
        <v>0</v>
      </c>
      <c r="K26" s="31">
        <f t="shared" si="1"/>
        <v>0</v>
      </c>
      <c r="L26" s="30">
        <f t="shared" si="2"/>
        <v>41.64</v>
      </c>
      <c r="M26" s="27"/>
    </row>
    <row r="27" s="16" customFormat="1" ht="19" customHeight="1" spans="1:13">
      <c r="A27" s="29"/>
      <c r="B27" s="54" t="s">
        <v>159</v>
      </c>
      <c r="C27" s="54" t="s">
        <v>160</v>
      </c>
      <c r="D27" s="54" t="s">
        <v>18</v>
      </c>
      <c r="E27" s="55" t="s">
        <v>89</v>
      </c>
      <c r="F27" s="55" t="s">
        <v>90</v>
      </c>
      <c r="G27" s="54" t="s">
        <v>91</v>
      </c>
      <c r="H27" s="56" t="s">
        <v>161</v>
      </c>
      <c r="I27" s="22">
        <f t="shared" si="0"/>
        <v>39.876</v>
      </c>
      <c r="J27" s="26">
        <v>0</v>
      </c>
      <c r="K27" s="31">
        <f t="shared" si="1"/>
        <v>0</v>
      </c>
      <c r="L27" s="30">
        <f t="shared" si="2"/>
        <v>39.876</v>
      </c>
      <c r="M27" s="27"/>
    </row>
    <row r="28" s="16" customFormat="1" ht="20" customHeight="1" spans="1:13">
      <c r="A28" s="29"/>
      <c r="B28" s="54" t="s">
        <v>162</v>
      </c>
      <c r="C28" s="54" t="s">
        <v>163</v>
      </c>
      <c r="D28" s="54" t="s">
        <v>18</v>
      </c>
      <c r="E28" s="55" t="s">
        <v>89</v>
      </c>
      <c r="F28" s="55" t="s">
        <v>90</v>
      </c>
      <c r="G28" s="54" t="s">
        <v>91</v>
      </c>
      <c r="H28" s="56" t="s">
        <v>164</v>
      </c>
      <c r="I28" s="22">
        <f t="shared" si="0"/>
        <v>37.488</v>
      </c>
      <c r="J28" s="26">
        <v>0</v>
      </c>
      <c r="K28" s="31">
        <f t="shared" si="1"/>
        <v>0</v>
      </c>
      <c r="L28" s="30">
        <f t="shared" si="2"/>
        <v>37.488</v>
      </c>
      <c r="M28" s="27"/>
    </row>
  </sheetData>
  <sortState ref="A4:M28">
    <sortCondition ref="L4:L28" descending="1"/>
  </sortState>
  <mergeCells count="2">
    <mergeCell ref="A1:M1"/>
    <mergeCell ref="A2:D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卫生定向岗位</vt:lpstr>
      <vt:lpstr>张店卫生院</vt:lpstr>
      <vt:lpstr>上村卫生院</vt:lpstr>
      <vt:lpstr>余吾卫生院</vt:lpstr>
      <vt:lpstr>河神庙卫生院</vt:lpstr>
      <vt:lpstr>妇幼保健和计划生育服务中心</vt:lpstr>
      <vt:lpstr>中医院</vt:lpstr>
      <vt:lpstr>人民医院</vt:lpstr>
      <vt:lpstr>小学语文（男）选岗</vt:lpstr>
      <vt:lpstr>初中化学（男性）</vt:lpstr>
      <vt:lpstr>初中化学（女性）</vt:lpstr>
      <vt:lpstr>初中政治（男性）</vt:lpstr>
      <vt:lpstr>初中政治（女性）</vt:lpstr>
      <vt:lpstr>初中历史（男性）</vt:lpstr>
      <vt:lpstr>初中历史（女性）</vt:lpstr>
      <vt:lpstr>小学英语</vt:lpstr>
      <vt:lpstr>小学英语（服务基层项目人员专门岗位）</vt:lpstr>
      <vt:lpstr>初中英语（男性）</vt:lpstr>
      <vt:lpstr>初中英语（女性）</vt:lpstr>
      <vt:lpstr>小学音乐（男性）</vt:lpstr>
      <vt:lpstr>小学音乐（女性）</vt:lpstr>
      <vt:lpstr>小学体育（男性）</vt:lpstr>
      <vt:lpstr>小学体育（女性）</vt:lpstr>
      <vt:lpstr>小学数学（女性）</vt:lpstr>
      <vt:lpstr>小学语文（女性）</vt:lpstr>
      <vt:lpstr>初中数学（男性）</vt:lpstr>
      <vt:lpstr>初中数学（女性）</vt:lpstr>
      <vt:lpstr>小学数学（男性）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rs5</dc:creator>
  <cp:lastModifiedBy>Administrator</cp:lastModifiedBy>
  <dcterms:created xsi:type="dcterms:W3CDTF">2020-09-12T03:33:00Z</dcterms:created>
  <dcterms:modified xsi:type="dcterms:W3CDTF">2020-09-12T07:29:22Z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