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135" windowWidth="24240" windowHeight="13740"/>
  </bookViews>
  <sheets>
    <sheet name="总成绩及排名" sheetId="1" r:id="rId1"/>
  </sheets>
  <calcPr calcId="144525"/>
</workbook>
</file>

<file path=xl/calcChain.xml><?xml version="1.0" encoding="utf-8"?>
<calcChain xmlns="http://schemas.openxmlformats.org/spreadsheetml/2006/main">
  <c r="P67" i="1" l="1"/>
  <c r="P68" i="1"/>
  <c r="P69" i="1"/>
  <c r="P70" i="1"/>
  <c r="P71" i="1"/>
  <c r="P72" i="1"/>
  <c r="P73" i="1"/>
  <c r="P74" i="1"/>
  <c r="P75" i="1"/>
  <c r="P66" i="1"/>
  <c r="P64" i="1"/>
  <c r="P65" i="1"/>
  <c r="P62" i="1"/>
  <c r="P63" i="1"/>
  <c r="P61" i="1"/>
  <c r="R61" i="1" s="1"/>
  <c r="P60" i="1"/>
  <c r="P59" i="1"/>
  <c r="P58" i="1"/>
  <c r="P57" i="1"/>
  <c r="P54" i="1"/>
  <c r="P56" i="1"/>
  <c r="P55" i="1"/>
  <c r="P53" i="1"/>
  <c r="P52" i="1"/>
  <c r="P51" i="1"/>
  <c r="P50" i="1"/>
  <c r="P49" i="1"/>
  <c r="P48" i="1"/>
  <c r="P47" i="1"/>
  <c r="P46" i="1"/>
  <c r="P45" i="1"/>
  <c r="P44" i="1"/>
  <c r="P43" i="1"/>
  <c r="P42" i="1"/>
  <c r="P41" i="1"/>
  <c r="P39" i="1"/>
  <c r="P40" i="1"/>
  <c r="P38" i="1"/>
  <c r="P37" i="1"/>
  <c r="P30" i="1"/>
  <c r="R30" i="1" s="1"/>
  <c r="P29" i="1"/>
  <c r="P33" i="1"/>
  <c r="P32" i="1"/>
  <c r="P34" i="1"/>
  <c r="P35" i="1"/>
  <c r="P36" i="1"/>
  <c r="P31" i="1"/>
  <c r="P24" i="1"/>
  <c r="R24" i="1" s="1"/>
  <c r="P25" i="1"/>
  <c r="P26" i="1"/>
  <c r="P27" i="1"/>
  <c r="P28" i="1"/>
  <c r="R28" i="1" s="1"/>
  <c r="P22" i="1"/>
  <c r="R22" i="1" s="1"/>
  <c r="P21" i="1"/>
  <c r="P4" i="1"/>
  <c r="P5" i="1"/>
  <c r="P8" i="1"/>
  <c r="P6" i="1"/>
  <c r="P7" i="1"/>
  <c r="P10" i="1"/>
  <c r="P11" i="1"/>
  <c r="P9" i="1"/>
  <c r="P12" i="1"/>
  <c r="P13" i="1"/>
  <c r="P14" i="1"/>
  <c r="P15" i="1"/>
  <c r="P17" i="1"/>
  <c r="P16" i="1"/>
  <c r="P18" i="1"/>
  <c r="P19" i="1"/>
  <c r="P20" i="1"/>
  <c r="P23" i="1"/>
  <c r="R23" i="1" s="1"/>
  <c r="P3" i="1"/>
  <c r="R3" i="1" s="1"/>
  <c r="K75" i="1"/>
  <c r="M75" i="1" s="1"/>
  <c r="R75" i="1" s="1"/>
  <c r="K34" i="1"/>
  <c r="M34" i="1" s="1"/>
  <c r="M9" i="1"/>
  <c r="K9" i="1"/>
  <c r="M14" i="1"/>
  <c r="K74" i="1"/>
  <c r="M74" i="1" s="1"/>
  <c r="K73" i="1"/>
  <c r="M73" i="1" s="1"/>
  <c r="K72" i="1"/>
  <c r="M72" i="1" s="1"/>
  <c r="K70" i="1"/>
  <c r="M70" i="1" s="1"/>
  <c r="K71" i="1"/>
  <c r="M71" i="1" s="1"/>
  <c r="R71" i="1" s="1"/>
  <c r="K69" i="1"/>
  <c r="M69" i="1" s="1"/>
  <c r="K68" i="1"/>
  <c r="M68" i="1" s="1"/>
  <c r="K67" i="1"/>
  <c r="M67" i="1" s="1"/>
  <c r="K64" i="1"/>
  <c r="M64" i="1" s="1"/>
  <c r="K66" i="1"/>
  <c r="M66" i="1" s="1"/>
  <c r="K65" i="1"/>
  <c r="M65" i="1" s="1"/>
  <c r="K63" i="1"/>
  <c r="M63" i="1" s="1"/>
  <c r="K62" i="1"/>
  <c r="M62" i="1" s="1"/>
  <c r="R62" i="1" s="1"/>
  <c r="K60" i="1"/>
  <c r="M60" i="1" s="1"/>
  <c r="K61" i="1"/>
  <c r="M61" i="1" s="1"/>
  <c r="K59" i="1"/>
  <c r="M59" i="1" s="1"/>
  <c r="K58" i="1"/>
  <c r="M58" i="1" s="1"/>
  <c r="K57" i="1"/>
  <c r="M57" i="1" s="1"/>
  <c r="R57" i="1" s="1"/>
  <c r="K56" i="1"/>
  <c r="M56" i="1" s="1"/>
  <c r="K54" i="1"/>
  <c r="M54" i="1" s="1"/>
  <c r="K55" i="1"/>
  <c r="M55" i="1" s="1"/>
  <c r="K52" i="1"/>
  <c r="M52" i="1" s="1"/>
  <c r="K53" i="1"/>
  <c r="M53" i="1" s="1"/>
  <c r="K51" i="1"/>
  <c r="M51" i="1" s="1"/>
  <c r="K49" i="1"/>
  <c r="M49" i="1" s="1"/>
  <c r="K50" i="1"/>
  <c r="M50" i="1" s="1"/>
  <c r="K48" i="1"/>
  <c r="M48" i="1" s="1"/>
  <c r="K46" i="1"/>
  <c r="M46" i="1" s="1"/>
  <c r="K47" i="1"/>
  <c r="M47" i="1" s="1"/>
  <c r="K45" i="1"/>
  <c r="M45" i="1" s="1"/>
  <c r="K43" i="1"/>
  <c r="M43" i="1" s="1"/>
  <c r="K44" i="1"/>
  <c r="M44" i="1" s="1"/>
  <c r="K42" i="1"/>
  <c r="M42" i="1" s="1"/>
  <c r="K39" i="1"/>
  <c r="M39" i="1" s="1"/>
  <c r="K41" i="1"/>
  <c r="M41" i="1" s="1"/>
  <c r="K40" i="1"/>
  <c r="M40" i="1" s="1"/>
  <c r="K36" i="1"/>
  <c r="M36" i="1" s="1"/>
  <c r="K37" i="1"/>
  <c r="M37" i="1" s="1"/>
  <c r="K38" i="1"/>
  <c r="M38" i="1" s="1"/>
  <c r="K35" i="1"/>
  <c r="M35" i="1" s="1"/>
  <c r="K32" i="1"/>
  <c r="M32" i="1" s="1"/>
  <c r="K33" i="1"/>
  <c r="M33" i="1" s="1"/>
  <c r="K30" i="1"/>
  <c r="M30" i="1" s="1"/>
  <c r="K29" i="1"/>
  <c r="M29" i="1" s="1"/>
  <c r="K31" i="1"/>
  <c r="M31" i="1" s="1"/>
  <c r="K28" i="1"/>
  <c r="K27" i="1"/>
  <c r="M27" i="1" s="1"/>
  <c r="K25" i="1"/>
  <c r="M25" i="1" s="1"/>
  <c r="R25" i="1" s="1"/>
  <c r="K26" i="1"/>
  <c r="M26" i="1" s="1"/>
  <c r="R26" i="1" s="1"/>
  <c r="K24" i="1"/>
  <c r="M24" i="1" s="1"/>
  <c r="K23" i="1"/>
  <c r="K22" i="1"/>
  <c r="K21" i="1"/>
  <c r="M21" i="1" s="1"/>
  <c r="K19" i="1"/>
  <c r="M19" i="1" s="1"/>
  <c r="K20" i="1"/>
  <c r="M20" i="1" s="1"/>
  <c r="K18" i="1"/>
  <c r="M18" i="1" s="1"/>
  <c r="K17" i="1"/>
  <c r="M17" i="1" s="1"/>
  <c r="K16" i="1"/>
  <c r="M16" i="1" s="1"/>
  <c r="K15" i="1"/>
  <c r="M15" i="1" s="1"/>
  <c r="K13" i="1"/>
  <c r="M13" i="1" s="1"/>
  <c r="K14" i="1"/>
  <c r="K12" i="1"/>
  <c r="M12" i="1" s="1"/>
  <c r="K6" i="1"/>
  <c r="M6" i="1" s="1"/>
  <c r="K7" i="1"/>
  <c r="M7" i="1" s="1"/>
  <c r="K10" i="1"/>
  <c r="M10" i="1" s="1"/>
  <c r="K11" i="1"/>
  <c r="M11" i="1" s="1"/>
  <c r="K8" i="1"/>
  <c r="M8" i="1" s="1"/>
  <c r="K4" i="1"/>
  <c r="M4" i="1" s="1"/>
  <c r="R4" i="1" s="1"/>
  <c r="K5" i="1"/>
  <c r="M5" i="1" s="1"/>
  <c r="R5" i="1" s="1"/>
  <c r="K3" i="1"/>
  <c r="M3" i="1" s="1"/>
  <c r="R19" i="1" l="1"/>
  <c r="R9" i="1"/>
  <c r="R6" i="1"/>
  <c r="R27" i="1"/>
  <c r="R35" i="1"/>
  <c r="R38" i="1"/>
  <c r="R39" i="1"/>
  <c r="R48" i="1"/>
  <c r="R52" i="1"/>
  <c r="R63" i="1"/>
  <c r="R65" i="1"/>
  <c r="R20" i="1"/>
  <c r="R12" i="1"/>
  <c r="R37" i="1"/>
  <c r="R43" i="1"/>
  <c r="R45" i="1"/>
  <c r="R49" i="1"/>
  <c r="R53" i="1"/>
  <c r="R58" i="1"/>
  <c r="R73" i="1"/>
  <c r="R69" i="1"/>
  <c r="R67" i="1"/>
  <c r="R7" i="1"/>
  <c r="R36" i="1"/>
  <c r="R40" i="1"/>
  <c r="R46" i="1"/>
  <c r="R33" i="1"/>
  <c r="R16" i="1"/>
  <c r="R13" i="1"/>
  <c r="R10" i="1"/>
  <c r="R31" i="1"/>
  <c r="R32" i="1"/>
  <c r="R42" i="1"/>
  <c r="R51" i="1"/>
  <c r="R66" i="1"/>
  <c r="R18" i="1"/>
  <c r="R14" i="1"/>
  <c r="R11" i="1"/>
  <c r="R8" i="1"/>
  <c r="R21" i="1"/>
  <c r="R34" i="1"/>
  <c r="R50" i="1"/>
  <c r="R55" i="1"/>
  <c r="R60" i="1"/>
  <c r="R64" i="1"/>
  <c r="R72" i="1"/>
  <c r="R68" i="1"/>
  <c r="R29" i="1"/>
  <c r="R44" i="1"/>
  <c r="R47" i="1"/>
  <c r="R59" i="1"/>
  <c r="R54" i="1"/>
  <c r="R74" i="1"/>
  <c r="R70" i="1"/>
  <c r="R56" i="1"/>
  <c r="R41" i="1"/>
  <c r="R15" i="1"/>
  <c r="R17" i="1"/>
</calcChain>
</file>

<file path=xl/sharedStrings.xml><?xml version="1.0" encoding="utf-8"?>
<sst xmlns="http://schemas.openxmlformats.org/spreadsheetml/2006/main" count="531" uniqueCount="288">
  <si>
    <t>20719010108</t>
  </si>
  <si>
    <t>200501001</t>
  </si>
  <si>
    <t>20719010128</t>
  </si>
  <si>
    <t>20719010109</t>
  </si>
  <si>
    <t>20719010417</t>
  </si>
  <si>
    <t>200501002</t>
  </si>
  <si>
    <t>20719010513</t>
  </si>
  <si>
    <t>20719010402</t>
  </si>
  <si>
    <t>20719010520</t>
  </si>
  <si>
    <t>20719010530</t>
  </si>
  <si>
    <t>20719010730</t>
  </si>
  <si>
    <t>200501003</t>
  </si>
  <si>
    <t>20719010704</t>
  </si>
  <si>
    <t>20719010718</t>
  </si>
  <si>
    <t>20719010905</t>
  </si>
  <si>
    <t>200501004</t>
  </si>
  <si>
    <t>20719010904</t>
  </si>
  <si>
    <t>20719010909</t>
  </si>
  <si>
    <t>20719011420</t>
  </si>
  <si>
    <t>200501005</t>
  </si>
  <si>
    <t>20719011429</t>
  </si>
  <si>
    <t>20719011426</t>
  </si>
  <si>
    <t>20719011628</t>
  </si>
  <si>
    <t>200501006</t>
  </si>
  <si>
    <t>20719011806</t>
  </si>
  <si>
    <t>20719011804</t>
  </si>
  <si>
    <t>20719012105</t>
  </si>
  <si>
    <t>200501007</t>
  </si>
  <si>
    <t>20719011916</t>
  </si>
  <si>
    <t>20719012103</t>
  </si>
  <si>
    <t>20719012216</t>
  </si>
  <si>
    <t>200501008</t>
  </si>
  <si>
    <t>20719012411</t>
  </si>
  <si>
    <t>20719012605</t>
  </si>
  <si>
    <t>200501009</t>
  </si>
  <si>
    <t>20719012530</t>
  </si>
  <si>
    <t>20719012603</t>
  </si>
  <si>
    <t>20719012713</t>
  </si>
  <si>
    <t>200501010</t>
  </si>
  <si>
    <t>20719012903</t>
  </si>
  <si>
    <t>20719013029</t>
  </si>
  <si>
    <t>200501011</t>
  </si>
  <si>
    <t>20719013130</t>
  </si>
  <si>
    <t>20719013016</t>
  </si>
  <si>
    <t>20719013113</t>
  </si>
  <si>
    <t>20719013509</t>
  </si>
  <si>
    <t>200501012</t>
  </si>
  <si>
    <t>20719013515</t>
  </si>
  <si>
    <t>20719013514</t>
  </si>
  <si>
    <t>20719013816</t>
  </si>
  <si>
    <t>200501013</t>
  </si>
  <si>
    <t>20719013903</t>
  </si>
  <si>
    <t>20719013927</t>
  </si>
  <si>
    <t>20719014013</t>
  </si>
  <si>
    <t>200501014</t>
  </si>
  <si>
    <t>20719014010</t>
  </si>
  <si>
    <t>20719014011</t>
  </si>
  <si>
    <t>20719014017</t>
  </si>
  <si>
    <t>200501015</t>
  </si>
  <si>
    <t>20719014025</t>
  </si>
  <si>
    <t>20719014023</t>
  </si>
  <si>
    <t>20719014429</t>
  </si>
  <si>
    <t>200501016</t>
  </si>
  <si>
    <t>20719014115</t>
  </si>
  <si>
    <t>20719014113</t>
  </si>
  <si>
    <t>20719014515</t>
  </si>
  <si>
    <t>200501017</t>
  </si>
  <si>
    <t>20719014709</t>
  </si>
  <si>
    <t>20719014627</t>
  </si>
  <si>
    <t>20719014823</t>
  </si>
  <si>
    <t>200501018</t>
  </si>
  <si>
    <t>20719014726</t>
  </si>
  <si>
    <t>20719014902</t>
  </si>
  <si>
    <t>200503001</t>
  </si>
  <si>
    <t>20719014904</t>
  </si>
  <si>
    <t>20719014905</t>
  </si>
  <si>
    <t>20719014907</t>
  </si>
  <si>
    <t>200503002</t>
  </si>
  <si>
    <t>20719014906</t>
  </si>
  <si>
    <t>20719014918</t>
  </si>
  <si>
    <t>200503003</t>
  </si>
  <si>
    <t>20719014917</t>
  </si>
  <si>
    <t>20719014920</t>
  </si>
  <si>
    <t>20719014922</t>
  </si>
  <si>
    <t>200503004</t>
  </si>
  <si>
    <t>20719014925</t>
  </si>
  <si>
    <t>20719014927</t>
  </si>
  <si>
    <t>200503005</t>
  </si>
  <si>
    <t>20719014928</t>
  </si>
  <si>
    <t>20719014926</t>
  </si>
  <si>
    <t>20719014930</t>
  </si>
  <si>
    <t>200503008</t>
  </si>
  <si>
    <t>20719015006</t>
  </si>
  <si>
    <t>200503010</t>
  </si>
  <si>
    <t>20719015007</t>
  </si>
  <si>
    <r>
      <rPr>
        <sz val="10"/>
        <color theme="1"/>
        <rFont val="宋体"/>
        <family val="2"/>
        <charset val="134"/>
      </rPr>
      <t>李亮逊</t>
    </r>
  </si>
  <si>
    <r>
      <rPr>
        <sz val="10"/>
        <color theme="1"/>
        <rFont val="宋体"/>
        <family val="2"/>
        <charset val="134"/>
      </rPr>
      <t>职员</t>
    </r>
  </si>
  <si>
    <r>
      <rPr>
        <sz val="10"/>
        <color theme="1"/>
        <rFont val="宋体"/>
        <family val="2"/>
        <charset val="134"/>
      </rPr>
      <t>李胡予乙</t>
    </r>
  </si>
  <si>
    <r>
      <rPr>
        <sz val="10"/>
        <color theme="1"/>
        <rFont val="宋体"/>
        <family val="2"/>
        <charset val="134"/>
      </rPr>
      <t>何宇潇</t>
    </r>
  </si>
  <si>
    <r>
      <rPr>
        <sz val="10"/>
        <color theme="1"/>
        <rFont val="宋体"/>
        <family val="2"/>
        <charset val="134"/>
      </rPr>
      <t>王磊</t>
    </r>
  </si>
  <si>
    <r>
      <rPr>
        <sz val="10"/>
        <color theme="1"/>
        <rFont val="宋体"/>
        <family val="2"/>
        <charset val="134"/>
      </rPr>
      <t>王勇斌</t>
    </r>
  </si>
  <si>
    <r>
      <rPr>
        <sz val="10"/>
        <color theme="1"/>
        <rFont val="宋体"/>
        <family val="2"/>
        <charset val="134"/>
      </rPr>
      <t>余麒麟</t>
    </r>
  </si>
  <si>
    <r>
      <rPr>
        <sz val="10"/>
        <color theme="1"/>
        <rFont val="宋体"/>
        <family val="2"/>
        <charset val="134"/>
      </rPr>
      <t>侯宁渊</t>
    </r>
  </si>
  <si>
    <r>
      <rPr>
        <sz val="10"/>
        <color theme="1"/>
        <rFont val="宋体"/>
        <family val="2"/>
        <charset val="134"/>
      </rPr>
      <t>李雅雯</t>
    </r>
  </si>
  <si>
    <r>
      <rPr>
        <sz val="10"/>
        <color theme="1"/>
        <rFont val="宋体"/>
        <family val="2"/>
        <charset val="134"/>
      </rPr>
      <t>吴雨航</t>
    </r>
  </si>
  <si>
    <r>
      <rPr>
        <sz val="10"/>
        <color theme="1"/>
        <rFont val="宋体"/>
        <family val="2"/>
        <charset val="134"/>
      </rPr>
      <t>刘世超</t>
    </r>
  </si>
  <si>
    <r>
      <rPr>
        <sz val="10"/>
        <color theme="1"/>
        <rFont val="宋体"/>
        <family val="2"/>
        <charset val="134"/>
      </rPr>
      <t>陈兴平</t>
    </r>
  </si>
  <si>
    <r>
      <rPr>
        <sz val="10"/>
        <color theme="1"/>
        <rFont val="宋体"/>
        <family val="2"/>
        <charset val="134"/>
      </rPr>
      <t>杨浩宇</t>
    </r>
  </si>
  <si>
    <r>
      <rPr>
        <sz val="10"/>
        <color theme="1"/>
        <rFont val="宋体"/>
        <family val="2"/>
        <charset val="134"/>
      </rPr>
      <t>胡茂莹</t>
    </r>
  </si>
  <si>
    <r>
      <rPr>
        <sz val="10"/>
        <color theme="1"/>
        <rFont val="宋体"/>
        <family val="2"/>
        <charset val="134"/>
      </rPr>
      <t>余秉鸿</t>
    </r>
  </si>
  <si>
    <r>
      <rPr>
        <sz val="10"/>
        <color theme="1"/>
        <rFont val="宋体"/>
        <family val="2"/>
        <charset val="134"/>
      </rPr>
      <t>余晓通</t>
    </r>
  </si>
  <si>
    <r>
      <rPr>
        <sz val="10"/>
        <color theme="1"/>
        <rFont val="宋体"/>
        <family val="2"/>
        <charset val="134"/>
      </rPr>
      <t>焦芷苇</t>
    </r>
  </si>
  <si>
    <r>
      <rPr>
        <sz val="10"/>
        <color theme="1"/>
        <rFont val="宋体"/>
        <family val="2"/>
        <charset val="134"/>
      </rPr>
      <t>黄跃</t>
    </r>
  </si>
  <si>
    <r>
      <rPr>
        <sz val="10"/>
        <color theme="1"/>
        <rFont val="宋体"/>
        <family val="2"/>
        <charset val="134"/>
      </rPr>
      <t>张茂</t>
    </r>
  </si>
  <si>
    <r>
      <rPr>
        <sz val="10"/>
        <color theme="1"/>
        <rFont val="宋体"/>
        <family val="2"/>
        <charset val="134"/>
      </rPr>
      <t>邓启源</t>
    </r>
  </si>
  <si>
    <r>
      <rPr>
        <sz val="10"/>
        <color theme="1"/>
        <rFont val="宋体"/>
        <family val="2"/>
        <charset val="134"/>
      </rPr>
      <t>唐任灏</t>
    </r>
  </si>
  <si>
    <r>
      <rPr>
        <sz val="10"/>
        <color theme="1"/>
        <rFont val="宋体"/>
        <family val="2"/>
        <charset val="134"/>
      </rPr>
      <t>龚文</t>
    </r>
  </si>
  <si>
    <r>
      <rPr>
        <sz val="10"/>
        <color theme="1"/>
        <rFont val="宋体"/>
        <family val="2"/>
        <charset val="134"/>
      </rPr>
      <t>白思杨</t>
    </r>
  </si>
  <si>
    <r>
      <rPr>
        <sz val="10"/>
        <color theme="1"/>
        <rFont val="宋体"/>
        <family val="2"/>
        <charset val="134"/>
      </rPr>
      <t>朱超</t>
    </r>
  </si>
  <si>
    <r>
      <rPr>
        <sz val="10"/>
        <color theme="1"/>
        <rFont val="宋体"/>
        <family val="2"/>
        <charset val="134"/>
      </rPr>
      <t>翟鹏</t>
    </r>
  </si>
  <si>
    <r>
      <rPr>
        <sz val="10"/>
        <color theme="1"/>
        <rFont val="宋体"/>
        <family val="2"/>
        <charset val="134"/>
      </rPr>
      <t>凌希</t>
    </r>
  </si>
  <si>
    <r>
      <rPr>
        <sz val="10"/>
        <color theme="1"/>
        <rFont val="宋体"/>
        <family val="2"/>
        <charset val="134"/>
      </rPr>
      <t>徐攀</t>
    </r>
  </si>
  <si>
    <r>
      <rPr>
        <sz val="10"/>
        <color theme="1"/>
        <rFont val="宋体"/>
        <family val="2"/>
        <charset val="134"/>
      </rPr>
      <t>李盟胜</t>
    </r>
  </si>
  <si>
    <r>
      <rPr>
        <sz val="10"/>
        <color theme="1"/>
        <rFont val="宋体"/>
        <family val="2"/>
        <charset val="134"/>
      </rPr>
      <t>解建伟</t>
    </r>
  </si>
  <si>
    <r>
      <rPr>
        <sz val="10"/>
        <color theme="1"/>
        <rFont val="宋体"/>
        <family val="2"/>
        <charset val="134"/>
      </rPr>
      <t>黄弋洋</t>
    </r>
  </si>
  <si>
    <r>
      <rPr>
        <sz val="10"/>
        <color theme="1"/>
        <rFont val="宋体"/>
        <family val="2"/>
        <charset val="134"/>
      </rPr>
      <t>邓思敏</t>
    </r>
  </si>
  <si>
    <r>
      <rPr>
        <sz val="10"/>
        <color theme="1"/>
        <rFont val="宋体"/>
        <family val="2"/>
        <charset val="134"/>
      </rPr>
      <t>王奕</t>
    </r>
  </si>
  <si>
    <r>
      <rPr>
        <sz val="10"/>
        <color theme="1"/>
        <rFont val="宋体"/>
        <family val="2"/>
        <charset val="134"/>
      </rPr>
      <t>袁福进</t>
    </r>
  </si>
  <si>
    <r>
      <rPr>
        <sz val="10"/>
        <color theme="1"/>
        <rFont val="宋体"/>
        <family val="2"/>
        <charset val="134"/>
      </rPr>
      <t>朱林一</t>
    </r>
  </si>
  <si>
    <r>
      <rPr>
        <sz val="10"/>
        <color theme="1"/>
        <rFont val="宋体"/>
        <family val="2"/>
        <charset val="134"/>
      </rPr>
      <t>刘筱龙</t>
    </r>
  </si>
  <si>
    <r>
      <rPr>
        <sz val="10"/>
        <color theme="1"/>
        <rFont val="宋体"/>
        <family val="2"/>
        <charset val="134"/>
      </rPr>
      <t>周媛</t>
    </r>
  </si>
  <si>
    <r>
      <rPr>
        <sz val="10"/>
        <color theme="1"/>
        <rFont val="宋体"/>
        <family val="2"/>
        <charset val="134"/>
      </rPr>
      <t>技术人员</t>
    </r>
  </si>
  <si>
    <r>
      <rPr>
        <sz val="10"/>
        <color theme="1"/>
        <rFont val="宋体"/>
        <family val="2"/>
        <charset val="134"/>
      </rPr>
      <t>王建</t>
    </r>
  </si>
  <si>
    <r>
      <rPr>
        <sz val="10"/>
        <color theme="1"/>
        <rFont val="宋体"/>
        <family val="2"/>
        <charset val="134"/>
      </rPr>
      <t>向齐</t>
    </r>
  </si>
  <si>
    <r>
      <rPr>
        <sz val="10"/>
        <color theme="1"/>
        <rFont val="宋体"/>
        <family val="2"/>
        <charset val="134"/>
      </rPr>
      <t>何梦佳</t>
    </r>
  </si>
  <si>
    <r>
      <rPr>
        <sz val="10"/>
        <color theme="1"/>
        <rFont val="宋体"/>
        <family val="2"/>
        <charset val="134"/>
      </rPr>
      <t>罗雅莉</t>
    </r>
  </si>
  <si>
    <r>
      <rPr>
        <sz val="10"/>
        <color theme="1"/>
        <rFont val="宋体"/>
        <family val="2"/>
        <charset val="134"/>
      </rPr>
      <t>余咫盈</t>
    </r>
  </si>
  <si>
    <r>
      <rPr>
        <sz val="10"/>
        <color theme="1"/>
        <rFont val="宋体"/>
        <family val="2"/>
        <charset val="134"/>
      </rPr>
      <t>李霞</t>
    </r>
  </si>
  <si>
    <r>
      <rPr>
        <sz val="10"/>
        <color theme="1"/>
        <rFont val="宋体"/>
        <family val="2"/>
        <charset val="134"/>
      </rPr>
      <t>张青友</t>
    </r>
  </si>
  <si>
    <r>
      <rPr>
        <sz val="10"/>
        <color theme="1"/>
        <rFont val="宋体"/>
        <family val="2"/>
        <charset val="134"/>
      </rPr>
      <t>魏梦媛</t>
    </r>
  </si>
  <si>
    <r>
      <rPr>
        <sz val="10"/>
        <color theme="1"/>
        <rFont val="宋体"/>
        <family val="2"/>
        <charset val="134"/>
      </rPr>
      <t>刘磊</t>
    </r>
  </si>
  <si>
    <r>
      <rPr>
        <sz val="10"/>
        <color theme="1"/>
        <rFont val="宋体"/>
        <family val="2"/>
        <charset val="134"/>
      </rPr>
      <t>宋凯翔</t>
    </r>
  </si>
  <si>
    <r>
      <rPr>
        <sz val="10"/>
        <color theme="1"/>
        <rFont val="宋体"/>
        <family val="2"/>
        <charset val="134"/>
      </rPr>
      <t>张银龙</t>
    </r>
  </si>
  <si>
    <r>
      <rPr>
        <sz val="10"/>
        <color theme="1"/>
        <rFont val="宋体"/>
        <family val="2"/>
        <charset val="134"/>
      </rPr>
      <t>陈钢</t>
    </r>
  </si>
  <si>
    <r>
      <rPr>
        <sz val="10"/>
        <color theme="1"/>
        <rFont val="宋体"/>
        <family val="2"/>
        <charset val="134"/>
      </rPr>
      <t>王敬雄</t>
    </r>
  </si>
  <si>
    <r>
      <rPr>
        <sz val="10"/>
        <color theme="1"/>
        <rFont val="宋体"/>
        <family val="2"/>
        <charset val="134"/>
      </rPr>
      <t>高茹纹</t>
    </r>
  </si>
  <si>
    <r>
      <rPr>
        <sz val="10"/>
        <color theme="1"/>
        <rFont val="宋体"/>
        <family val="2"/>
        <charset val="134"/>
      </rPr>
      <t>李小伦</t>
    </r>
  </si>
  <si>
    <r>
      <rPr>
        <sz val="10"/>
        <color theme="1"/>
        <rFont val="宋体"/>
        <family val="2"/>
        <charset val="134"/>
      </rPr>
      <t>张萌</t>
    </r>
  </si>
  <si>
    <r>
      <rPr>
        <sz val="10"/>
        <color theme="1"/>
        <rFont val="宋体"/>
        <family val="2"/>
        <charset val="134"/>
      </rPr>
      <t>张燕梅</t>
    </r>
  </si>
  <si>
    <r>
      <rPr>
        <sz val="10"/>
        <color theme="1"/>
        <rFont val="宋体"/>
        <family val="2"/>
        <charset val="134"/>
      </rPr>
      <t>李根瑀</t>
    </r>
  </si>
  <si>
    <r>
      <rPr>
        <sz val="10"/>
        <color theme="1"/>
        <rFont val="宋体"/>
        <family val="2"/>
        <charset val="134"/>
      </rPr>
      <t>樊世成</t>
    </r>
  </si>
  <si>
    <r>
      <rPr>
        <sz val="10"/>
        <color theme="1"/>
        <rFont val="宋体"/>
        <family val="2"/>
        <charset val="134"/>
      </rPr>
      <t>孟昭廷</t>
    </r>
  </si>
  <si>
    <r>
      <rPr>
        <sz val="10"/>
        <color theme="1"/>
        <rFont val="宋体"/>
        <family val="2"/>
        <charset val="134"/>
      </rPr>
      <t>饶雅婷</t>
    </r>
  </si>
  <si>
    <r>
      <rPr>
        <sz val="10"/>
        <color theme="1"/>
        <rFont val="宋体"/>
        <family val="2"/>
        <charset val="134"/>
      </rPr>
      <t>徐光达</t>
    </r>
  </si>
  <si>
    <r>
      <rPr>
        <sz val="10"/>
        <color theme="1"/>
        <rFont val="宋体"/>
        <family val="2"/>
        <charset val="134"/>
      </rPr>
      <t>刘继</t>
    </r>
  </si>
  <si>
    <r>
      <rPr>
        <sz val="10"/>
        <color theme="1"/>
        <rFont val="宋体"/>
        <family val="2"/>
        <charset val="134"/>
      </rPr>
      <t>陈治良</t>
    </r>
  </si>
  <si>
    <r>
      <rPr>
        <sz val="10"/>
        <color theme="1"/>
        <rFont val="宋体"/>
        <family val="2"/>
        <charset val="134"/>
      </rPr>
      <t>袁顺</t>
    </r>
  </si>
  <si>
    <r>
      <rPr>
        <sz val="10"/>
        <color theme="1"/>
        <rFont val="宋体"/>
        <family val="2"/>
        <charset val="134"/>
      </rPr>
      <t>文蝶</t>
    </r>
  </si>
  <si>
    <r>
      <rPr>
        <sz val="10"/>
        <color theme="1"/>
        <rFont val="宋体"/>
        <family val="2"/>
        <charset val="134"/>
      </rPr>
      <t>刘林果</t>
    </r>
  </si>
  <si>
    <r>
      <rPr>
        <sz val="10"/>
        <color theme="1"/>
        <rFont val="宋体"/>
        <family val="2"/>
        <charset val="134"/>
      </rPr>
      <t>郑粮玮</t>
    </r>
  </si>
  <si>
    <r>
      <rPr>
        <sz val="10"/>
        <color theme="1"/>
        <rFont val="宋体"/>
        <family val="2"/>
        <charset val="134"/>
      </rPr>
      <t>江忆</t>
    </r>
  </si>
  <si>
    <r>
      <rPr>
        <sz val="10"/>
        <color theme="1"/>
        <rFont val="宋体"/>
        <family val="2"/>
        <charset val="134"/>
      </rPr>
      <t>赵建袁</t>
    </r>
  </si>
  <si>
    <r>
      <rPr>
        <sz val="10"/>
        <color theme="1"/>
        <rFont val="宋体"/>
        <family val="2"/>
        <charset val="134"/>
      </rPr>
      <t>杨雅川</t>
    </r>
  </si>
  <si>
    <r>
      <rPr>
        <sz val="10"/>
        <color theme="1"/>
        <rFont val="宋体"/>
        <family val="2"/>
        <charset val="134"/>
      </rPr>
      <t>邱璐杰</t>
    </r>
  </si>
  <si>
    <r>
      <rPr>
        <sz val="10"/>
        <color theme="1"/>
        <rFont val="宋体"/>
        <family val="2"/>
        <charset val="134"/>
      </rPr>
      <t>刘琴</t>
    </r>
  </si>
  <si>
    <r>
      <rPr>
        <sz val="10"/>
        <color theme="1"/>
        <rFont val="宋体"/>
        <family val="2"/>
        <charset val="134"/>
      </rPr>
      <t>李燕</t>
    </r>
  </si>
  <si>
    <t>政策性加分</t>
  </si>
  <si>
    <t>笔试折合总成绩</t>
  </si>
  <si>
    <t>医学基
础知识</t>
    <phoneticPr fontId="1" type="noConversion"/>
  </si>
  <si>
    <t>公共基
础知识</t>
    <phoneticPr fontId="1" type="noConversion"/>
  </si>
  <si>
    <t>姓名</t>
  </si>
  <si>
    <t>准考证号</t>
  </si>
  <si>
    <t>报考职位</t>
  </si>
  <si>
    <t>职位编码</t>
  </si>
  <si>
    <r>
      <rPr>
        <b/>
        <sz val="10"/>
        <rFont val="宋体"/>
        <family val="3"/>
        <charset val="134"/>
      </rPr>
      <t>招聘单位</t>
    </r>
  </si>
  <si>
    <t>职业能力
倾向测验</t>
    <phoneticPr fontId="1" type="noConversion"/>
  </si>
  <si>
    <t>序号</t>
    <phoneticPr fontId="1" type="noConversion"/>
  </si>
  <si>
    <t xml:space="preserve"> </t>
    <phoneticPr fontId="1" type="noConversion"/>
  </si>
  <si>
    <t>面试成
绩折合</t>
    <phoneticPr fontId="1" type="noConversion"/>
  </si>
  <si>
    <t>总成绩</t>
    <phoneticPr fontId="1" type="noConversion"/>
  </si>
  <si>
    <t>岗位
排名</t>
    <phoneticPr fontId="1" type="noConversion"/>
  </si>
  <si>
    <r>
      <rPr>
        <sz val="10"/>
        <color theme="1"/>
        <rFont val="宋体"/>
        <family val="2"/>
        <charset val="134"/>
      </rPr>
      <t>王佳颂</t>
    </r>
  </si>
  <si>
    <t>面试
成绩</t>
    <phoneticPr fontId="1" type="noConversion"/>
  </si>
  <si>
    <r>
      <rPr>
        <sz val="10"/>
        <color theme="1"/>
        <rFont val="宋体"/>
        <family val="2"/>
        <charset val="134"/>
      </rPr>
      <t>汤泽江</t>
    </r>
  </si>
  <si>
    <t>20719012627</t>
  </si>
  <si>
    <r>
      <rPr>
        <sz val="10"/>
        <color theme="1"/>
        <rFont val="宋体"/>
        <family val="2"/>
        <charset val="134"/>
      </rPr>
      <t>周志容</t>
    </r>
  </si>
  <si>
    <t>20719015010</t>
  </si>
  <si>
    <r>
      <rPr>
        <sz val="8"/>
        <color theme="1"/>
        <rFont val="宋体"/>
        <family val="2"/>
        <charset val="134"/>
      </rPr>
      <t>洪雅县瓦屋山镇移民后扶服务中心</t>
    </r>
  </si>
  <si>
    <r>
      <rPr>
        <sz val="8"/>
        <color theme="1"/>
        <rFont val="宋体"/>
        <family val="2"/>
        <charset val="134"/>
      </rPr>
      <t>洪雅县瓦屋山镇便民服务中心</t>
    </r>
  </si>
  <si>
    <t>洪雅县瓦屋山便民服务中心</t>
    <phoneticPr fontId="1" type="noConversion"/>
  </si>
  <si>
    <r>
      <rPr>
        <sz val="8"/>
        <color theme="1"/>
        <rFont val="宋体"/>
        <family val="2"/>
        <charset val="134"/>
      </rPr>
      <t>洪雅县柳江镇城乡环境综合治理服务中心</t>
    </r>
  </si>
  <si>
    <r>
      <rPr>
        <sz val="8"/>
        <color theme="1"/>
        <rFont val="宋体"/>
        <family val="2"/>
        <charset val="134"/>
      </rPr>
      <t>洪雅县柳江镇农业综合服务中心</t>
    </r>
  </si>
  <si>
    <r>
      <rPr>
        <sz val="8"/>
        <color theme="1"/>
        <rFont val="宋体"/>
        <family val="2"/>
        <charset val="134"/>
      </rPr>
      <t>洪雅县高庙镇城乡环境综合治理服务中心</t>
    </r>
  </si>
  <si>
    <r>
      <rPr>
        <sz val="8"/>
        <color theme="1"/>
        <rFont val="宋体"/>
        <family val="2"/>
        <charset val="134"/>
      </rPr>
      <t>洪雅县槽渔滩镇便民服务中心</t>
    </r>
  </si>
  <si>
    <r>
      <rPr>
        <sz val="8"/>
        <color theme="1"/>
        <rFont val="宋体"/>
        <family val="2"/>
        <charset val="134"/>
      </rPr>
      <t>洪雅县七里坪镇便民服务中心</t>
    </r>
  </si>
  <si>
    <r>
      <rPr>
        <sz val="8"/>
        <color theme="1"/>
        <rFont val="宋体"/>
        <family val="2"/>
        <charset val="134"/>
      </rPr>
      <t>洪雅县七里坪镇城乡环境综合治理服务中心</t>
    </r>
  </si>
  <si>
    <r>
      <rPr>
        <sz val="8"/>
        <color theme="1"/>
        <rFont val="宋体"/>
        <family val="2"/>
        <charset val="134"/>
      </rPr>
      <t>洪雅县数字经济发展中心</t>
    </r>
  </si>
  <si>
    <r>
      <rPr>
        <sz val="8"/>
        <color theme="1"/>
        <rFont val="宋体"/>
        <family val="2"/>
        <charset val="134"/>
      </rPr>
      <t>洪雅县保护消费者权益中心</t>
    </r>
  </si>
  <si>
    <r>
      <rPr>
        <sz val="8"/>
        <color theme="1"/>
        <rFont val="宋体"/>
        <family val="2"/>
        <charset val="134"/>
      </rPr>
      <t>洪雅县民营经济发展中心</t>
    </r>
  </si>
  <si>
    <r>
      <rPr>
        <sz val="8"/>
        <color theme="1"/>
        <rFont val="宋体"/>
        <family val="2"/>
        <charset val="134"/>
      </rPr>
      <t>洪雅县林业调查规划设计队</t>
    </r>
  </si>
  <si>
    <r>
      <rPr>
        <sz val="8"/>
        <color theme="1"/>
        <rFont val="宋体"/>
        <family val="2"/>
        <charset val="134"/>
      </rPr>
      <t>洪雅县政务服务和公共资源交易服务中心</t>
    </r>
  </si>
  <si>
    <r>
      <rPr>
        <sz val="8"/>
        <color theme="1"/>
        <rFont val="宋体"/>
        <family val="2"/>
        <charset val="134"/>
      </rPr>
      <t>洪雅县融媒体中心</t>
    </r>
  </si>
  <si>
    <r>
      <rPr>
        <sz val="8"/>
        <color theme="1"/>
        <rFont val="宋体"/>
        <family val="2"/>
        <charset val="134"/>
      </rPr>
      <t>洪雅县七里坪旅游风景区管理委员会</t>
    </r>
  </si>
  <si>
    <r>
      <rPr>
        <sz val="8"/>
        <color theme="1"/>
        <rFont val="宋体"/>
        <family val="2"/>
        <charset val="134"/>
      </rPr>
      <t>洪雅县法律援助中心</t>
    </r>
  </si>
  <si>
    <r>
      <rPr>
        <sz val="8"/>
        <color theme="1"/>
        <rFont val="宋体"/>
        <family val="2"/>
        <charset val="134"/>
      </rPr>
      <t>洪雅县民兵武器装备仓库和民兵训练基地</t>
    </r>
  </si>
  <si>
    <r>
      <rPr>
        <sz val="8"/>
        <color theme="1"/>
        <rFont val="宋体"/>
        <family val="2"/>
        <charset val="134"/>
      </rPr>
      <t>洪雅县柳江中心卫生院</t>
    </r>
  </si>
  <si>
    <r>
      <rPr>
        <sz val="8"/>
        <color theme="1"/>
        <rFont val="宋体"/>
        <family val="2"/>
        <charset val="134"/>
      </rPr>
      <t>洪雅县东岳镇卫生院</t>
    </r>
  </si>
  <si>
    <r>
      <rPr>
        <sz val="8"/>
        <color theme="1"/>
        <rFont val="宋体"/>
        <family val="2"/>
        <charset val="134"/>
      </rPr>
      <t>洪雅县疾病预防控制中心</t>
    </r>
  </si>
  <si>
    <r>
      <rPr>
        <sz val="8"/>
        <color theme="1"/>
        <rFont val="宋体"/>
        <family val="2"/>
        <charset val="134"/>
      </rPr>
      <t>洪雅县人民医院</t>
    </r>
  </si>
  <si>
    <r>
      <rPr>
        <sz val="8"/>
        <color theme="1"/>
        <rFont val="宋体"/>
        <family val="2"/>
        <charset val="134"/>
      </rPr>
      <t>洪雅县中医医院</t>
    </r>
  </si>
  <si>
    <r>
      <rPr>
        <sz val="8"/>
        <color theme="1"/>
        <rFont val="宋体"/>
        <family val="2"/>
        <charset val="134"/>
      </rPr>
      <t>洪雅县妇幼保健计划生育服务中心</t>
    </r>
  </si>
  <si>
    <t>笔试
折合</t>
    <phoneticPr fontId="1" type="noConversion"/>
  </si>
  <si>
    <t>笔试
成绩</t>
    <phoneticPr fontId="1" type="noConversion"/>
  </si>
  <si>
    <t>2020年洪雅县事业单位公开考试招聘工作人员面试人员总成绩及岗位排名</t>
    <phoneticPr fontId="1" type="noConversion"/>
  </si>
  <si>
    <t>面试抽
签序号</t>
    <phoneticPr fontId="1" type="noConversion"/>
  </si>
  <si>
    <t>1-6</t>
    <phoneticPr fontId="1" type="noConversion"/>
  </si>
  <si>
    <t>1-10</t>
    <phoneticPr fontId="1" type="noConversion"/>
  </si>
  <si>
    <t>1-16</t>
    <phoneticPr fontId="1" type="noConversion"/>
  </si>
  <si>
    <t>1-3</t>
    <phoneticPr fontId="1" type="noConversion"/>
  </si>
  <si>
    <t>1-17</t>
    <phoneticPr fontId="1" type="noConversion"/>
  </si>
  <si>
    <t>1-13</t>
    <phoneticPr fontId="1" type="noConversion"/>
  </si>
  <si>
    <t>1-1</t>
    <phoneticPr fontId="1" type="noConversion"/>
  </si>
  <si>
    <t>1-7</t>
    <phoneticPr fontId="1" type="noConversion"/>
  </si>
  <si>
    <t>1-15</t>
    <phoneticPr fontId="1" type="noConversion"/>
  </si>
  <si>
    <t>1-11</t>
    <phoneticPr fontId="1" type="noConversion"/>
  </si>
  <si>
    <t>1-9</t>
    <phoneticPr fontId="1" type="noConversion"/>
  </si>
  <si>
    <t>1-14</t>
    <phoneticPr fontId="1" type="noConversion"/>
  </si>
  <si>
    <t>1-4</t>
    <phoneticPr fontId="1" type="noConversion"/>
  </si>
  <si>
    <t>1-8</t>
    <phoneticPr fontId="1" type="noConversion"/>
  </si>
  <si>
    <t>1-2</t>
    <phoneticPr fontId="1" type="noConversion"/>
  </si>
  <si>
    <t>1-5</t>
    <phoneticPr fontId="1" type="noConversion"/>
  </si>
  <si>
    <t>1-18</t>
    <phoneticPr fontId="1" type="noConversion"/>
  </si>
  <si>
    <t>缺考</t>
    <phoneticPr fontId="1" type="noConversion"/>
  </si>
  <si>
    <t>2-13</t>
    <phoneticPr fontId="1" type="noConversion"/>
  </si>
  <si>
    <t>2-18</t>
    <phoneticPr fontId="1" type="noConversion"/>
  </si>
  <si>
    <t>2-11</t>
    <phoneticPr fontId="1" type="noConversion"/>
  </si>
  <si>
    <t>2-6</t>
    <phoneticPr fontId="1" type="noConversion"/>
  </si>
  <si>
    <t>2-16</t>
    <phoneticPr fontId="1" type="noConversion"/>
  </si>
  <si>
    <t>2-15</t>
    <phoneticPr fontId="1" type="noConversion"/>
  </si>
  <si>
    <t>2-3</t>
    <phoneticPr fontId="1" type="noConversion"/>
  </si>
  <si>
    <t>2-4</t>
    <phoneticPr fontId="1" type="noConversion"/>
  </si>
  <si>
    <t>2-2</t>
    <phoneticPr fontId="1" type="noConversion"/>
  </si>
  <si>
    <t>2-17</t>
    <phoneticPr fontId="1" type="noConversion"/>
  </si>
  <si>
    <t>2-1</t>
    <phoneticPr fontId="1" type="noConversion"/>
  </si>
  <si>
    <t>2-5</t>
    <phoneticPr fontId="1" type="noConversion"/>
  </si>
  <si>
    <t>2-14</t>
    <phoneticPr fontId="1" type="noConversion"/>
  </si>
  <si>
    <t>2-9</t>
    <phoneticPr fontId="1" type="noConversion"/>
  </si>
  <si>
    <t>2-7</t>
    <phoneticPr fontId="1" type="noConversion"/>
  </si>
  <si>
    <t>3-13</t>
    <phoneticPr fontId="1" type="noConversion"/>
  </si>
  <si>
    <t>3-9</t>
    <phoneticPr fontId="1" type="noConversion"/>
  </si>
  <si>
    <t>3-7</t>
    <phoneticPr fontId="1" type="noConversion"/>
  </si>
  <si>
    <t>3-10</t>
    <phoneticPr fontId="1" type="noConversion"/>
  </si>
  <si>
    <t>3-16</t>
    <phoneticPr fontId="1" type="noConversion"/>
  </si>
  <si>
    <t>3-12</t>
    <phoneticPr fontId="1" type="noConversion"/>
  </si>
  <si>
    <t>3-8</t>
    <phoneticPr fontId="1" type="noConversion"/>
  </si>
  <si>
    <t>3-4</t>
    <phoneticPr fontId="1" type="noConversion"/>
  </si>
  <si>
    <t>3-17</t>
    <phoneticPr fontId="1" type="noConversion"/>
  </si>
  <si>
    <t>3-15</t>
    <phoneticPr fontId="1" type="noConversion"/>
  </si>
  <si>
    <t>3-3</t>
    <phoneticPr fontId="1" type="noConversion"/>
  </si>
  <si>
    <t>3-14</t>
    <phoneticPr fontId="1" type="noConversion"/>
  </si>
  <si>
    <t>3-6</t>
    <phoneticPr fontId="1" type="noConversion"/>
  </si>
  <si>
    <t>3-20</t>
    <phoneticPr fontId="1" type="noConversion"/>
  </si>
  <si>
    <t>3-18</t>
    <phoneticPr fontId="1" type="noConversion"/>
  </si>
  <si>
    <t>3-5</t>
    <phoneticPr fontId="1" type="noConversion"/>
  </si>
  <si>
    <t>3-1</t>
    <phoneticPr fontId="1" type="noConversion"/>
  </si>
  <si>
    <t>3-19</t>
    <phoneticPr fontId="1" type="noConversion"/>
  </si>
  <si>
    <t>3-2</t>
    <phoneticPr fontId="1" type="noConversion"/>
  </si>
  <si>
    <t>4-5</t>
    <phoneticPr fontId="1" type="noConversion"/>
  </si>
  <si>
    <t>4-15</t>
    <phoneticPr fontId="1" type="noConversion"/>
  </si>
  <si>
    <t>4-7</t>
    <phoneticPr fontId="1" type="noConversion"/>
  </si>
  <si>
    <t>4-16</t>
    <phoneticPr fontId="1" type="noConversion"/>
  </si>
  <si>
    <t>4-6</t>
    <phoneticPr fontId="1" type="noConversion"/>
  </si>
  <si>
    <t>4-13</t>
    <phoneticPr fontId="1" type="noConversion"/>
  </si>
  <si>
    <t>4-17</t>
    <phoneticPr fontId="1" type="noConversion"/>
  </si>
  <si>
    <t>4-4</t>
    <phoneticPr fontId="1" type="noConversion"/>
  </si>
  <si>
    <t>4-10</t>
    <phoneticPr fontId="1" type="noConversion"/>
  </si>
  <si>
    <t>4-12</t>
    <phoneticPr fontId="1" type="noConversion"/>
  </si>
  <si>
    <t>4-9</t>
    <phoneticPr fontId="1" type="noConversion"/>
  </si>
  <si>
    <t>4-14</t>
    <phoneticPr fontId="1" type="noConversion"/>
  </si>
  <si>
    <t>4-8</t>
    <phoneticPr fontId="1" type="noConversion"/>
  </si>
  <si>
    <t>4-2</t>
    <phoneticPr fontId="1" type="noConversion"/>
  </si>
  <si>
    <t>4-3</t>
    <phoneticPr fontId="1" type="noConversion"/>
  </si>
  <si>
    <t>4-11</t>
    <phoneticPr fontId="1" type="noConversion"/>
  </si>
  <si>
    <t>笔试面试成绩折合比例</t>
    <phoneticPr fontId="1" type="noConversion"/>
  </si>
  <si>
    <r>
      <t>5</t>
    </r>
    <r>
      <rPr>
        <sz val="10"/>
        <color theme="1"/>
        <rFont val="宋体"/>
        <family val="3"/>
        <charset val="134"/>
      </rPr>
      <t>：</t>
    </r>
    <r>
      <rPr>
        <sz val="10"/>
        <color theme="1"/>
        <rFont val="Arial"/>
        <family val="2"/>
      </rPr>
      <t>5</t>
    </r>
    <phoneticPr fontId="1" type="noConversion"/>
  </si>
  <si>
    <r>
      <t>5</t>
    </r>
    <r>
      <rPr>
        <sz val="10"/>
        <color theme="1"/>
        <rFont val="宋体"/>
        <family val="3"/>
        <charset val="134"/>
      </rPr>
      <t>：</t>
    </r>
    <r>
      <rPr>
        <sz val="10"/>
        <color theme="1"/>
        <rFont val="Arial"/>
        <family val="2"/>
      </rPr>
      <t>5</t>
    </r>
    <r>
      <rPr>
        <sz val="11"/>
        <color theme="1"/>
        <rFont val="宋体"/>
        <family val="2"/>
        <charset val="134"/>
        <scheme val="minor"/>
      </rPr>
      <t/>
    </r>
  </si>
  <si>
    <r>
      <t>6</t>
    </r>
    <r>
      <rPr>
        <sz val="10"/>
        <color theme="1"/>
        <rFont val="宋体"/>
        <family val="3"/>
        <charset val="134"/>
      </rPr>
      <t>：</t>
    </r>
    <r>
      <rPr>
        <sz val="10"/>
        <color theme="1"/>
        <rFont val="Arial"/>
        <family val="2"/>
      </rPr>
      <t>4</t>
    </r>
    <phoneticPr fontId="1" type="noConversion"/>
  </si>
  <si>
    <r>
      <t>6</t>
    </r>
    <r>
      <rPr>
        <sz val="10"/>
        <color theme="1"/>
        <rFont val="宋体"/>
        <family val="3"/>
        <charset val="134"/>
      </rPr>
      <t>：</t>
    </r>
    <r>
      <rPr>
        <sz val="10"/>
        <color theme="1"/>
        <rFont val="Arial"/>
        <family val="2"/>
      </rPr>
      <t>4</t>
    </r>
    <r>
      <rPr>
        <sz val="11"/>
        <color theme="1"/>
        <rFont val="宋体"/>
        <family val="2"/>
        <charset val="134"/>
        <scheme val="minor"/>
      </rPr>
      <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</si>
</sst>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宋体"/>
      <family val="2"/>
      <charset val="134"/>
      <scheme val="minor"/>
    </font>
    <font>
      <sz val="9"/>
      <name val="宋体"/>
      <family val="2"/>
      <charset val="134"/>
      <scheme val="minor"/>
    </font>
    <font>
      <sz val="10"/>
      <color theme="1"/>
      <name val="Arial"/>
      <family val="2"/>
    </font>
    <font>
      <sz val="10"/>
      <color theme="1"/>
      <name val="宋体"/>
      <family val="2"/>
      <charset val="134"/>
    </font>
    <font>
      <b/>
      <sz val="10"/>
      <name val="宋体"/>
      <family val="3"/>
      <charset val="134"/>
    </font>
    <font>
      <b/>
      <sz val="10"/>
      <color theme="1"/>
      <name val="Arial"/>
      <family val="2"/>
    </font>
    <font>
      <b/>
      <sz val="10"/>
      <color theme="1"/>
      <name val="宋体"/>
      <family val="3"/>
      <charset val="134"/>
    </font>
    <font>
      <sz val="18"/>
      <color theme="1"/>
      <name val="黑体"/>
      <family val="3"/>
      <charset val="134"/>
    </font>
    <font>
      <sz val="8"/>
      <color theme="1"/>
      <name val="Arial"/>
      <family val="2"/>
    </font>
    <font>
      <sz val="8"/>
      <color theme="1"/>
      <name val="宋体"/>
      <family val="2"/>
      <charset val="134"/>
    </font>
    <font>
      <sz val="8"/>
      <color theme="1"/>
      <name val="宋体"/>
      <family val="3"/>
      <charset val="134"/>
    </font>
    <font>
      <sz val="10"/>
      <color theme="1"/>
      <name val="宋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15">
    <xf numFmtId="0" fontId="0" fillId="0" borderId="0" xfId="0">
      <alignment vertical="center"/>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1" xfId="0" applyNumberFormat="1" applyFont="1" applyFill="1" applyBorder="1" applyAlignment="1" applyProtection="1">
      <alignment horizontal="center" vertical="center"/>
    </xf>
    <xf numFmtId="0" fontId="8" fillId="2" borderId="1" xfId="0" applyNumberFormat="1" applyFont="1" applyFill="1" applyBorder="1" applyAlignment="1" applyProtection="1">
      <alignment horizontal="center" vertical="center"/>
    </xf>
    <xf numFmtId="49" fontId="2" fillId="2" borderId="1" xfId="0" applyNumberFormat="1" applyFont="1" applyFill="1" applyBorder="1" applyAlignment="1">
      <alignment horizontal="center" vertical="center"/>
    </xf>
    <xf numFmtId="0" fontId="10" fillId="2" borderId="1" xfId="0" applyNumberFormat="1" applyFont="1" applyFill="1" applyBorder="1" applyAlignment="1" applyProtection="1">
      <alignment horizontal="center" vertical="center"/>
    </xf>
    <xf numFmtId="49" fontId="11" fillId="2" borderId="1" xfId="0" applyNumberFormat="1" applyFont="1" applyFill="1" applyBorder="1" applyAlignment="1">
      <alignment horizontal="center" vertical="center"/>
    </xf>
    <xf numFmtId="49" fontId="2" fillId="2" borderId="0" xfId="0" applyNumberFormat="1" applyFont="1" applyFill="1" applyAlignment="1">
      <alignment horizontal="center" vertical="center"/>
    </xf>
    <xf numFmtId="0" fontId="7" fillId="2" borderId="2" xfId="0" applyFont="1" applyFill="1" applyBorder="1" applyAlignment="1">
      <alignment horizontal="center" vertical="center"/>
    </xf>
  </cellXfs>
  <cellStyles count="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tabSelected="1" workbookViewId="0">
      <pane ySplit="2" topLeftCell="A3" activePane="bottomLeft" state="frozen"/>
      <selection pane="bottomLeft" activeCell="A3" sqref="A3"/>
    </sheetView>
  </sheetViews>
  <sheetFormatPr defaultRowHeight="12" customHeight="1" x14ac:dyDescent="0.15"/>
  <cols>
    <col min="1" max="1" width="5.375" style="2" customWidth="1"/>
    <col min="2" max="2" width="7.75" style="2" customWidth="1"/>
    <col min="3" max="3" width="10.25" style="2" customWidth="1"/>
    <col min="4" max="4" width="8.375" style="2" customWidth="1"/>
    <col min="5" max="5" width="9.125" style="2" customWidth="1"/>
    <col min="6" max="6" width="27.375" style="2" customWidth="1"/>
    <col min="7" max="7" width="8.625" style="2" customWidth="1"/>
    <col min="8" max="8" width="7.25" style="2" customWidth="1"/>
    <col min="9" max="9" width="6.875" style="2" customWidth="1"/>
    <col min="10" max="10" width="7.125" style="2" customWidth="1"/>
    <col min="11" max="11" width="6.375" style="2" customWidth="1"/>
    <col min="12" max="12" width="6.5" style="2" customWidth="1"/>
    <col min="13" max="13" width="8.25" style="2" customWidth="1"/>
    <col min="14" max="14" width="8.25" style="13" customWidth="1"/>
    <col min="15" max="15" width="5.625" style="2" customWidth="1"/>
    <col min="16" max="16" width="7" style="2" customWidth="1"/>
    <col min="17" max="17" width="9.625" style="13" customWidth="1"/>
    <col min="18" max="18" width="7.25" style="2" customWidth="1"/>
    <col min="19" max="19" width="5.5" style="2" customWidth="1"/>
    <col min="20" max="16384" width="9" style="2"/>
  </cols>
  <sheetData>
    <row r="1" spans="1:21" ht="36" customHeight="1" x14ac:dyDescent="0.15">
      <c r="A1" s="14" t="s">
        <v>213</v>
      </c>
      <c r="B1" s="14"/>
      <c r="C1" s="14"/>
      <c r="D1" s="14"/>
      <c r="E1" s="14"/>
      <c r="F1" s="14"/>
      <c r="G1" s="14"/>
      <c r="H1" s="14"/>
      <c r="I1" s="14"/>
      <c r="J1" s="14"/>
      <c r="K1" s="14"/>
      <c r="L1" s="14"/>
      <c r="M1" s="14"/>
      <c r="N1" s="14"/>
      <c r="O1" s="14"/>
      <c r="P1" s="14"/>
      <c r="Q1" s="14"/>
      <c r="R1" s="14"/>
      <c r="S1" s="14"/>
    </row>
    <row r="2" spans="1:21" s="7" customFormat="1" ht="35.25" customHeight="1" x14ac:dyDescent="0.15">
      <c r="A2" s="3" t="s">
        <v>176</v>
      </c>
      <c r="B2" s="3" t="s">
        <v>170</v>
      </c>
      <c r="C2" s="3" t="s">
        <v>171</v>
      </c>
      <c r="D2" s="3" t="s">
        <v>172</v>
      </c>
      <c r="E2" s="3" t="s">
        <v>173</v>
      </c>
      <c r="F2" s="4" t="s">
        <v>174</v>
      </c>
      <c r="G2" s="3" t="s">
        <v>175</v>
      </c>
      <c r="H2" s="5" t="s">
        <v>169</v>
      </c>
      <c r="I2" s="5" t="s">
        <v>168</v>
      </c>
      <c r="J2" s="3" t="s">
        <v>212</v>
      </c>
      <c r="K2" s="3" t="s">
        <v>211</v>
      </c>
      <c r="L2" s="3" t="s">
        <v>166</v>
      </c>
      <c r="M2" s="3" t="s">
        <v>167</v>
      </c>
      <c r="N2" s="6" t="s">
        <v>214</v>
      </c>
      <c r="O2" s="3" t="s">
        <v>182</v>
      </c>
      <c r="P2" s="3" t="s">
        <v>178</v>
      </c>
      <c r="Q2" s="6" t="s">
        <v>283</v>
      </c>
      <c r="R2" s="3" t="s">
        <v>179</v>
      </c>
      <c r="S2" s="3" t="s">
        <v>180</v>
      </c>
    </row>
    <row r="3" spans="1:21" ht="24.95" customHeight="1" x14ac:dyDescent="0.15">
      <c r="A3" s="1">
        <v>1</v>
      </c>
      <c r="B3" s="8" t="s">
        <v>95</v>
      </c>
      <c r="C3" s="9" t="s">
        <v>0</v>
      </c>
      <c r="D3" s="8" t="s">
        <v>96</v>
      </c>
      <c r="E3" s="9" t="s">
        <v>1</v>
      </c>
      <c r="F3" s="9" t="s">
        <v>187</v>
      </c>
      <c r="G3" s="8">
        <v>72.099999999999994</v>
      </c>
      <c r="H3" s="8">
        <v>68.2</v>
      </c>
      <c r="I3" s="8"/>
      <c r="J3" s="8">
        <v>140.30000000000001</v>
      </c>
      <c r="K3" s="1">
        <f>J3/2</f>
        <v>70.150000000000006</v>
      </c>
      <c r="L3" s="1"/>
      <c r="M3" s="1">
        <f>K3/2</f>
        <v>35.075000000000003</v>
      </c>
      <c r="N3" s="10" t="s">
        <v>215</v>
      </c>
      <c r="O3" s="1">
        <v>83.8</v>
      </c>
      <c r="P3" s="1">
        <f>O3*0.5</f>
        <v>41.9</v>
      </c>
      <c r="Q3" s="10" t="s">
        <v>284</v>
      </c>
      <c r="R3" s="1">
        <f>P3+M3</f>
        <v>76.974999999999994</v>
      </c>
      <c r="S3" s="1">
        <v>1</v>
      </c>
    </row>
    <row r="4" spans="1:21" ht="24.95" customHeight="1" x14ac:dyDescent="0.15">
      <c r="A4" s="1">
        <v>2</v>
      </c>
      <c r="B4" s="8" t="s">
        <v>97</v>
      </c>
      <c r="C4" s="9" t="s">
        <v>2</v>
      </c>
      <c r="D4" s="8" t="s">
        <v>96</v>
      </c>
      <c r="E4" s="9" t="s">
        <v>1</v>
      </c>
      <c r="F4" s="9" t="s">
        <v>187</v>
      </c>
      <c r="G4" s="8">
        <v>52.2</v>
      </c>
      <c r="H4" s="8">
        <v>67.7</v>
      </c>
      <c r="I4" s="8"/>
      <c r="J4" s="8">
        <v>119.9</v>
      </c>
      <c r="K4" s="1">
        <f t="shared" ref="K4:K5" si="0">J4/2</f>
        <v>59.95</v>
      </c>
      <c r="L4" s="1"/>
      <c r="M4" s="1">
        <f t="shared" ref="M4:M5" si="1">K4/2</f>
        <v>29.975000000000001</v>
      </c>
      <c r="N4" s="10" t="s">
        <v>216</v>
      </c>
      <c r="O4" s="1">
        <v>84.4</v>
      </c>
      <c r="P4" s="1">
        <f t="shared" ref="P4:P28" si="2">O4*0.5</f>
        <v>42.2</v>
      </c>
      <c r="Q4" s="10" t="s">
        <v>284</v>
      </c>
      <c r="R4" s="1">
        <f t="shared" ref="R4:R67" si="3">P4+M4</f>
        <v>72.175000000000011</v>
      </c>
      <c r="S4" s="1">
        <v>2</v>
      </c>
    </row>
    <row r="5" spans="1:21" ht="24.95" customHeight="1" x14ac:dyDescent="0.15">
      <c r="A5" s="1">
        <v>3</v>
      </c>
      <c r="B5" s="8" t="s">
        <v>98</v>
      </c>
      <c r="C5" s="9" t="s">
        <v>3</v>
      </c>
      <c r="D5" s="8" t="s">
        <v>96</v>
      </c>
      <c r="E5" s="9" t="s">
        <v>1</v>
      </c>
      <c r="F5" s="9" t="s">
        <v>187</v>
      </c>
      <c r="G5" s="8">
        <v>52.8</v>
      </c>
      <c r="H5" s="8">
        <v>61.7</v>
      </c>
      <c r="I5" s="8"/>
      <c r="J5" s="8">
        <v>114.5</v>
      </c>
      <c r="K5" s="1">
        <f t="shared" si="0"/>
        <v>57.25</v>
      </c>
      <c r="L5" s="1"/>
      <c r="M5" s="1">
        <f t="shared" si="1"/>
        <v>28.625</v>
      </c>
      <c r="N5" s="10" t="s">
        <v>217</v>
      </c>
      <c r="O5" s="1">
        <v>82.2</v>
      </c>
      <c r="P5" s="1">
        <f t="shared" si="2"/>
        <v>41.1</v>
      </c>
      <c r="Q5" s="10" t="s">
        <v>285</v>
      </c>
      <c r="R5" s="1">
        <f t="shared" si="3"/>
        <v>69.724999999999994</v>
      </c>
      <c r="S5" s="1">
        <v>3</v>
      </c>
    </row>
    <row r="6" spans="1:21" ht="24.95" customHeight="1" x14ac:dyDescent="0.15">
      <c r="A6" s="1">
        <v>5</v>
      </c>
      <c r="B6" s="8" t="s">
        <v>100</v>
      </c>
      <c r="C6" s="9" t="s">
        <v>6</v>
      </c>
      <c r="D6" s="8" t="s">
        <v>96</v>
      </c>
      <c r="E6" s="9" t="s">
        <v>5</v>
      </c>
      <c r="F6" s="9" t="s">
        <v>188</v>
      </c>
      <c r="G6" s="8">
        <v>61.3</v>
      </c>
      <c r="H6" s="8">
        <v>74.400000000000006</v>
      </c>
      <c r="I6" s="8"/>
      <c r="J6" s="8">
        <v>135.69999999999999</v>
      </c>
      <c r="K6" s="1">
        <f t="shared" ref="K6:K24" si="4">J6/2</f>
        <v>67.849999999999994</v>
      </c>
      <c r="L6" s="1"/>
      <c r="M6" s="1">
        <f t="shared" ref="M6:M13" si="5">K6/2</f>
        <v>33.924999999999997</v>
      </c>
      <c r="N6" s="10" t="s">
        <v>219</v>
      </c>
      <c r="O6" s="1">
        <v>87.2</v>
      </c>
      <c r="P6" s="1">
        <f t="shared" ref="P6:P23" si="6">O6*0.5</f>
        <v>43.6</v>
      </c>
      <c r="Q6" s="10" t="s">
        <v>285</v>
      </c>
      <c r="R6" s="1">
        <f t="shared" ref="R6:R23" si="7">P6+M6</f>
        <v>77.525000000000006</v>
      </c>
      <c r="S6" s="1">
        <v>1</v>
      </c>
    </row>
    <row r="7" spans="1:21" ht="24.95" customHeight="1" x14ac:dyDescent="0.15">
      <c r="A7" s="1">
        <v>6</v>
      </c>
      <c r="B7" s="8" t="s">
        <v>101</v>
      </c>
      <c r="C7" s="9" t="s">
        <v>7</v>
      </c>
      <c r="D7" s="8" t="s">
        <v>96</v>
      </c>
      <c r="E7" s="9" t="s">
        <v>5</v>
      </c>
      <c r="F7" s="9" t="s">
        <v>188</v>
      </c>
      <c r="G7" s="8">
        <v>64.099999999999994</v>
      </c>
      <c r="H7" s="8">
        <v>68.2</v>
      </c>
      <c r="I7" s="8"/>
      <c r="J7" s="8">
        <v>132.30000000000001</v>
      </c>
      <c r="K7" s="1">
        <f t="shared" si="4"/>
        <v>66.150000000000006</v>
      </c>
      <c r="L7" s="1"/>
      <c r="M7" s="1">
        <f t="shared" si="5"/>
        <v>33.075000000000003</v>
      </c>
      <c r="N7" s="10" t="s">
        <v>220</v>
      </c>
      <c r="O7" s="1">
        <v>88.8</v>
      </c>
      <c r="P7" s="1">
        <f t="shared" si="6"/>
        <v>44.4</v>
      </c>
      <c r="Q7" s="10" t="s">
        <v>285</v>
      </c>
      <c r="R7" s="1">
        <f t="shared" si="7"/>
        <v>77.474999999999994</v>
      </c>
      <c r="S7" s="1">
        <v>2</v>
      </c>
    </row>
    <row r="8" spans="1:21" ht="24.95" customHeight="1" x14ac:dyDescent="0.15">
      <c r="A8" s="1">
        <v>4</v>
      </c>
      <c r="B8" s="8" t="s">
        <v>99</v>
      </c>
      <c r="C8" s="9" t="s">
        <v>4</v>
      </c>
      <c r="D8" s="8" t="s">
        <v>96</v>
      </c>
      <c r="E8" s="9" t="s">
        <v>5</v>
      </c>
      <c r="F8" s="9" t="s">
        <v>188</v>
      </c>
      <c r="G8" s="8">
        <v>66.5</v>
      </c>
      <c r="H8" s="8">
        <v>72.7</v>
      </c>
      <c r="I8" s="8"/>
      <c r="J8" s="8">
        <v>139.19999999999999</v>
      </c>
      <c r="K8" s="1">
        <f t="shared" si="4"/>
        <v>69.599999999999994</v>
      </c>
      <c r="L8" s="1"/>
      <c r="M8" s="1">
        <f t="shared" si="5"/>
        <v>34.799999999999997</v>
      </c>
      <c r="N8" s="10" t="s">
        <v>218</v>
      </c>
      <c r="O8" s="1">
        <v>84.4</v>
      </c>
      <c r="P8" s="1">
        <f t="shared" si="6"/>
        <v>42.2</v>
      </c>
      <c r="Q8" s="10" t="s">
        <v>285</v>
      </c>
      <c r="R8" s="1">
        <f t="shared" si="7"/>
        <v>77</v>
      </c>
      <c r="S8" s="1">
        <v>3</v>
      </c>
    </row>
    <row r="9" spans="1:21" ht="24.95" customHeight="1" x14ac:dyDescent="0.15">
      <c r="A9" s="1">
        <v>9</v>
      </c>
      <c r="B9" s="8" t="s">
        <v>181</v>
      </c>
      <c r="C9" s="9">
        <v>20719010422</v>
      </c>
      <c r="D9" s="8" t="s">
        <v>96</v>
      </c>
      <c r="E9" s="9" t="s">
        <v>5</v>
      </c>
      <c r="F9" s="11" t="s">
        <v>189</v>
      </c>
      <c r="G9" s="8">
        <v>62.4</v>
      </c>
      <c r="H9" s="8">
        <v>64.099999999999994</v>
      </c>
      <c r="I9" s="8"/>
      <c r="J9" s="8">
        <v>126.5</v>
      </c>
      <c r="K9" s="1">
        <f t="shared" si="4"/>
        <v>63.25</v>
      </c>
      <c r="L9" s="1"/>
      <c r="M9" s="1">
        <f t="shared" si="5"/>
        <v>31.625</v>
      </c>
      <c r="N9" s="10" t="s">
        <v>223</v>
      </c>
      <c r="O9" s="1">
        <v>84</v>
      </c>
      <c r="P9" s="1">
        <f t="shared" si="6"/>
        <v>42</v>
      </c>
      <c r="Q9" s="10" t="s">
        <v>285</v>
      </c>
      <c r="R9" s="1">
        <f t="shared" si="7"/>
        <v>73.625</v>
      </c>
      <c r="S9" s="1">
        <v>4</v>
      </c>
    </row>
    <row r="10" spans="1:21" ht="24.95" customHeight="1" x14ac:dyDescent="0.15">
      <c r="A10" s="1">
        <v>7</v>
      </c>
      <c r="B10" s="8" t="s">
        <v>102</v>
      </c>
      <c r="C10" s="9" t="s">
        <v>8</v>
      </c>
      <c r="D10" s="8" t="s">
        <v>96</v>
      </c>
      <c r="E10" s="9" t="s">
        <v>5</v>
      </c>
      <c r="F10" s="9" t="s">
        <v>188</v>
      </c>
      <c r="G10" s="8">
        <v>71</v>
      </c>
      <c r="H10" s="8">
        <v>57</v>
      </c>
      <c r="I10" s="8"/>
      <c r="J10" s="8">
        <v>128</v>
      </c>
      <c r="K10" s="1">
        <f t="shared" si="4"/>
        <v>64</v>
      </c>
      <c r="L10" s="1"/>
      <c r="M10" s="1">
        <f t="shared" si="5"/>
        <v>32</v>
      </c>
      <c r="N10" s="10" t="s">
        <v>221</v>
      </c>
      <c r="O10" s="1">
        <v>82.4</v>
      </c>
      <c r="P10" s="1">
        <f t="shared" si="6"/>
        <v>41.2</v>
      </c>
      <c r="Q10" s="10" t="s">
        <v>285</v>
      </c>
      <c r="R10" s="1">
        <f t="shared" si="7"/>
        <v>73.2</v>
      </c>
      <c r="S10" s="1">
        <v>5</v>
      </c>
    </row>
    <row r="11" spans="1:21" ht="24.95" customHeight="1" x14ac:dyDescent="0.15">
      <c r="A11" s="1">
        <v>8</v>
      </c>
      <c r="B11" s="8" t="s">
        <v>103</v>
      </c>
      <c r="C11" s="9" t="s">
        <v>9</v>
      </c>
      <c r="D11" s="8" t="s">
        <v>96</v>
      </c>
      <c r="E11" s="9" t="s">
        <v>5</v>
      </c>
      <c r="F11" s="9" t="s">
        <v>188</v>
      </c>
      <c r="G11" s="8">
        <v>55.8</v>
      </c>
      <c r="H11" s="8">
        <v>70.8</v>
      </c>
      <c r="I11" s="8"/>
      <c r="J11" s="8">
        <v>126.6</v>
      </c>
      <c r="K11" s="1">
        <f t="shared" si="4"/>
        <v>63.3</v>
      </c>
      <c r="L11" s="1"/>
      <c r="M11" s="1">
        <f t="shared" si="5"/>
        <v>31.65</v>
      </c>
      <c r="N11" s="10" t="s">
        <v>222</v>
      </c>
      <c r="O11" s="1">
        <v>82.6</v>
      </c>
      <c r="P11" s="1">
        <f t="shared" si="6"/>
        <v>41.3</v>
      </c>
      <c r="Q11" s="10" t="s">
        <v>285</v>
      </c>
      <c r="R11" s="1">
        <f t="shared" si="7"/>
        <v>72.949999999999989</v>
      </c>
      <c r="S11" s="1">
        <v>6</v>
      </c>
      <c r="U11" s="2" t="s">
        <v>177</v>
      </c>
    </row>
    <row r="12" spans="1:21" ht="24.95" customHeight="1" x14ac:dyDescent="0.15">
      <c r="A12" s="1">
        <v>10</v>
      </c>
      <c r="B12" s="8" t="s">
        <v>104</v>
      </c>
      <c r="C12" s="9" t="s">
        <v>10</v>
      </c>
      <c r="D12" s="8" t="s">
        <v>96</v>
      </c>
      <c r="E12" s="9" t="s">
        <v>11</v>
      </c>
      <c r="F12" s="9" t="s">
        <v>190</v>
      </c>
      <c r="G12" s="8">
        <v>70.7</v>
      </c>
      <c r="H12" s="8">
        <v>66.2</v>
      </c>
      <c r="I12" s="8"/>
      <c r="J12" s="8">
        <v>136.9</v>
      </c>
      <c r="K12" s="1">
        <f t="shared" si="4"/>
        <v>68.45</v>
      </c>
      <c r="L12" s="1"/>
      <c r="M12" s="1">
        <f t="shared" si="5"/>
        <v>34.225000000000001</v>
      </c>
      <c r="N12" s="10" t="s">
        <v>224</v>
      </c>
      <c r="O12" s="1">
        <v>84.8</v>
      </c>
      <c r="P12" s="1">
        <f t="shared" si="6"/>
        <v>42.4</v>
      </c>
      <c r="Q12" s="10" t="s">
        <v>285</v>
      </c>
      <c r="R12" s="1">
        <f t="shared" si="7"/>
        <v>76.625</v>
      </c>
      <c r="S12" s="1">
        <v>1</v>
      </c>
    </row>
    <row r="13" spans="1:21" ht="24.95" customHeight="1" x14ac:dyDescent="0.15">
      <c r="A13" s="1">
        <v>11</v>
      </c>
      <c r="B13" s="8" t="s">
        <v>105</v>
      </c>
      <c r="C13" s="9" t="s">
        <v>12</v>
      </c>
      <c r="D13" s="8" t="s">
        <v>96</v>
      </c>
      <c r="E13" s="9" t="s">
        <v>11</v>
      </c>
      <c r="F13" s="9" t="s">
        <v>190</v>
      </c>
      <c r="G13" s="8">
        <v>67.5</v>
      </c>
      <c r="H13" s="8">
        <v>62.7</v>
      </c>
      <c r="I13" s="8"/>
      <c r="J13" s="8">
        <v>130.19999999999999</v>
      </c>
      <c r="K13" s="1">
        <f t="shared" si="4"/>
        <v>65.099999999999994</v>
      </c>
      <c r="L13" s="1"/>
      <c r="M13" s="1">
        <f t="shared" si="5"/>
        <v>32.549999999999997</v>
      </c>
      <c r="N13" s="10" t="s">
        <v>225</v>
      </c>
      <c r="O13" s="1">
        <v>84.4</v>
      </c>
      <c r="P13" s="1">
        <f t="shared" si="6"/>
        <v>42.2</v>
      </c>
      <c r="Q13" s="10" t="s">
        <v>285</v>
      </c>
      <c r="R13" s="1">
        <f t="shared" si="7"/>
        <v>74.75</v>
      </c>
      <c r="S13" s="1">
        <v>2</v>
      </c>
    </row>
    <row r="14" spans="1:21" ht="24.95" customHeight="1" x14ac:dyDescent="0.15">
      <c r="A14" s="1">
        <v>12</v>
      </c>
      <c r="B14" s="8" t="s">
        <v>106</v>
      </c>
      <c r="C14" s="9" t="s">
        <v>13</v>
      </c>
      <c r="D14" s="8" t="s">
        <v>96</v>
      </c>
      <c r="E14" s="9" t="s">
        <v>11</v>
      </c>
      <c r="F14" s="9" t="s">
        <v>190</v>
      </c>
      <c r="G14" s="8">
        <v>61.8</v>
      </c>
      <c r="H14" s="8">
        <v>59.2</v>
      </c>
      <c r="I14" s="8"/>
      <c r="J14" s="8">
        <v>121</v>
      </c>
      <c r="K14" s="1">
        <f t="shared" si="4"/>
        <v>60.5</v>
      </c>
      <c r="L14" s="1">
        <v>2</v>
      </c>
      <c r="M14" s="1">
        <f>62.5/2</f>
        <v>31.25</v>
      </c>
      <c r="N14" s="10" t="s">
        <v>226</v>
      </c>
      <c r="O14" s="1">
        <v>82.8</v>
      </c>
      <c r="P14" s="1">
        <f t="shared" si="6"/>
        <v>41.4</v>
      </c>
      <c r="Q14" s="10" t="s">
        <v>285</v>
      </c>
      <c r="R14" s="1">
        <f t="shared" si="7"/>
        <v>72.650000000000006</v>
      </c>
      <c r="S14" s="1">
        <v>3</v>
      </c>
    </row>
    <row r="15" spans="1:21" ht="24.95" customHeight="1" x14ac:dyDescent="0.15">
      <c r="A15" s="1">
        <v>13</v>
      </c>
      <c r="B15" s="8" t="s">
        <v>107</v>
      </c>
      <c r="C15" s="9" t="s">
        <v>14</v>
      </c>
      <c r="D15" s="8" t="s">
        <v>96</v>
      </c>
      <c r="E15" s="9" t="s">
        <v>15</v>
      </c>
      <c r="F15" s="9" t="s">
        <v>191</v>
      </c>
      <c r="G15" s="8">
        <v>67.7</v>
      </c>
      <c r="H15" s="8">
        <v>71.599999999999994</v>
      </c>
      <c r="I15" s="8"/>
      <c r="J15" s="8">
        <v>139.30000000000001</v>
      </c>
      <c r="K15" s="1">
        <f t="shared" si="4"/>
        <v>69.650000000000006</v>
      </c>
      <c r="L15" s="1"/>
      <c r="M15" s="1">
        <f t="shared" ref="M15:M21" si="8">K15/2</f>
        <v>34.825000000000003</v>
      </c>
      <c r="N15" s="10" t="s">
        <v>227</v>
      </c>
      <c r="O15" s="1">
        <v>86.8</v>
      </c>
      <c r="P15" s="1">
        <f t="shared" si="6"/>
        <v>43.4</v>
      </c>
      <c r="Q15" s="10" t="s">
        <v>285</v>
      </c>
      <c r="R15" s="1">
        <f t="shared" si="7"/>
        <v>78.224999999999994</v>
      </c>
      <c r="S15" s="1">
        <v>1</v>
      </c>
    </row>
    <row r="16" spans="1:21" ht="24.95" customHeight="1" x14ac:dyDescent="0.15">
      <c r="A16" s="1">
        <v>15</v>
      </c>
      <c r="B16" s="8" t="s">
        <v>109</v>
      </c>
      <c r="C16" s="9" t="s">
        <v>17</v>
      </c>
      <c r="D16" s="8" t="s">
        <v>96</v>
      </c>
      <c r="E16" s="9" t="s">
        <v>15</v>
      </c>
      <c r="F16" s="9" t="s">
        <v>191</v>
      </c>
      <c r="G16" s="8">
        <v>69.599999999999994</v>
      </c>
      <c r="H16" s="8">
        <v>57.3</v>
      </c>
      <c r="I16" s="8"/>
      <c r="J16" s="8">
        <v>126.9</v>
      </c>
      <c r="K16" s="1">
        <f t="shared" si="4"/>
        <v>63.45</v>
      </c>
      <c r="L16" s="1"/>
      <c r="M16" s="1">
        <f t="shared" si="8"/>
        <v>31.725000000000001</v>
      </c>
      <c r="N16" s="10" t="s">
        <v>228</v>
      </c>
      <c r="O16" s="1">
        <v>87</v>
      </c>
      <c r="P16" s="1">
        <f t="shared" si="6"/>
        <v>43.5</v>
      </c>
      <c r="Q16" s="10" t="s">
        <v>285</v>
      </c>
      <c r="R16" s="1">
        <f t="shared" si="7"/>
        <v>75.224999999999994</v>
      </c>
      <c r="S16" s="1">
        <v>2</v>
      </c>
    </row>
    <row r="17" spans="1:19" ht="24.95" customHeight="1" x14ac:dyDescent="0.15">
      <c r="A17" s="1">
        <v>14</v>
      </c>
      <c r="B17" s="8" t="s">
        <v>108</v>
      </c>
      <c r="C17" s="9" t="s">
        <v>16</v>
      </c>
      <c r="D17" s="8" t="s">
        <v>96</v>
      </c>
      <c r="E17" s="9" t="s">
        <v>15</v>
      </c>
      <c r="F17" s="9" t="s">
        <v>191</v>
      </c>
      <c r="G17" s="8">
        <v>63.4</v>
      </c>
      <c r="H17" s="8">
        <v>63.7</v>
      </c>
      <c r="I17" s="8"/>
      <c r="J17" s="8">
        <v>127.1</v>
      </c>
      <c r="K17" s="1">
        <f t="shared" si="4"/>
        <v>63.55</v>
      </c>
      <c r="L17" s="1"/>
      <c r="M17" s="1">
        <f t="shared" si="8"/>
        <v>31.774999999999999</v>
      </c>
      <c r="N17" s="12" t="s">
        <v>232</v>
      </c>
      <c r="O17" s="1">
        <v>0</v>
      </c>
      <c r="P17" s="1">
        <f t="shared" si="6"/>
        <v>0</v>
      </c>
      <c r="Q17" s="10" t="s">
        <v>285</v>
      </c>
      <c r="R17" s="1">
        <f t="shared" si="7"/>
        <v>31.774999999999999</v>
      </c>
      <c r="S17" s="1">
        <v>3</v>
      </c>
    </row>
    <row r="18" spans="1:19" s="7" customFormat="1" ht="24.95" customHeight="1" x14ac:dyDescent="0.15">
      <c r="A18" s="1">
        <v>16</v>
      </c>
      <c r="B18" s="8" t="s">
        <v>110</v>
      </c>
      <c r="C18" s="9" t="s">
        <v>18</v>
      </c>
      <c r="D18" s="8" t="s">
        <v>96</v>
      </c>
      <c r="E18" s="9" t="s">
        <v>19</v>
      </c>
      <c r="F18" s="9" t="s">
        <v>192</v>
      </c>
      <c r="G18" s="8">
        <v>67.3</v>
      </c>
      <c r="H18" s="8">
        <v>69.099999999999994</v>
      </c>
      <c r="I18" s="8"/>
      <c r="J18" s="8">
        <v>136.4</v>
      </c>
      <c r="K18" s="1">
        <f t="shared" si="4"/>
        <v>68.2</v>
      </c>
      <c r="L18" s="1"/>
      <c r="M18" s="1">
        <f t="shared" si="8"/>
        <v>34.1</v>
      </c>
      <c r="N18" s="10" t="s">
        <v>229</v>
      </c>
      <c r="O18" s="1">
        <v>86.2</v>
      </c>
      <c r="P18" s="1">
        <f t="shared" si="6"/>
        <v>43.1</v>
      </c>
      <c r="Q18" s="10" t="s">
        <v>285</v>
      </c>
      <c r="R18" s="1">
        <f t="shared" si="7"/>
        <v>77.2</v>
      </c>
      <c r="S18" s="1">
        <v>1</v>
      </c>
    </row>
    <row r="19" spans="1:19" s="7" customFormat="1" ht="24.95" customHeight="1" x14ac:dyDescent="0.15">
      <c r="A19" s="1">
        <v>17</v>
      </c>
      <c r="B19" s="8" t="s">
        <v>111</v>
      </c>
      <c r="C19" s="9" t="s">
        <v>20</v>
      </c>
      <c r="D19" s="8" t="s">
        <v>96</v>
      </c>
      <c r="E19" s="9" t="s">
        <v>19</v>
      </c>
      <c r="F19" s="9" t="s">
        <v>192</v>
      </c>
      <c r="G19" s="8">
        <v>64.2</v>
      </c>
      <c r="H19" s="8">
        <v>68.599999999999994</v>
      </c>
      <c r="I19" s="8"/>
      <c r="J19" s="8">
        <v>132.80000000000001</v>
      </c>
      <c r="K19" s="1">
        <f t="shared" si="4"/>
        <v>66.400000000000006</v>
      </c>
      <c r="L19" s="1"/>
      <c r="M19" s="1">
        <f t="shared" si="8"/>
        <v>33.200000000000003</v>
      </c>
      <c r="N19" s="10" t="s">
        <v>230</v>
      </c>
      <c r="O19" s="1">
        <v>87</v>
      </c>
      <c r="P19" s="1">
        <f t="shared" si="6"/>
        <v>43.5</v>
      </c>
      <c r="Q19" s="10" t="s">
        <v>285</v>
      </c>
      <c r="R19" s="1">
        <f t="shared" si="7"/>
        <v>76.7</v>
      </c>
      <c r="S19" s="1">
        <v>2</v>
      </c>
    </row>
    <row r="20" spans="1:19" s="7" customFormat="1" ht="24.95" customHeight="1" x14ac:dyDescent="0.15">
      <c r="A20" s="1">
        <v>18</v>
      </c>
      <c r="B20" s="8" t="s">
        <v>112</v>
      </c>
      <c r="C20" s="9" t="s">
        <v>21</v>
      </c>
      <c r="D20" s="8" t="s">
        <v>96</v>
      </c>
      <c r="E20" s="9" t="s">
        <v>19</v>
      </c>
      <c r="F20" s="9" t="s">
        <v>192</v>
      </c>
      <c r="G20" s="8">
        <v>66.599999999999994</v>
      </c>
      <c r="H20" s="8">
        <v>66.099999999999994</v>
      </c>
      <c r="I20" s="8"/>
      <c r="J20" s="8">
        <v>132.69999999999999</v>
      </c>
      <c r="K20" s="1">
        <f t="shared" si="4"/>
        <v>66.349999999999994</v>
      </c>
      <c r="L20" s="1"/>
      <c r="M20" s="1">
        <f t="shared" si="8"/>
        <v>33.174999999999997</v>
      </c>
      <c r="N20" s="10" t="s">
        <v>231</v>
      </c>
      <c r="O20" s="1">
        <v>84.6</v>
      </c>
      <c r="P20" s="1">
        <f t="shared" si="6"/>
        <v>42.3</v>
      </c>
      <c r="Q20" s="10" t="s">
        <v>285</v>
      </c>
      <c r="R20" s="1">
        <f t="shared" si="7"/>
        <v>75.474999999999994</v>
      </c>
      <c r="S20" s="1">
        <v>3</v>
      </c>
    </row>
    <row r="21" spans="1:19" s="7" customFormat="1" ht="24.95" customHeight="1" x14ac:dyDescent="0.15">
      <c r="A21" s="1">
        <v>20</v>
      </c>
      <c r="B21" s="8" t="s">
        <v>113</v>
      </c>
      <c r="C21" s="9" t="s">
        <v>22</v>
      </c>
      <c r="D21" s="8" t="s">
        <v>96</v>
      </c>
      <c r="E21" s="9" t="s">
        <v>23</v>
      </c>
      <c r="F21" s="9" t="s">
        <v>193</v>
      </c>
      <c r="G21" s="8">
        <v>66.5</v>
      </c>
      <c r="H21" s="8">
        <v>64.099999999999994</v>
      </c>
      <c r="I21" s="8"/>
      <c r="J21" s="8">
        <v>130.6</v>
      </c>
      <c r="K21" s="1">
        <f t="shared" si="4"/>
        <v>65.3</v>
      </c>
      <c r="L21" s="1"/>
      <c r="M21" s="1">
        <f t="shared" si="8"/>
        <v>32.65</v>
      </c>
      <c r="N21" s="10" t="s">
        <v>233</v>
      </c>
      <c r="O21" s="1">
        <v>81.400000000000006</v>
      </c>
      <c r="P21" s="1">
        <f t="shared" si="6"/>
        <v>40.700000000000003</v>
      </c>
      <c r="Q21" s="10" t="s">
        <v>285</v>
      </c>
      <c r="R21" s="1">
        <f t="shared" si="7"/>
        <v>73.349999999999994</v>
      </c>
      <c r="S21" s="1">
        <v>1</v>
      </c>
    </row>
    <row r="22" spans="1:19" s="7" customFormat="1" ht="24.95" customHeight="1" x14ac:dyDescent="0.15">
      <c r="A22" s="1">
        <v>21</v>
      </c>
      <c r="B22" s="8" t="s">
        <v>115</v>
      </c>
      <c r="C22" s="9" t="s">
        <v>25</v>
      </c>
      <c r="D22" s="8" t="s">
        <v>96</v>
      </c>
      <c r="E22" s="9" t="s">
        <v>23</v>
      </c>
      <c r="F22" s="9" t="s">
        <v>193</v>
      </c>
      <c r="G22" s="8">
        <v>59.9</v>
      </c>
      <c r="H22" s="8">
        <v>52.8</v>
      </c>
      <c r="I22" s="8"/>
      <c r="J22" s="8">
        <v>112.7</v>
      </c>
      <c r="K22" s="1">
        <f t="shared" si="4"/>
        <v>56.35</v>
      </c>
      <c r="L22" s="1">
        <v>8</v>
      </c>
      <c r="M22" s="1">
        <v>32.174999999999997</v>
      </c>
      <c r="N22" s="10" t="s">
        <v>234</v>
      </c>
      <c r="O22" s="1">
        <v>80.599999999999994</v>
      </c>
      <c r="P22" s="1">
        <f t="shared" si="6"/>
        <v>40.299999999999997</v>
      </c>
      <c r="Q22" s="10" t="s">
        <v>285</v>
      </c>
      <c r="R22" s="1">
        <f t="shared" si="7"/>
        <v>72.474999999999994</v>
      </c>
      <c r="S22" s="1">
        <v>2</v>
      </c>
    </row>
    <row r="23" spans="1:19" s="7" customFormat="1" ht="24.95" customHeight="1" x14ac:dyDescent="0.15">
      <c r="A23" s="1">
        <v>19</v>
      </c>
      <c r="B23" s="8" t="s">
        <v>114</v>
      </c>
      <c r="C23" s="9" t="s">
        <v>24</v>
      </c>
      <c r="D23" s="8" t="s">
        <v>96</v>
      </c>
      <c r="E23" s="9" t="s">
        <v>23</v>
      </c>
      <c r="F23" s="9" t="s">
        <v>193</v>
      </c>
      <c r="G23" s="8">
        <v>60.4</v>
      </c>
      <c r="H23" s="8">
        <v>60.5</v>
      </c>
      <c r="I23" s="8"/>
      <c r="J23" s="8">
        <v>120.9</v>
      </c>
      <c r="K23" s="1">
        <f t="shared" si="4"/>
        <v>60.45</v>
      </c>
      <c r="L23" s="1">
        <v>6</v>
      </c>
      <c r="M23" s="1">
        <v>33.225000000000001</v>
      </c>
      <c r="N23" s="12" t="s">
        <v>232</v>
      </c>
      <c r="O23" s="1">
        <v>0</v>
      </c>
      <c r="P23" s="1">
        <f t="shared" si="6"/>
        <v>0</v>
      </c>
      <c r="Q23" s="10" t="s">
        <v>285</v>
      </c>
      <c r="R23" s="1">
        <f t="shared" si="7"/>
        <v>33.225000000000001</v>
      </c>
      <c r="S23" s="1">
        <v>3</v>
      </c>
    </row>
    <row r="24" spans="1:19" s="7" customFormat="1" ht="24.95" customHeight="1" x14ac:dyDescent="0.15">
      <c r="A24" s="1">
        <v>22</v>
      </c>
      <c r="B24" s="8" t="s">
        <v>116</v>
      </c>
      <c r="C24" s="9" t="s">
        <v>26</v>
      </c>
      <c r="D24" s="8" t="s">
        <v>96</v>
      </c>
      <c r="E24" s="9" t="s">
        <v>27</v>
      </c>
      <c r="F24" s="9" t="s">
        <v>194</v>
      </c>
      <c r="G24" s="8">
        <v>69.5</v>
      </c>
      <c r="H24" s="8">
        <v>63.2</v>
      </c>
      <c r="I24" s="8"/>
      <c r="J24" s="8">
        <v>132.69999999999999</v>
      </c>
      <c r="K24" s="1">
        <f t="shared" si="4"/>
        <v>66.349999999999994</v>
      </c>
      <c r="L24" s="1"/>
      <c r="M24" s="1">
        <f>K24/2</f>
        <v>33.174999999999997</v>
      </c>
      <c r="N24" s="10" t="s">
        <v>235</v>
      </c>
      <c r="O24" s="1">
        <v>87.7</v>
      </c>
      <c r="P24" s="1">
        <f t="shared" si="2"/>
        <v>43.85</v>
      </c>
      <c r="Q24" s="10" t="s">
        <v>285</v>
      </c>
      <c r="R24" s="1">
        <f t="shared" si="3"/>
        <v>77.025000000000006</v>
      </c>
      <c r="S24" s="1">
        <v>1</v>
      </c>
    </row>
    <row r="25" spans="1:19" s="7" customFormat="1" ht="24.95" customHeight="1" x14ac:dyDescent="0.15">
      <c r="A25" s="1">
        <v>23</v>
      </c>
      <c r="B25" s="8" t="s">
        <v>117</v>
      </c>
      <c r="C25" s="9" t="s">
        <v>28</v>
      </c>
      <c r="D25" s="8" t="s">
        <v>96</v>
      </c>
      <c r="E25" s="9" t="s">
        <v>27</v>
      </c>
      <c r="F25" s="9" t="s">
        <v>194</v>
      </c>
      <c r="G25" s="8">
        <v>67</v>
      </c>
      <c r="H25" s="8">
        <v>64.900000000000006</v>
      </c>
      <c r="I25" s="8"/>
      <c r="J25" s="8">
        <v>131.9</v>
      </c>
      <c r="K25" s="1">
        <f t="shared" ref="K25:K26" si="9">J25/2</f>
        <v>65.95</v>
      </c>
      <c r="L25" s="1"/>
      <c r="M25" s="1">
        <f t="shared" ref="M25:M26" si="10">K25/2</f>
        <v>32.975000000000001</v>
      </c>
      <c r="N25" s="10" t="s">
        <v>236</v>
      </c>
      <c r="O25" s="1">
        <v>84</v>
      </c>
      <c r="P25" s="1">
        <f t="shared" si="2"/>
        <v>42</v>
      </c>
      <c r="Q25" s="10" t="s">
        <v>285</v>
      </c>
      <c r="R25" s="1">
        <f t="shared" si="3"/>
        <v>74.974999999999994</v>
      </c>
      <c r="S25" s="1">
        <v>2</v>
      </c>
    </row>
    <row r="26" spans="1:19" s="7" customFormat="1" ht="24.95" customHeight="1" x14ac:dyDescent="0.15">
      <c r="A26" s="1">
        <v>24</v>
      </c>
      <c r="B26" s="8" t="s">
        <v>118</v>
      </c>
      <c r="C26" s="9" t="s">
        <v>29</v>
      </c>
      <c r="D26" s="8" t="s">
        <v>96</v>
      </c>
      <c r="E26" s="9" t="s">
        <v>27</v>
      </c>
      <c r="F26" s="9" t="s">
        <v>194</v>
      </c>
      <c r="G26" s="8">
        <v>60.5</v>
      </c>
      <c r="H26" s="8">
        <v>66.7</v>
      </c>
      <c r="I26" s="8"/>
      <c r="J26" s="8">
        <v>127.2</v>
      </c>
      <c r="K26" s="1">
        <f t="shared" si="9"/>
        <v>63.6</v>
      </c>
      <c r="L26" s="1"/>
      <c r="M26" s="1">
        <f t="shared" si="10"/>
        <v>31.8</v>
      </c>
      <c r="N26" s="10" t="s">
        <v>237</v>
      </c>
      <c r="O26" s="1">
        <v>85.5</v>
      </c>
      <c r="P26" s="1">
        <f t="shared" si="2"/>
        <v>42.75</v>
      </c>
      <c r="Q26" s="10" t="s">
        <v>285</v>
      </c>
      <c r="R26" s="1">
        <f t="shared" si="3"/>
        <v>74.55</v>
      </c>
      <c r="S26" s="1">
        <v>3</v>
      </c>
    </row>
    <row r="27" spans="1:19" s="7" customFormat="1" ht="24.95" customHeight="1" x14ac:dyDescent="0.15">
      <c r="A27" s="1">
        <v>25</v>
      </c>
      <c r="B27" s="8" t="s">
        <v>119</v>
      </c>
      <c r="C27" s="9" t="s">
        <v>30</v>
      </c>
      <c r="D27" s="8" t="s">
        <v>96</v>
      </c>
      <c r="E27" s="9" t="s">
        <v>31</v>
      </c>
      <c r="F27" s="9" t="s">
        <v>195</v>
      </c>
      <c r="G27" s="8">
        <v>66.7</v>
      </c>
      <c r="H27" s="8">
        <v>70.5</v>
      </c>
      <c r="I27" s="8"/>
      <c r="J27" s="8">
        <v>137.19999999999999</v>
      </c>
      <c r="K27" s="1">
        <f t="shared" ref="K27:K45" si="11">J27/2</f>
        <v>68.599999999999994</v>
      </c>
      <c r="L27" s="1"/>
      <c r="M27" s="1">
        <f>K27/2</f>
        <v>34.299999999999997</v>
      </c>
      <c r="N27" s="10" t="s">
        <v>238</v>
      </c>
      <c r="O27" s="1">
        <v>89.2</v>
      </c>
      <c r="P27" s="1">
        <f t="shared" si="2"/>
        <v>44.6</v>
      </c>
      <c r="Q27" s="10" t="s">
        <v>285</v>
      </c>
      <c r="R27" s="1">
        <f t="shared" si="3"/>
        <v>78.900000000000006</v>
      </c>
      <c r="S27" s="1">
        <v>1</v>
      </c>
    </row>
    <row r="28" spans="1:19" s="7" customFormat="1" ht="24.95" customHeight="1" x14ac:dyDescent="0.15">
      <c r="A28" s="1">
        <v>26</v>
      </c>
      <c r="B28" s="8" t="s">
        <v>120</v>
      </c>
      <c r="C28" s="9" t="s">
        <v>32</v>
      </c>
      <c r="D28" s="8" t="s">
        <v>96</v>
      </c>
      <c r="E28" s="9" t="s">
        <v>31</v>
      </c>
      <c r="F28" s="9" t="s">
        <v>195</v>
      </c>
      <c r="G28" s="8">
        <v>53.7</v>
      </c>
      <c r="H28" s="8">
        <v>59.8</v>
      </c>
      <c r="I28" s="8"/>
      <c r="J28" s="8">
        <v>113.5</v>
      </c>
      <c r="K28" s="1">
        <f t="shared" si="11"/>
        <v>56.75</v>
      </c>
      <c r="L28" s="1">
        <v>8</v>
      </c>
      <c r="M28" s="1">
        <v>32.375</v>
      </c>
      <c r="N28" s="10" t="s">
        <v>239</v>
      </c>
      <c r="O28" s="1">
        <v>81.8</v>
      </c>
      <c r="P28" s="1">
        <f t="shared" si="2"/>
        <v>40.9</v>
      </c>
      <c r="Q28" s="10" t="s">
        <v>285</v>
      </c>
      <c r="R28" s="1">
        <f t="shared" si="3"/>
        <v>73.275000000000006</v>
      </c>
      <c r="S28" s="1">
        <v>2</v>
      </c>
    </row>
    <row r="29" spans="1:19" s="7" customFormat="1" ht="24.95" customHeight="1" x14ac:dyDescent="0.15">
      <c r="A29" s="1">
        <v>29</v>
      </c>
      <c r="B29" s="8" t="s">
        <v>123</v>
      </c>
      <c r="C29" s="9" t="s">
        <v>36</v>
      </c>
      <c r="D29" s="8" t="s">
        <v>96</v>
      </c>
      <c r="E29" s="9" t="s">
        <v>34</v>
      </c>
      <c r="F29" s="9" t="s">
        <v>196</v>
      </c>
      <c r="G29" s="8">
        <v>58.2</v>
      </c>
      <c r="H29" s="8">
        <v>66</v>
      </c>
      <c r="I29" s="8"/>
      <c r="J29" s="8">
        <v>124.2</v>
      </c>
      <c r="K29" s="1">
        <f t="shared" si="11"/>
        <v>62.1</v>
      </c>
      <c r="L29" s="1"/>
      <c r="M29" s="1">
        <f t="shared" ref="M29:M45" si="12">K29*0.6</f>
        <v>37.26</v>
      </c>
      <c r="N29" s="10" t="s">
        <v>242</v>
      </c>
      <c r="O29" s="1">
        <v>87.9</v>
      </c>
      <c r="P29" s="1">
        <f t="shared" ref="P29:P44" si="13">O29*0.4</f>
        <v>35.160000000000004</v>
      </c>
      <c r="Q29" s="10" t="s">
        <v>286</v>
      </c>
      <c r="R29" s="1">
        <f t="shared" ref="R29:R44" si="14">P29+M29</f>
        <v>72.42</v>
      </c>
      <c r="S29" s="1">
        <v>1</v>
      </c>
    </row>
    <row r="30" spans="1:19" s="7" customFormat="1" ht="24.95" customHeight="1" x14ac:dyDescent="0.15">
      <c r="A30" s="1">
        <v>28</v>
      </c>
      <c r="B30" s="8" t="s">
        <v>122</v>
      </c>
      <c r="C30" s="9" t="s">
        <v>35</v>
      </c>
      <c r="D30" s="8" t="s">
        <v>96</v>
      </c>
      <c r="E30" s="9" t="s">
        <v>34</v>
      </c>
      <c r="F30" s="9" t="s">
        <v>196</v>
      </c>
      <c r="G30" s="8">
        <v>63.1</v>
      </c>
      <c r="H30" s="8">
        <v>62.5</v>
      </c>
      <c r="I30" s="8"/>
      <c r="J30" s="8">
        <v>125.6</v>
      </c>
      <c r="K30" s="1">
        <f t="shared" si="11"/>
        <v>62.8</v>
      </c>
      <c r="L30" s="1"/>
      <c r="M30" s="1">
        <f t="shared" si="12"/>
        <v>37.68</v>
      </c>
      <c r="N30" s="10" t="s">
        <v>241</v>
      </c>
      <c r="O30" s="1">
        <v>85.8</v>
      </c>
      <c r="P30" s="1">
        <f t="shared" si="13"/>
        <v>34.32</v>
      </c>
      <c r="Q30" s="10" t="s">
        <v>286</v>
      </c>
      <c r="R30" s="1">
        <f t="shared" si="14"/>
        <v>72</v>
      </c>
      <c r="S30" s="1">
        <v>2</v>
      </c>
    </row>
    <row r="31" spans="1:19" s="7" customFormat="1" ht="24.95" customHeight="1" x14ac:dyDescent="0.15">
      <c r="A31" s="1">
        <v>27</v>
      </c>
      <c r="B31" s="8" t="s">
        <v>121</v>
      </c>
      <c r="C31" s="9" t="s">
        <v>33</v>
      </c>
      <c r="D31" s="8" t="s">
        <v>96</v>
      </c>
      <c r="E31" s="9" t="s">
        <v>34</v>
      </c>
      <c r="F31" s="9" t="s">
        <v>196</v>
      </c>
      <c r="G31" s="8">
        <v>66.3</v>
      </c>
      <c r="H31" s="8">
        <v>60.4</v>
      </c>
      <c r="I31" s="8"/>
      <c r="J31" s="8">
        <v>126.7</v>
      </c>
      <c r="K31" s="1">
        <f t="shared" si="11"/>
        <v>63.35</v>
      </c>
      <c r="L31" s="1"/>
      <c r="M31" s="1">
        <f t="shared" si="12"/>
        <v>38.01</v>
      </c>
      <c r="N31" s="10" t="s">
        <v>240</v>
      </c>
      <c r="O31" s="1">
        <v>82</v>
      </c>
      <c r="P31" s="1">
        <f t="shared" si="13"/>
        <v>32.800000000000004</v>
      </c>
      <c r="Q31" s="10" t="s">
        <v>287</v>
      </c>
      <c r="R31" s="1">
        <f t="shared" si="14"/>
        <v>70.81</v>
      </c>
      <c r="S31" s="1">
        <v>3</v>
      </c>
    </row>
    <row r="32" spans="1:19" s="7" customFormat="1" ht="24.95" customHeight="1" x14ac:dyDescent="0.15">
      <c r="A32" s="1">
        <v>31</v>
      </c>
      <c r="B32" s="8" t="s">
        <v>125</v>
      </c>
      <c r="C32" s="9" t="s">
        <v>39</v>
      </c>
      <c r="D32" s="8" t="s">
        <v>96</v>
      </c>
      <c r="E32" s="9" t="s">
        <v>38</v>
      </c>
      <c r="F32" s="9" t="s">
        <v>197</v>
      </c>
      <c r="G32" s="8">
        <v>70.5</v>
      </c>
      <c r="H32" s="8">
        <v>67</v>
      </c>
      <c r="I32" s="8"/>
      <c r="J32" s="8">
        <v>137.5</v>
      </c>
      <c r="K32" s="1">
        <f t="shared" si="11"/>
        <v>68.75</v>
      </c>
      <c r="L32" s="1"/>
      <c r="M32" s="1">
        <f t="shared" si="12"/>
        <v>41.25</v>
      </c>
      <c r="N32" s="10" t="s">
        <v>244</v>
      </c>
      <c r="O32" s="1">
        <v>87.7</v>
      </c>
      <c r="P32" s="1">
        <f t="shared" si="13"/>
        <v>35.080000000000005</v>
      </c>
      <c r="Q32" s="10" t="s">
        <v>287</v>
      </c>
      <c r="R32" s="1">
        <f t="shared" si="14"/>
        <v>76.330000000000013</v>
      </c>
      <c r="S32" s="1">
        <v>1</v>
      </c>
    </row>
    <row r="33" spans="1:19" s="7" customFormat="1" ht="24.95" customHeight="1" x14ac:dyDescent="0.15">
      <c r="A33" s="1">
        <v>30</v>
      </c>
      <c r="B33" s="8" t="s">
        <v>124</v>
      </c>
      <c r="C33" s="9" t="s">
        <v>37</v>
      </c>
      <c r="D33" s="8" t="s">
        <v>96</v>
      </c>
      <c r="E33" s="9" t="s">
        <v>38</v>
      </c>
      <c r="F33" s="9" t="s">
        <v>197</v>
      </c>
      <c r="G33" s="8">
        <v>71.8</v>
      </c>
      <c r="H33" s="8">
        <v>67.400000000000006</v>
      </c>
      <c r="I33" s="8"/>
      <c r="J33" s="8">
        <v>139.19999999999999</v>
      </c>
      <c r="K33" s="1">
        <f t="shared" si="11"/>
        <v>69.599999999999994</v>
      </c>
      <c r="L33" s="1"/>
      <c r="M33" s="1">
        <f t="shared" si="12"/>
        <v>41.76</v>
      </c>
      <c r="N33" s="10" t="s">
        <v>243</v>
      </c>
      <c r="O33" s="1">
        <v>84</v>
      </c>
      <c r="P33" s="1">
        <f t="shared" si="13"/>
        <v>33.6</v>
      </c>
      <c r="Q33" s="10" t="s">
        <v>287</v>
      </c>
      <c r="R33" s="1">
        <f t="shared" si="14"/>
        <v>75.36</v>
      </c>
      <c r="S33" s="1">
        <v>2</v>
      </c>
    </row>
    <row r="34" spans="1:19" s="7" customFormat="1" ht="24.95" customHeight="1" x14ac:dyDescent="0.15">
      <c r="A34" s="1">
        <v>32</v>
      </c>
      <c r="B34" s="8" t="s">
        <v>183</v>
      </c>
      <c r="C34" s="9" t="s">
        <v>184</v>
      </c>
      <c r="D34" s="8" t="s">
        <v>96</v>
      </c>
      <c r="E34" s="9" t="s">
        <v>38</v>
      </c>
      <c r="F34" s="9" t="s">
        <v>197</v>
      </c>
      <c r="G34" s="8">
        <v>72.8</v>
      </c>
      <c r="H34" s="8">
        <v>62.1</v>
      </c>
      <c r="I34" s="8"/>
      <c r="J34" s="8">
        <v>134.9</v>
      </c>
      <c r="K34" s="1">
        <f t="shared" si="11"/>
        <v>67.45</v>
      </c>
      <c r="L34" s="1"/>
      <c r="M34" s="1">
        <f t="shared" si="12"/>
        <v>40.47</v>
      </c>
      <c r="N34" s="10" t="s">
        <v>245</v>
      </c>
      <c r="O34" s="1">
        <v>81.599999999999994</v>
      </c>
      <c r="P34" s="1">
        <f t="shared" si="13"/>
        <v>32.64</v>
      </c>
      <c r="Q34" s="10" t="s">
        <v>287</v>
      </c>
      <c r="R34" s="1">
        <f t="shared" si="14"/>
        <v>73.11</v>
      </c>
      <c r="S34" s="1">
        <v>3</v>
      </c>
    </row>
    <row r="35" spans="1:19" s="7" customFormat="1" ht="24.95" customHeight="1" x14ac:dyDescent="0.15">
      <c r="A35" s="1">
        <v>33</v>
      </c>
      <c r="B35" s="8" t="s">
        <v>126</v>
      </c>
      <c r="C35" s="9" t="s">
        <v>40</v>
      </c>
      <c r="D35" s="8" t="s">
        <v>96</v>
      </c>
      <c r="E35" s="9" t="s">
        <v>41</v>
      </c>
      <c r="F35" s="9" t="s">
        <v>198</v>
      </c>
      <c r="G35" s="8">
        <v>63.6</v>
      </c>
      <c r="H35" s="8">
        <v>72.900000000000006</v>
      </c>
      <c r="I35" s="8"/>
      <c r="J35" s="8">
        <v>136.5</v>
      </c>
      <c r="K35" s="1">
        <f t="shared" si="11"/>
        <v>68.25</v>
      </c>
      <c r="L35" s="1"/>
      <c r="M35" s="1">
        <f t="shared" si="12"/>
        <v>40.949999999999996</v>
      </c>
      <c r="N35" s="10" t="s">
        <v>246</v>
      </c>
      <c r="O35" s="1">
        <v>84.6</v>
      </c>
      <c r="P35" s="1">
        <f t="shared" si="13"/>
        <v>33.839999999999996</v>
      </c>
      <c r="Q35" s="10" t="s">
        <v>287</v>
      </c>
      <c r="R35" s="1">
        <f t="shared" si="14"/>
        <v>74.789999999999992</v>
      </c>
      <c r="S35" s="1">
        <v>1</v>
      </c>
    </row>
    <row r="36" spans="1:19" s="7" customFormat="1" ht="24.95" customHeight="1" x14ac:dyDescent="0.15">
      <c r="A36" s="1">
        <v>34</v>
      </c>
      <c r="B36" s="8" t="s">
        <v>127</v>
      </c>
      <c r="C36" s="9" t="s">
        <v>42</v>
      </c>
      <c r="D36" s="8" t="s">
        <v>96</v>
      </c>
      <c r="E36" s="9" t="s">
        <v>41</v>
      </c>
      <c r="F36" s="9" t="s">
        <v>198</v>
      </c>
      <c r="G36" s="8">
        <v>66.3</v>
      </c>
      <c r="H36" s="8">
        <v>69.8</v>
      </c>
      <c r="I36" s="8"/>
      <c r="J36" s="8">
        <v>136.1</v>
      </c>
      <c r="K36" s="1">
        <f t="shared" si="11"/>
        <v>68.05</v>
      </c>
      <c r="L36" s="1"/>
      <c r="M36" s="1">
        <f t="shared" si="12"/>
        <v>40.83</v>
      </c>
      <c r="N36" s="10" t="s">
        <v>247</v>
      </c>
      <c r="O36" s="1">
        <v>82.4</v>
      </c>
      <c r="P36" s="1">
        <f t="shared" si="13"/>
        <v>32.96</v>
      </c>
      <c r="Q36" s="10" t="s">
        <v>287</v>
      </c>
      <c r="R36" s="1">
        <f t="shared" si="14"/>
        <v>73.789999999999992</v>
      </c>
      <c r="S36" s="1">
        <v>2</v>
      </c>
    </row>
    <row r="37" spans="1:19" s="7" customFormat="1" ht="24.95" customHeight="1" x14ac:dyDescent="0.15">
      <c r="A37" s="1">
        <v>35</v>
      </c>
      <c r="B37" s="8" t="s">
        <v>128</v>
      </c>
      <c r="C37" s="9" t="s">
        <v>43</v>
      </c>
      <c r="D37" s="8" t="s">
        <v>96</v>
      </c>
      <c r="E37" s="9" t="s">
        <v>41</v>
      </c>
      <c r="F37" s="9" t="s">
        <v>198</v>
      </c>
      <c r="G37" s="8">
        <v>65.099999999999994</v>
      </c>
      <c r="H37" s="8">
        <v>69.8</v>
      </c>
      <c r="I37" s="8"/>
      <c r="J37" s="8">
        <v>134.9</v>
      </c>
      <c r="K37" s="1">
        <f t="shared" si="11"/>
        <v>67.45</v>
      </c>
      <c r="L37" s="1"/>
      <c r="M37" s="1">
        <f t="shared" si="12"/>
        <v>40.47</v>
      </c>
      <c r="N37" s="12" t="s">
        <v>232</v>
      </c>
      <c r="O37" s="1">
        <v>0</v>
      </c>
      <c r="P37" s="1">
        <f t="shared" si="13"/>
        <v>0</v>
      </c>
      <c r="Q37" s="10" t="s">
        <v>287</v>
      </c>
      <c r="R37" s="1">
        <f t="shared" si="14"/>
        <v>40.47</v>
      </c>
      <c r="S37" s="1">
        <v>3</v>
      </c>
    </row>
    <row r="38" spans="1:19" s="7" customFormat="1" ht="24.95" customHeight="1" x14ac:dyDescent="0.15">
      <c r="A38" s="1">
        <v>36</v>
      </c>
      <c r="B38" s="8" t="s">
        <v>129</v>
      </c>
      <c r="C38" s="9" t="s">
        <v>44</v>
      </c>
      <c r="D38" s="8" t="s">
        <v>96</v>
      </c>
      <c r="E38" s="9" t="s">
        <v>41</v>
      </c>
      <c r="F38" s="9" t="s">
        <v>198</v>
      </c>
      <c r="G38" s="8">
        <v>65.5</v>
      </c>
      <c r="H38" s="8">
        <v>69.400000000000006</v>
      </c>
      <c r="I38" s="8"/>
      <c r="J38" s="8">
        <v>134.9</v>
      </c>
      <c r="K38" s="1">
        <f t="shared" si="11"/>
        <v>67.45</v>
      </c>
      <c r="L38" s="1"/>
      <c r="M38" s="1">
        <f t="shared" si="12"/>
        <v>40.47</v>
      </c>
      <c r="N38" s="12" t="s">
        <v>232</v>
      </c>
      <c r="O38" s="1">
        <v>0</v>
      </c>
      <c r="P38" s="1">
        <f t="shared" si="13"/>
        <v>0</v>
      </c>
      <c r="Q38" s="10" t="s">
        <v>287</v>
      </c>
      <c r="R38" s="1">
        <f t="shared" si="14"/>
        <v>40.47</v>
      </c>
      <c r="S38" s="1">
        <v>3</v>
      </c>
    </row>
    <row r="39" spans="1:19" s="7" customFormat="1" ht="24.95" customHeight="1" x14ac:dyDescent="0.15">
      <c r="A39" s="1">
        <v>38</v>
      </c>
      <c r="B39" s="8" t="s">
        <v>132</v>
      </c>
      <c r="C39" s="9" t="s">
        <v>47</v>
      </c>
      <c r="D39" s="8" t="s">
        <v>131</v>
      </c>
      <c r="E39" s="9" t="s">
        <v>46</v>
      </c>
      <c r="F39" s="9" t="s">
        <v>199</v>
      </c>
      <c r="G39" s="8">
        <v>65.400000000000006</v>
      </c>
      <c r="H39" s="8">
        <v>69.3</v>
      </c>
      <c r="I39" s="8"/>
      <c r="J39" s="8">
        <v>134.69999999999999</v>
      </c>
      <c r="K39" s="1">
        <f t="shared" si="11"/>
        <v>67.349999999999994</v>
      </c>
      <c r="L39" s="1"/>
      <c r="M39" s="1">
        <f t="shared" si="12"/>
        <v>40.409999999999997</v>
      </c>
      <c r="N39" s="10" t="s">
        <v>249</v>
      </c>
      <c r="O39" s="1">
        <v>85</v>
      </c>
      <c r="P39" s="1">
        <f t="shared" si="13"/>
        <v>34</v>
      </c>
      <c r="Q39" s="10" t="s">
        <v>287</v>
      </c>
      <c r="R39" s="1">
        <f t="shared" si="14"/>
        <v>74.41</v>
      </c>
      <c r="S39" s="1">
        <v>1</v>
      </c>
    </row>
    <row r="40" spans="1:19" s="7" customFormat="1" ht="24.95" customHeight="1" x14ac:dyDescent="0.15">
      <c r="A40" s="1">
        <v>37</v>
      </c>
      <c r="B40" s="8" t="s">
        <v>130</v>
      </c>
      <c r="C40" s="9" t="s">
        <v>45</v>
      </c>
      <c r="D40" s="8" t="s">
        <v>131</v>
      </c>
      <c r="E40" s="9" t="s">
        <v>46</v>
      </c>
      <c r="F40" s="9" t="s">
        <v>199</v>
      </c>
      <c r="G40" s="8">
        <v>70.2</v>
      </c>
      <c r="H40" s="8">
        <v>67</v>
      </c>
      <c r="I40" s="8"/>
      <c r="J40" s="8">
        <v>137.19999999999999</v>
      </c>
      <c r="K40" s="1">
        <f t="shared" si="11"/>
        <v>68.599999999999994</v>
      </c>
      <c r="L40" s="1"/>
      <c r="M40" s="1">
        <f t="shared" si="12"/>
        <v>41.16</v>
      </c>
      <c r="N40" s="10" t="s">
        <v>248</v>
      </c>
      <c r="O40" s="1">
        <v>80.2</v>
      </c>
      <c r="P40" s="1">
        <f t="shared" si="13"/>
        <v>32.080000000000005</v>
      </c>
      <c r="Q40" s="10" t="s">
        <v>287</v>
      </c>
      <c r="R40" s="1">
        <f t="shared" si="14"/>
        <v>73.240000000000009</v>
      </c>
      <c r="S40" s="1">
        <v>2</v>
      </c>
    </row>
    <row r="41" spans="1:19" s="7" customFormat="1" ht="24.95" customHeight="1" x14ac:dyDescent="0.15">
      <c r="A41" s="1">
        <v>39</v>
      </c>
      <c r="B41" s="8" t="s">
        <v>133</v>
      </c>
      <c r="C41" s="9" t="s">
        <v>48</v>
      </c>
      <c r="D41" s="8" t="s">
        <v>131</v>
      </c>
      <c r="E41" s="9" t="s">
        <v>46</v>
      </c>
      <c r="F41" s="9" t="s">
        <v>199</v>
      </c>
      <c r="G41" s="8">
        <v>70</v>
      </c>
      <c r="H41" s="8">
        <v>60.1</v>
      </c>
      <c r="I41" s="8"/>
      <c r="J41" s="8">
        <v>130.1</v>
      </c>
      <c r="K41" s="1">
        <f t="shared" si="11"/>
        <v>65.05</v>
      </c>
      <c r="L41" s="1"/>
      <c r="M41" s="1">
        <f t="shared" si="12"/>
        <v>39.029999999999994</v>
      </c>
      <c r="N41" s="10" t="s">
        <v>250</v>
      </c>
      <c r="O41" s="1">
        <v>83.6</v>
      </c>
      <c r="P41" s="1">
        <f t="shared" si="13"/>
        <v>33.44</v>
      </c>
      <c r="Q41" s="10" t="s">
        <v>287</v>
      </c>
      <c r="R41" s="1">
        <f t="shared" si="14"/>
        <v>72.47</v>
      </c>
      <c r="S41" s="1">
        <v>3</v>
      </c>
    </row>
    <row r="42" spans="1:19" s="7" customFormat="1" ht="24.95" customHeight="1" x14ac:dyDescent="0.15">
      <c r="A42" s="1">
        <v>40</v>
      </c>
      <c r="B42" s="8" t="s">
        <v>134</v>
      </c>
      <c r="C42" s="9" t="s">
        <v>49</v>
      </c>
      <c r="D42" s="8" t="s">
        <v>96</v>
      </c>
      <c r="E42" s="9" t="s">
        <v>50</v>
      </c>
      <c r="F42" s="9" t="s">
        <v>200</v>
      </c>
      <c r="G42" s="8">
        <v>63.9</v>
      </c>
      <c r="H42" s="8">
        <v>72</v>
      </c>
      <c r="I42" s="8"/>
      <c r="J42" s="8">
        <v>135.9</v>
      </c>
      <c r="K42" s="1">
        <f t="shared" si="11"/>
        <v>67.95</v>
      </c>
      <c r="L42" s="1"/>
      <c r="M42" s="1">
        <f t="shared" si="12"/>
        <v>40.770000000000003</v>
      </c>
      <c r="N42" s="10" t="s">
        <v>251</v>
      </c>
      <c r="O42" s="1">
        <v>86.4</v>
      </c>
      <c r="P42" s="1">
        <f t="shared" si="13"/>
        <v>34.56</v>
      </c>
      <c r="Q42" s="10" t="s">
        <v>287</v>
      </c>
      <c r="R42" s="1">
        <f t="shared" si="14"/>
        <v>75.330000000000013</v>
      </c>
      <c r="S42" s="1">
        <v>1</v>
      </c>
    </row>
    <row r="43" spans="1:19" s="7" customFormat="1" ht="24.95" customHeight="1" x14ac:dyDescent="0.15">
      <c r="A43" s="1">
        <v>41</v>
      </c>
      <c r="B43" s="8" t="s">
        <v>135</v>
      </c>
      <c r="C43" s="9" t="s">
        <v>51</v>
      </c>
      <c r="D43" s="8" t="s">
        <v>96</v>
      </c>
      <c r="E43" s="9" t="s">
        <v>50</v>
      </c>
      <c r="F43" s="9" t="s">
        <v>200</v>
      </c>
      <c r="G43" s="8">
        <v>72.099999999999994</v>
      </c>
      <c r="H43" s="8">
        <v>58.5</v>
      </c>
      <c r="I43" s="8"/>
      <c r="J43" s="8">
        <v>130.6</v>
      </c>
      <c r="K43" s="1">
        <f t="shared" si="11"/>
        <v>65.3</v>
      </c>
      <c r="L43" s="1"/>
      <c r="M43" s="1">
        <f t="shared" si="12"/>
        <v>39.18</v>
      </c>
      <c r="N43" s="10" t="s">
        <v>252</v>
      </c>
      <c r="O43" s="1">
        <v>85.4</v>
      </c>
      <c r="P43" s="1">
        <f t="shared" si="13"/>
        <v>34.160000000000004</v>
      </c>
      <c r="Q43" s="10" t="s">
        <v>287</v>
      </c>
      <c r="R43" s="1">
        <f t="shared" si="14"/>
        <v>73.34</v>
      </c>
      <c r="S43" s="1">
        <v>2</v>
      </c>
    </row>
    <row r="44" spans="1:19" s="7" customFormat="1" ht="24.95" customHeight="1" x14ac:dyDescent="0.15">
      <c r="A44" s="1">
        <v>42</v>
      </c>
      <c r="B44" s="8" t="s">
        <v>136</v>
      </c>
      <c r="C44" s="9" t="s">
        <v>52</v>
      </c>
      <c r="D44" s="8" t="s">
        <v>96</v>
      </c>
      <c r="E44" s="9" t="s">
        <v>50</v>
      </c>
      <c r="F44" s="9" t="s">
        <v>200</v>
      </c>
      <c r="G44" s="8">
        <v>68.900000000000006</v>
      </c>
      <c r="H44" s="8">
        <v>59.4</v>
      </c>
      <c r="I44" s="8"/>
      <c r="J44" s="8">
        <v>128.30000000000001</v>
      </c>
      <c r="K44" s="1">
        <f t="shared" si="11"/>
        <v>64.150000000000006</v>
      </c>
      <c r="L44" s="1"/>
      <c r="M44" s="1">
        <f t="shared" si="12"/>
        <v>38.49</v>
      </c>
      <c r="N44" s="10" t="s">
        <v>253</v>
      </c>
      <c r="O44" s="1">
        <v>85.6</v>
      </c>
      <c r="P44" s="1">
        <f t="shared" si="13"/>
        <v>34.24</v>
      </c>
      <c r="Q44" s="10" t="s">
        <v>287</v>
      </c>
      <c r="R44" s="1">
        <f t="shared" si="14"/>
        <v>72.73</v>
      </c>
      <c r="S44" s="1">
        <v>3</v>
      </c>
    </row>
    <row r="45" spans="1:19" s="7" customFormat="1" ht="24.95" customHeight="1" x14ac:dyDescent="0.15">
      <c r="A45" s="1">
        <v>43</v>
      </c>
      <c r="B45" s="8" t="s">
        <v>137</v>
      </c>
      <c r="C45" s="9" t="s">
        <v>53</v>
      </c>
      <c r="D45" s="8" t="s">
        <v>131</v>
      </c>
      <c r="E45" s="9" t="s">
        <v>54</v>
      </c>
      <c r="F45" s="9" t="s">
        <v>201</v>
      </c>
      <c r="G45" s="8">
        <v>57.4</v>
      </c>
      <c r="H45" s="8">
        <v>56.9</v>
      </c>
      <c r="I45" s="8"/>
      <c r="J45" s="8">
        <v>114.3</v>
      </c>
      <c r="K45" s="1">
        <f t="shared" si="11"/>
        <v>57.15</v>
      </c>
      <c r="L45" s="1"/>
      <c r="M45" s="1">
        <f t="shared" si="12"/>
        <v>34.29</v>
      </c>
      <c r="N45" s="10" t="s">
        <v>254</v>
      </c>
      <c r="O45" s="1">
        <v>84</v>
      </c>
      <c r="P45" s="1">
        <f t="shared" ref="P45:P58" si="15">O45*0.4</f>
        <v>33.6</v>
      </c>
      <c r="Q45" s="10" t="s">
        <v>287</v>
      </c>
      <c r="R45" s="1">
        <f t="shared" si="3"/>
        <v>67.89</v>
      </c>
      <c r="S45" s="1">
        <v>1</v>
      </c>
    </row>
    <row r="46" spans="1:19" s="7" customFormat="1" ht="24.95" customHeight="1" x14ac:dyDescent="0.15">
      <c r="A46" s="1">
        <v>44</v>
      </c>
      <c r="B46" s="8" t="s">
        <v>138</v>
      </c>
      <c r="C46" s="9" t="s">
        <v>55</v>
      </c>
      <c r="D46" s="8" t="s">
        <v>131</v>
      </c>
      <c r="E46" s="9" t="s">
        <v>54</v>
      </c>
      <c r="F46" s="9" t="s">
        <v>201</v>
      </c>
      <c r="G46" s="8">
        <v>51.6</v>
      </c>
      <c r="H46" s="8">
        <v>55</v>
      </c>
      <c r="I46" s="8"/>
      <c r="J46" s="8">
        <v>106.6</v>
      </c>
      <c r="K46" s="1">
        <f t="shared" ref="K46:K47" si="16">J46/2</f>
        <v>53.3</v>
      </c>
      <c r="L46" s="1"/>
      <c r="M46" s="1">
        <f t="shared" ref="M46:M47" si="17">K46*0.6</f>
        <v>31.979999999999997</v>
      </c>
      <c r="N46" s="10" t="s">
        <v>255</v>
      </c>
      <c r="O46" s="1">
        <v>82.6</v>
      </c>
      <c r="P46" s="1">
        <f t="shared" si="15"/>
        <v>33.04</v>
      </c>
      <c r="Q46" s="10" t="s">
        <v>287</v>
      </c>
      <c r="R46" s="1">
        <f t="shared" si="3"/>
        <v>65.02</v>
      </c>
      <c r="S46" s="1">
        <v>2</v>
      </c>
    </row>
    <row r="47" spans="1:19" s="7" customFormat="1" ht="24.95" customHeight="1" x14ac:dyDescent="0.15">
      <c r="A47" s="1">
        <v>45</v>
      </c>
      <c r="B47" s="8" t="s">
        <v>139</v>
      </c>
      <c r="C47" s="9" t="s">
        <v>56</v>
      </c>
      <c r="D47" s="8" t="s">
        <v>131</v>
      </c>
      <c r="E47" s="9" t="s">
        <v>54</v>
      </c>
      <c r="F47" s="9" t="s">
        <v>201</v>
      </c>
      <c r="G47" s="8">
        <v>56.3</v>
      </c>
      <c r="H47" s="8">
        <v>45.9</v>
      </c>
      <c r="I47" s="8"/>
      <c r="J47" s="8">
        <v>102.2</v>
      </c>
      <c r="K47" s="1">
        <f t="shared" si="16"/>
        <v>51.1</v>
      </c>
      <c r="L47" s="1"/>
      <c r="M47" s="1">
        <f t="shared" si="17"/>
        <v>30.66</v>
      </c>
      <c r="N47" s="10" t="s">
        <v>256</v>
      </c>
      <c r="O47" s="1">
        <v>84.6</v>
      </c>
      <c r="P47" s="1">
        <f t="shared" si="15"/>
        <v>33.839999999999996</v>
      </c>
      <c r="Q47" s="10" t="s">
        <v>287</v>
      </c>
      <c r="R47" s="1">
        <f t="shared" si="3"/>
        <v>64.5</v>
      </c>
      <c r="S47" s="1">
        <v>3</v>
      </c>
    </row>
    <row r="48" spans="1:19" s="7" customFormat="1" ht="24.95" customHeight="1" x14ac:dyDescent="0.15">
      <c r="A48" s="1">
        <v>46</v>
      </c>
      <c r="B48" s="8" t="s">
        <v>140</v>
      </c>
      <c r="C48" s="9" t="s">
        <v>57</v>
      </c>
      <c r="D48" s="8" t="s">
        <v>96</v>
      </c>
      <c r="E48" s="9" t="s">
        <v>58</v>
      </c>
      <c r="F48" s="9" t="s">
        <v>202</v>
      </c>
      <c r="G48" s="8">
        <v>59.3</v>
      </c>
      <c r="H48" s="8">
        <v>74.099999999999994</v>
      </c>
      <c r="I48" s="8"/>
      <c r="J48" s="8">
        <v>133.4</v>
      </c>
      <c r="K48" s="1">
        <f>J48/2</f>
        <v>66.7</v>
      </c>
      <c r="L48" s="1"/>
      <c r="M48" s="1">
        <f>K48*0.6</f>
        <v>40.020000000000003</v>
      </c>
      <c r="N48" s="10" t="s">
        <v>257</v>
      </c>
      <c r="O48" s="1">
        <v>85.8</v>
      </c>
      <c r="P48" s="1">
        <f t="shared" si="15"/>
        <v>34.32</v>
      </c>
      <c r="Q48" s="10" t="s">
        <v>287</v>
      </c>
      <c r="R48" s="1">
        <f t="shared" si="3"/>
        <v>74.34</v>
      </c>
      <c r="S48" s="1">
        <v>1</v>
      </c>
    </row>
    <row r="49" spans="1:19" s="7" customFormat="1" ht="24.95" customHeight="1" x14ac:dyDescent="0.15">
      <c r="A49" s="1">
        <v>47</v>
      </c>
      <c r="B49" s="8" t="s">
        <v>141</v>
      </c>
      <c r="C49" s="9" t="s">
        <v>59</v>
      </c>
      <c r="D49" s="8" t="s">
        <v>96</v>
      </c>
      <c r="E49" s="9" t="s">
        <v>58</v>
      </c>
      <c r="F49" s="9" t="s">
        <v>202</v>
      </c>
      <c r="G49" s="8">
        <v>61.5</v>
      </c>
      <c r="H49" s="8">
        <v>69.5</v>
      </c>
      <c r="I49" s="8"/>
      <c r="J49" s="8">
        <v>131</v>
      </c>
      <c r="K49" s="1">
        <f t="shared" ref="K49:K50" si="18">J49/2</f>
        <v>65.5</v>
      </c>
      <c r="L49" s="1"/>
      <c r="M49" s="1">
        <f t="shared" ref="M49:M50" si="19">K49*0.6</f>
        <v>39.299999999999997</v>
      </c>
      <c r="N49" s="10" t="s">
        <v>258</v>
      </c>
      <c r="O49" s="1">
        <v>82.8</v>
      </c>
      <c r="P49" s="1">
        <f t="shared" si="15"/>
        <v>33.119999999999997</v>
      </c>
      <c r="Q49" s="10" t="s">
        <v>287</v>
      </c>
      <c r="R49" s="1">
        <f t="shared" si="3"/>
        <v>72.419999999999987</v>
      </c>
      <c r="S49" s="1">
        <v>2</v>
      </c>
    </row>
    <row r="50" spans="1:19" s="7" customFormat="1" ht="24.95" customHeight="1" x14ac:dyDescent="0.15">
      <c r="A50" s="1">
        <v>48</v>
      </c>
      <c r="B50" s="8" t="s">
        <v>142</v>
      </c>
      <c r="C50" s="9" t="s">
        <v>60</v>
      </c>
      <c r="D50" s="8" t="s">
        <v>96</v>
      </c>
      <c r="E50" s="9" t="s">
        <v>58</v>
      </c>
      <c r="F50" s="9" t="s">
        <v>202</v>
      </c>
      <c r="G50" s="8">
        <v>62</v>
      </c>
      <c r="H50" s="8">
        <v>63</v>
      </c>
      <c r="I50" s="8"/>
      <c r="J50" s="8">
        <v>125</v>
      </c>
      <c r="K50" s="1">
        <f t="shared" si="18"/>
        <v>62.5</v>
      </c>
      <c r="L50" s="1"/>
      <c r="M50" s="1">
        <f t="shared" si="19"/>
        <v>37.5</v>
      </c>
      <c r="N50" s="10" t="s">
        <v>259</v>
      </c>
      <c r="O50" s="1">
        <v>85.4</v>
      </c>
      <c r="P50" s="1">
        <f t="shared" si="15"/>
        <v>34.160000000000004</v>
      </c>
      <c r="Q50" s="10" t="s">
        <v>287</v>
      </c>
      <c r="R50" s="1">
        <f t="shared" si="3"/>
        <v>71.66</v>
      </c>
      <c r="S50" s="1">
        <v>3</v>
      </c>
    </row>
    <row r="51" spans="1:19" s="7" customFormat="1" ht="24.95" customHeight="1" x14ac:dyDescent="0.15">
      <c r="A51" s="1">
        <v>49</v>
      </c>
      <c r="B51" s="8" t="s">
        <v>143</v>
      </c>
      <c r="C51" s="9" t="s">
        <v>61</v>
      </c>
      <c r="D51" s="8" t="s">
        <v>96</v>
      </c>
      <c r="E51" s="9" t="s">
        <v>62</v>
      </c>
      <c r="F51" s="9" t="s">
        <v>202</v>
      </c>
      <c r="G51" s="8">
        <v>66.5</v>
      </c>
      <c r="H51" s="8">
        <v>68.7</v>
      </c>
      <c r="I51" s="8"/>
      <c r="J51" s="8">
        <v>135.19999999999999</v>
      </c>
      <c r="K51" s="1">
        <f>J51/2</f>
        <v>67.599999999999994</v>
      </c>
      <c r="L51" s="1"/>
      <c r="M51" s="1">
        <f>K51*0.6</f>
        <v>40.559999999999995</v>
      </c>
      <c r="N51" s="10" t="s">
        <v>260</v>
      </c>
      <c r="O51" s="1">
        <v>85.4</v>
      </c>
      <c r="P51" s="1">
        <f t="shared" si="15"/>
        <v>34.160000000000004</v>
      </c>
      <c r="Q51" s="10" t="s">
        <v>287</v>
      </c>
      <c r="R51" s="1">
        <f t="shared" si="3"/>
        <v>74.72</v>
      </c>
      <c r="S51" s="1">
        <v>1</v>
      </c>
    </row>
    <row r="52" spans="1:19" s="7" customFormat="1" ht="24.95" customHeight="1" x14ac:dyDescent="0.15">
      <c r="A52" s="1">
        <v>50</v>
      </c>
      <c r="B52" s="8" t="s">
        <v>144</v>
      </c>
      <c r="C52" s="9" t="s">
        <v>63</v>
      </c>
      <c r="D52" s="8" t="s">
        <v>96</v>
      </c>
      <c r="E52" s="9" t="s">
        <v>62</v>
      </c>
      <c r="F52" s="9" t="s">
        <v>202</v>
      </c>
      <c r="G52" s="8">
        <v>62.4</v>
      </c>
      <c r="H52" s="8">
        <v>70.099999999999994</v>
      </c>
      <c r="I52" s="8"/>
      <c r="J52" s="8">
        <v>132.5</v>
      </c>
      <c r="K52" s="1">
        <f t="shared" ref="K52:K53" si="20">J52/2</f>
        <v>66.25</v>
      </c>
      <c r="L52" s="1"/>
      <c r="M52" s="1">
        <f t="shared" ref="M52:M53" si="21">K52*0.6</f>
        <v>39.75</v>
      </c>
      <c r="N52" s="10" t="s">
        <v>261</v>
      </c>
      <c r="O52" s="1">
        <v>85.8</v>
      </c>
      <c r="P52" s="1">
        <f t="shared" si="15"/>
        <v>34.32</v>
      </c>
      <c r="Q52" s="10" t="s">
        <v>287</v>
      </c>
      <c r="R52" s="1">
        <f t="shared" si="3"/>
        <v>74.069999999999993</v>
      </c>
      <c r="S52" s="1">
        <v>2</v>
      </c>
    </row>
    <row r="53" spans="1:19" s="7" customFormat="1" ht="24.95" customHeight="1" x14ac:dyDescent="0.15">
      <c r="A53" s="1">
        <v>51</v>
      </c>
      <c r="B53" s="8" t="s">
        <v>145</v>
      </c>
      <c r="C53" s="9" t="s">
        <v>64</v>
      </c>
      <c r="D53" s="8" t="s">
        <v>96</v>
      </c>
      <c r="E53" s="9" t="s">
        <v>62</v>
      </c>
      <c r="F53" s="9" t="s">
        <v>202</v>
      </c>
      <c r="G53" s="8">
        <v>64.5</v>
      </c>
      <c r="H53" s="8">
        <v>65.400000000000006</v>
      </c>
      <c r="I53" s="8"/>
      <c r="J53" s="8">
        <v>129.9</v>
      </c>
      <c r="K53" s="1">
        <f t="shared" si="20"/>
        <v>64.95</v>
      </c>
      <c r="L53" s="1"/>
      <c r="M53" s="1">
        <f t="shared" si="21"/>
        <v>38.97</v>
      </c>
      <c r="N53" s="10" t="s">
        <v>262</v>
      </c>
      <c r="O53" s="1">
        <v>84.6</v>
      </c>
      <c r="P53" s="1">
        <f t="shared" si="15"/>
        <v>33.839999999999996</v>
      </c>
      <c r="Q53" s="10" t="s">
        <v>287</v>
      </c>
      <c r="R53" s="1">
        <f t="shared" si="3"/>
        <v>72.81</v>
      </c>
      <c r="S53" s="1">
        <v>3</v>
      </c>
    </row>
    <row r="54" spans="1:19" s="7" customFormat="1" ht="24.95" customHeight="1" x14ac:dyDescent="0.15">
      <c r="A54" s="1">
        <v>54</v>
      </c>
      <c r="B54" s="8" t="s">
        <v>148</v>
      </c>
      <c r="C54" s="9" t="s">
        <v>68</v>
      </c>
      <c r="D54" s="8" t="s">
        <v>96</v>
      </c>
      <c r="E54" s="9" t="s">
        <v>66</v>
      </c>
      <c r="F54" s="9" t="s">
        <v>203</v>
      </c>
      <c r="G54" s="8">
        <v>58.5</v>
      </c>
      <c r="H54" s="8">
        <v>73.5</v>
      </c>
      <c r="I54" s="8"/>
      <c r="J54" s="8">
        <v>132</v>
      </c>
      <c r="K54" s="1">
        <f>J54/2</f>
        <v>66</v>
      </c>
      <c r="L54" s="1"/>
      <c r="M54" s="1">
        <f>K54*0.6</f>
        <v>39.6</v>
      </c>
      <c r="N54" s="10" t="s">
        <v>265</v>
      </c>
      <c r="O54" s="1">
        <v>85.4</v>
      </c>
      <c r="P54" s="1">
        <f>O54*0.4</f>
        <v>34.160000000000004</v>
      </c>
      <c r="Q54" s="10" t="s">
        <v>287</v>
      </c>
      <c r="R54" s="1">
        <f>P54+M54</f>
        <v>73.760000000000005</v>
      </c>
      <c r="S54" s="1">
        <v>1</v>
      </c>
    </row>
    <row r="55" spans="1:19" s="7" customFormat="1" ht="24.95" customHeight="1" x14ac:dyDescent="0.15">
      <c r="A55" s="1">
        <v>52</v>
      </c>
      <c r="B55" s="8" t="s">
        <v>146</v>
      </c>
      <c r="C55" s="9" t="s">
        <v>65</v>
      </c>
      <c r="D55" s="8" t="s">
        <v>96</v>
      </c>
      <c r="E55" s="9" t="s">
        <v>66</v>
      </c>
      <c r="F55" s="9" t="s">
        <v>203</v>
      </c>
      <c r="G55" s="8">
        <v>58.7</v>
      </c>
      <c r="H55" s="8">
        <v>76.7</v>
      </c>
      <c r="I55" s="8"/>
      <c r="J55" s="8">
        <v>135.4</v>
      </c>
      <c r="K55" s="1">
        <f>J55/2</f>
        <v>67.7</v>
      </c>
      <c r="L55" s="1"/>
      <c r="M55" s="1">
        <f>K55*0.6</f>
        <v>40.619999999999997</v>
      </c>
      <c r="N55" s="10" t="s">
        <v>263</v>
      </c>
      <c r="O55" s="1">
        <v>82.8</v>
      </c>
      <c r="P55" s="1">
        <f>O55*0.4</f>
        <v>33.119999999999997</v>
      </c>
      <c r="Q55" s="10" t="s">
        <v>287</v>
      </c>
      <c r="R55" s="1">
        <f>P55+M55</f>
        <v>73.739999999999995</v>
      </c>
      <c r="S55" s="1">
        <v>2</v>
      </c>
    </row>
    <row r="56" spans="1:19" s="7" customFormat="1" ht="24.95" customHeight="1" x14ac:dyDescent="0.15">
      <c r="A56" s="1">
        <v>53</v>
      </c>
      <c r="B56" s="8" t="s">
        <v>147</v>
      </c>
      <c r="C56" s="9" t="s">
        <v>67</v>
      </c>
      <c r="D56" s="8" t="s">
        <v>96</v>
      </c>
      <c r="E56" s="9" t="s">
        <v>66</v>
      </c>
      <c r="F56" s="9" t="s">
        <v>203</v>
      </c>
      <c r="G56" s="8">
        <v>64.2</v>
      </c>
      <c r="H56" s="8">
        <v>67.8</v>
      </c>
      <c r="I56" s="8"/>
      <c r="J56" s="8">
        <v>132</v>
      </c>
      <c r="K56" s="1">
        <f>J56/2</f>
        <v>66</v>
      </c>
      <c r="L56" s="1"/>
      <c r="M56" s="1">
        <f>K56*0.6</f>
        <v>39.6</v>
      </c>
      <c r="N56" s="10" t="s">
        <v>264</v>
      </c>
      <c r="O56" s="1">
        <v>84.4</v>
      </c>
      <c r="P56" s="1">
        <f>O56*0.4</f>
        <v>33.760000000000005</v>
      </c>
      <c r="Q56" s="10" t="s">
        <v>287</v>
      </c>
      <c r="R56" s="1">
        <f>P56+M56</f>
        <v>73.360000000000014</v>
      </c>
      <c r="S56" s="1">
        <v>3</v>
      </c>
    </row>
    <row r="57" spans="1:19" s="7" customFormat="1" ht="24.95" customHeight="1" x14ac:dyDescent="0.15">
      <c r="A57" s="1">
        <v>55</v>
      </c>
      <c r="B57" s="8" t="s">
        <v>149</v>
      </c>
      <c r="C57" s="9" t="s">
        <v>69</v>
      </c>
      <c r="D57" s="8" t="s">
        <v>96</v>
      </c>
      <c r="E57" s="9" t="s">
        <v>70</v>
      </c>
      <c r="F57" s="9" t="s">
        <v>204</v>
      </c>
      <c r="G57" s="8">
        <v>66.900000000000006</v>
      </c>
      <c r="H57" s="8">
        <v>65.599999999999994</v>
      </c>
      <c r="I57" s="8"/>
      <c r="J57" s="8">
        <v>132.5</v>
      </c>
      <c r="K57" s="1">
        <f>J57/2</f>
        <v>66.25</v>
      </c>
      <c r="L57" s="1"/>
      <c r="M57" s="1">
        <f>K57*0.6</f>
        <v>39.75</v>
      </c>
      <c r="N57" s="10" t="s">
        <v>266</v>
      </c>
      <c r="O57" s="1">
        <v>87</v>
      </c>
      <c r="P57" s="1">
        <f t="shared" si="15"/>
        <v>34.800000000000004</v>
      </c>
      <c r="Q57" s="10" t="s">
        <v>287</v>
      </c>
      <c r="R57" s="1">
        <f t="shared" si="3"/>
        <v>74.550000000000011</v>
      </c>
      <c r="S57" s="1">
        <v>1</v>
      </c>
    </row>
    <row r="58" spans="1:19" s="7" customFormat="1" ht="24.95" customHeight="1" x14ac:dyDescent="0.15">
      <c r="A58" s="1">
        <v>56</v>
      </c>
      <c r="B58" s="8" t="s">
        <v>150</v>
      </c>
      <c r="C58" s="9" t="s">
        <v>71</v>
      </c>
      <c r="D58" s="8" t="s">
        <v>96</v>
      </c>
      <c r="E58" s="9" t="s">
        <v>70</v>
      </c>
      <c r="F58" s="9" t="s">
        <v>204</v>
      </c>
      <c r="G58" s="8">
        <v>64.900000000000006</v>
      </c>
      <c r="H58" s="8">
        <v>66</v>
      </c>
      <c r="I58" s="8"/>
      <c r="J58" s="8">
        <v>130.9</v>
      </c>
      <c r="K58" s="1">
        <f t="shared" ref="K58" si="22">J58/2</f>
        <v>65.45</v>
      </c>
      <c r="L58" s="1"/>
      <c r="M58" s="1">
        <f t="shared" ref="M58" si="23">K58*0.6</f>
        <v>39.270000000000003</v>
      </c>
      <c r="N58" s="12" t="s">
        <v>232</v>
      </c>
      <c r="O58" s="1">
        <v>0</v>
      </c>
      <c r="P58" s="1">
        <f t="shared" si="15"/>
        <v>0</v>
      </c>
      <c r="Q58" s="10" t="s">
        <v>287</v>
      </c>
      <c r="R58" s="1">
        <f t="shared" si="3"/>
        <v>39.270000000000003</v>
      </c>
      <c r="S58" s="1">
        <v>2</v>
      </c>
    </row>
    <row r="59" spans="1:19" s="7" customFormat="1" ht="24.95" customHeight="1" x14ac:dyDescent="0.15">
      <c r="A59" s="1">
        <v>57</v>
      </c>
      <c r="B59" s="8" t="s">
        <v>151</v>
      </c>
      <c r="C59" s="9" t="s">
        <v>72</v>
      </c>
      <c r="D59" s="8" t="s">
        <v>131</v>
      </c>
      <c r="E59" s="9" t="s">
        <v>73</v>
      </c>
      <c r="F59" s="9" t="s">
        <v>205</v>
      </c>
      <c r="G59" s="8">
        <v>59.2</v>
      </c>
      <c r="H59" s="8"/>
      <c r="I59" s="8">
        <v>50.3</v>
      </c>
      <c r="J59" s="8">
        <v>109.5</v>
      </c>
      <c r="K59" s="1">
        <f>J59/2</f>
        <v>54.75</v>
      </c>
      <c r="L59" s="1"/>
      <c r="M59" s="1">
        <f>K59/2</f>
        <v>27.375</v>
      </c>
      <c r="N59" s="10" t="s">
        <v>267</v>
      </c>
      <c r="O59" s="1">
        <v>83.8</v>
      </c>
      <c r="P59" s="1">
        <f>O59*0.5</f>
        <v>41.9</v>
      </c>
      <c r="Q59" s="10" t="s">
        <v>284</v>
      </c>
      <c r="R59" s="1">
        <f t="shared" si="3"/>
        <v>69.275000000000006</v>
      </c>
      <c r="S59" s="1">
        <v>1</v>
      </c>
    </row>
    <row r="60" spans="1:19" s="7" customFormat="1" ht="24.95" customHeight="1" x14ac:dyDescent="0.15">
      <c r="A60" s="1">
        <v>58</v>
      </c>
      <c r="B60" s="8" t="s">
        <v>152</v>
      </c>
      <c r="C60" s="9" t="s">
        <v>74</v>
      </c>
      <c r="D60" s="8" t="s">
        <v>131</v>
      </c>
      <c r="E60" s="9" t="s">
        <v>73</v>
      </c>
      <c r="F60" s="9" t="s">
        <v>205</v>
      </c>
      <c r="G60" s="8">
        <v>47</v>
      </c>
      <c r="H60" s="8"/>
      <c r="I60" s="8">
        <v>45.4</v>
      </c>
      <c r="J60" s="8">
        <v>92.4</v>
      </c>
      <c r="K60" s="1">
        <f t="shared" ref="K60:K61" si="24">J60/2</f>
        <v>46.2</v>
      </c>
      <c r="L60" s="1"/>
      <c r="M60" s="1">
        <f t="shared" ref="M60:M61" si="25">K60/2</f>
        <v>23.1</v>
      </c>
      <c r="N60" s="10" t="s">
        <v>268</v>
      </c>
      <c r="O60" s="1">
        <v>82.8</v>
      </c>
      <c r="P60" s="1">
        <f>O60*0.5</f>
        <v>41.4</v>
      </c>
      <c r="Q60" s="10" t="s">
        <v>284</v>
      </c>
      <c r="R60" s="1">
        <f t="shared" si="3"/>
        <v>64.5</v>
      </c>
      <c r="S60" s="1">
        <v>2</v>
      </c>
    </row>
    <row r="61" spans="1:19" s="7" customFormat="1" ht="24.95" customHeight="1" x14ac:dyDescent="0.15">
      <c r="A61" s="1">
        <v>59</v>
      </c>
      <c r="B61" s="8" t="s">
        <v>153</v>
      </c>
      <c r="C61" s="9" t="s">
        <v>75</v>
      </c>
      <c r="D61" s="8" t="s">
        <v>131</v>
      </c>
      <c r="E61" s="9" t="s">
        <v>73</v>
      </c>
      <c r="F61" s="9" t="s">
        <v>205</v>
      </c>
      <c r="G61" s="8">
        <v>49.1</v>
      </c>
      <c r="H61" s="8"/>
      <c r="I61" s="8">
        <v>41.4</v>
      </c>
      <c r="J61" s="8">
        <v>90.5</v>
      </c>
      <c r="K61" s="1">
        <f t="shared" si="24"/>
        <v>45.25</v>
      </c>
      <c r="L61" s="1"/>
      <c r="M61" s="1">
        <f t="shared" si="25"/>
        <v>22.625</v>
      </c>
      <c r="N61" s="10" t="s">
        <v>269</v>
      </c>
      <c r="O61" s="1">
        <v>83.2</v>
      </c>
      <c r="P61" s="1">
        <f>O61*0.5</f>
        <v>41.6</v>
      </c>
      <c r="Q61" s="10" t="s">
        <v>284</v>
      </c>
      <c r="R61" s="1">
        <f t="shared" si="3"/>
        <v>64.224999999999994</v>
      </c>
      <c r="S61" s="1">
        <v>3</v>
      </c>
    </row>
    <row r="62" spans="1:19" s="7" customFormat="1" ht="24.95" customHeight="1" x14ac:dyDescent="0.15">
      <c r="A62" s="1">
        <v>60</v>
      </c>
      <c r="B62" s="8" t="s">
        <v>154</v>
      </c>
      <c r="C62" s="9" t="s">
        <v>76</v>
      </c>
      <c r="D62" s="8" t="s">
        <v>131</v>
      </c>
      <c r="E62" s="9" t="s">
        <v>77</v>
      </c>
      <c r="F62" s="9" t="s">
        <v>206</v>
      </c>
      <c r="G62" s="8">
        <v>51.1</v>
      </c>
      <c r="H62" s="8"/>
      <c r="I62" s="8">
        <v>37.799999999999997</v>
      </c>
      <c r="J62" s="8">
        <v>88.9</v>
      </c>
      <c r="K62" s="1">
        <f t="shared" ref="K62:K69" si="26">J62/2</f>
        <v>44.45</v>
      </c>
      <c r="L62" s="1"/>
      <c r="M62" s="1">
        <f>K62/2</f>
        <v>22.225000000000001</v>
      </c>
      <c r="N62" s="10" t="s">
        <v>270</v>
      </c>
      <c r="O62" s="1">
        <v>82</v>
      </c>
      <c r="P62" s="1">
        <f t="shared" ref="P62:P63" si="27">O62*0.5</f>
        <v>41</v>
      </c>
      <c r="Q62" s="10" t="s">
        <v>284</v>
      </c>
      <c r="R62" s="1">
        <f t="shared" si="3"/>
        <v>63.225000000000001</v>
      </c>
      <c r="S62" s="1">
        <v>1</v>
      </c>
    </row>
    <row r="63" spans="1:19" s="7" customFormat="1" ht="24.95" customHeight="1" x14ac:dyDescent="0.15">
      <c r="A63" s="1">
        <v>61</v>
      </c>
      <c r="B63" s="8" t="s">
        <v>155</v>
      </c>
      <c r="C63" s="9" t="s">
        <v>78</v>
      </c>
      <c r="D63" s="8" t="s">
        <v>131</v>
      </c>
      <c r="E63" s="9" t="s">
        <v>77</v>
      </c>
      <c r="F63" s="9" t="s">
        <v>206</v>
      </c>
      <c r="G63" s="8">
        <v>36.6</v>
      </c>
      <c r="H63" s="8"/>
      <c r="I63" s="8">
        <v>20.7</v>
      </c>
      <c r="J63" s="8">
        <v>57.3</v>
      </c>
      <c r="K63" s="1">
        <f t="shared" si="26"/>
        <v>28.65</v>
      </c>
      <c r="L63" s="1"/>
      <c r="M63" s="1">
        <f>K63/2</f>
        <v>14.324999999999999</v>
      </c>
      <c r="N63" s="10" t="s">
        <v>271</v>
      </c>
      <c r="O63" s="1">
        <v>79.400000000000006</v>
      </c>
      <c r="P63" s="1">
        <f t="shared" si="27"/>
        <v>39.700000000000003</v>
      </c>
      <c r="Q63" s="10" t="s">
        <v>284</v>
      </c>
      <c r="R63" s="1">
        <f t="shared" si="3"/>
        <v>54.025000000000006</v>
      </c>
      <c r="S63" s="1">
        <v>2</v>
      </c>
    </row>
    <row r="64" spans="1:19" s="7" customFormat="1" ht="24.95" customHeight="1" x14ac:dyDescent="0.15">
      <c r="A64" s="1">
        <v>63</v>
      </c>
      <c r="B64" s="8" t="s">
        <v>157</v>
      </c>
      <c r="C64" s="9" t="s">
        <v>81</v>
      </c>
      <c r="D64" s="8" t="s">
        <v>131</v>
      </c>
      <c r="E64" s="9" t="s">
        <v>80</v>
      </c>
      <c r="F64" s="9" t="s">
        <v>207</v>
      </c>
      <c r="G64" s="8">
        <v>59.7</v>
      </c>
      <c r="H64" s="8"/>
      <c r="I64" s="8">
        <v>55.4</v>
      </c>
      <c r="J64" s="8">
        <v>115.1</v>
      </c>
      <c r="K64" s="1">
        <f t="shared" si="26"/>
        <v>57.55</v>
      </c>
      <c r="L64" s="1"/>
      <c r="M64" s="1">
        <f t="shared" ref="M64:M69" si="28">K64*0.6</f>
        <v>34.529999999999994</v>
      </c>
      <c r="N64" s="10" t="s">
        <v>273</v>
      </c>
      <c r="O64" s="1">
        <v>87.4</v>
      </c>
      <c r="P64" s="1">
        <f>O64*0.4</f>
        <v>34.96</v>
      </c>
      <c r="Q64" s="10" t="s">
        <v>286</v>
      </c>
      <c r="R64" s="1">
        <f>P64+M64</f>
        <v>69.489999999999995</v>
      </c>
      <c r="S64" s="1">
        <v>1</v>
      </c>
    </row>
    <row r="65" spans="1:19" s="7" customFormat="1" ht="24.95" customHeight="1" x14ac:dyDescent="0.15">
      <c r="A65" s="1">
        <v>62</v>
      </c>
      <c r="B65" s="8" t="s">
        <v>156</v>
      </c>
      <c r="C65" s="9" t="s">
        <v>79</v>
      </c>
      <c r="D65" s="8" t="s">
        <v>131</v>
      </c>
      <c r="E65" s="9" t="s">
        <v>80</v>
      </c>
      <c r="F65" s="9" t="s">
        <v>207</v>
      </c>
      <c r="G65" s="8">
        <v>62.8</v>
      </c>
      <c r="H65" s="8"/>
      <c r="I65" s="8">
        <v>52.7</v>
      </c>
      <c r="J65" s="8">
        <v>115.5</v>
      </c>
      <c r="K65" s="1">
        <f t="shared" si="26"/>
        <v>57.75</v>
      </c>
      <c r="L65" s="1"/>
      <c r="M65" s="1">
        <f t="shared" si="28"/>
        <v>34.65</v>
      </c>
      <c r="N65" s="10" t="s">
        <v>272</v>
      </c>
      <c r="O65" s="1">
        <v>86.8</v>
      </c>
      <c r="P65" s="1">
        <f>O65*0.4</f>
        <v>34.72</v>
      </c>
      <c r="Q65" s="10" t="s">
        <v>286</v>
      </c>
      <c r="R65" s="1">
        <f>P65+M65</f>
        <v>69.37</v>
      </c>
      <c r="S65" s="1">
        <v>2</v>
      </c>
    </row>
    <row r="66" spans="1:19" s="7" customFormat="1" ht="24.95" customHeight="1" x14ac:dyDescent="0.15">
      <c r="A66" s="1">
        <v>64</v>
      </c>
      <c r="B66" s="8" t="s">
        <v>158</v>
      </c>
      <c r="C66" s="9" t="s">
        <v>82</v>
      </c>
      <c r="D66" s="8" t="s">
        <v>131</v>
      </c>
      <c r="E66" s="9" t="s">
        <v>80</v>
      </c>
      <c r="F66" s="9" t="s">
        <v>207</v>
      </c>
      <c r="G66" s="8">
        <v>61.6</v>
      </c>
      <c r="H66" s="8"/>
      <c r="I66" s="8">
        <v>45.3</v>
      </c>
      <c r="J66" s="8">
        <v>106.9</v>
      </c>
      <c r="K66" s="1">
        <f t="shared" si="26"/>
        <v>53.45</v>
      </c>
      <c r="L66" s="1"/>
      <c r="M66" s="1">
        <f t="shared" si="28"/>
        <v>32.07</v>
      </c>
      <c r="N66" s="10" t="s">
        <v>274</v>
      </c>
      <c r="O66" s="1">
        <v>80.599999999999994</v>
      </c>
      <c r="P66" s="1">
        <f>O66*0.4</f>
        <v>32.24</v>
      </c>
      <c r="Q66" s="10" t="s">
        <v>287</v>
      </c>
      <c r="R66" s="1">
        <f>P66+M66</f>
        <v>64.31</v>
      </c>
      <c r="S66" s="1">
        <v>3</v>
      </c>
    </row>
    <row r="67" spans="1:19" s="7" customFormat="1" ht="24.95" customHeight="1" x14ac:dyDescent="0.15">
      <c r="A67" s="1">
        <v>65</v>
      </c>
      <c r="B67" s="8" t="s">
        <v>137</v>
      </c>
      <c r="C67" s="9" t="s">
        <v>83</v>
      </c>
      <c r="D67" s="8" t="s">
        <v>131</v>
      </c>
      <c r="E67" s="9" t="s">
        <v>84</v>
      </c>
      <c r="F67" s="9" t="s">
        <v>208</v>
      </c>
      <c r="G67" s="8">
        <v>56.3</v>
      </c>
      <c r="H67" s="8"/>
      <c r="I67" s="8">
        <v>56.6</v>
      </c>
      <c r="J67" s="8">
        <v>112.9</v>
      </c>
      <c r="K67" s="1">
        <f t="shared" si="26"/>
        <v>56.45</v>
      </c>
      <c r="L67" s="1"/>
      <c r="M67" s="1">
        <f t="shared" si="28"/>
        <v>33.869999999999997</v>
      </c>
      <c r="N67" s="10" t="s">
        <v>275</v>
      </c>
      <c r="O67" s="1">
        <v>85</v>
      </c>
      <c r="P67" s="1">
        <f t="shared" ref="P67:P75" si="29">O67*0.4</f>
        <v>34</v>
      </c>
      <c r="Q67" s="10" t="s">
        <v>287</v>
      </c>
      <c r="R67" s="1">
        <f t="shared" si="3"/>
        <v>67.87</v>
      </c>
      <c r="S67" s="1">
        <v>1</v>
      </c>
    </row>
    <row r="68" spans="1:19" s="7" customFormat="1" ht="24.95" customHeight="1" x14ac:dyDescent="0.15">
      <c r="A68" s="1">
        <v>66</v>
      </c>
      <c r="B68" s="8" t="s">
        <v>159</v>
      </c>
      <c r="C68" s="9" t="s">
        <v>85</v>
      </c>
      <c r="D68" s="8" t="s">
        <v>131</v>
      </c>
      <c r="E68" s="9" t="s">
        <v>84</v>
      </c>
      <c r="F68" s="9" t="s">
        <v>208</v>
      </c>
      <c r="G68" s="8">
        <v>55.5</v>
      </c>
      <c r="H68" s="8"/>
      <c r="I68" s="8">
        <v>53.8</v>
      </c>
      <c r="J68" s="8">
        <v>109.3</v>
      </c>
      <c r="K68" s="1">
        <f t="shared" si="26"/>
        <v>54.65</v>
      </c>
      <c r="L68" s="1"/>
      <c r="M68" s="1">
        <f t="shared" si="28"/>
        <v>32.79</v>
      </c>
      <c r="N68" s="12" t="s">
        <v>232</v>
      </c>
      <c r="O68" s="1">
        <v>0</v>
      </c>
      <c r="P68" s="1">
        <f t="shared" si="29"/>
        <v>0</v>
      </c>
      <c r="Q68" s="10" t="s">
        <v>287</v>
      </c>
      <c r="R68" s="1">
        <f t="shared" ref="R68:R75" si="30">P68+M68</f>
        <v>32.79</v>
      </c>
      <c r="S68" s="1">
        <v>2</v>
      </c>
    </row>
    <row r="69" spans="1:19" s="7" customFormat="1" ht="24.95" customHeight="1" x14ac:dyDescent="0.15">
      <c r="A69" s="1">
        <v>67</v>
      </c>
      <c r="B69" s="8" t="s">
        <v>160</v>
      </c>
      <c r="C69" s="9" t="s">
        <v>86</v>
      </c>
      <c r="D69" s="8" t="s">
        <v>131</v>
      </c>
      <c r="E69" s="9" t="s">
        <v>87</v>
      </c>
      <c r="F69" s="9" t="s">
        <v>208</v>
      </c>
      <c r="G69" s="8">
        <v>50.1</v>
      </c>
      <c r="H69" s="8"/>
      <c r="I69" s="8">
        <v>48.4</v>
      </c>
      <c r="J69" s="8">
        <v>98.5</v>
      </c>
      <c r="K69" s="1">
        <f t="shared" si="26"/>
        <v>49.25</v>
      </c>
      <c r="L69" s="1"/>
      <c r="M69" s="1">
        <f t="shared" si="28"/>
        <v>29.549999999999997</v>
      </c>
      <c r="N69" s="10" t="s">
        <v>276</v>
      </c>
      <c r="O69" s="1">
        <v>87.2</v>
      </c>
      <c r="P69" s="1">
        <f t="shared" si="29"/>
        <v>34.880000000000003</v>
      </c>
      <c r="Q69" s="10" t="s">
        <v>287</v>
      </c>
      <c r="R69" s="1">
        <f t="shared" si="30"/>
        <v>64.430000000000007</v>
      </c>
      <c r="S69" s="1">
        <v>1</v>
      </c>
    </row>
    <row r="70" spans="1:19" s="7" customFormat="1" ht="24.95" customHeight="1" x14ac:dyDescent="0.15">
      <c r="A70" s="1">
        <v>68</v>
      </c>
      <c r="B70" s="8" t="s">
        <v>161</v>
      </c>
      <c r="C70" s="9" t="s">
        <v>88</v>
      </c>
      <c r="D70" s="8" t="s">
        <v>131</v>
      </c>
      <c r="E70" s="9" t="s">
        <v>87</v>
      </c>
      <c r="F70" s="9" t="s">
        <v>208</v>
      </c>
      <c r="G70" s="8">
        <v>51.2</v>
      </c>
      <c r="H70" s="8"/>
      <c r="I70" s="8">
        <v>32.700000000000003</v>
      </c>
      <c r="J70" s="8">
        <v>83.9</v>
      </c>
      <c r="K70" s="1">
        <f t="shared" ref="K70:K71" si="31">J70/2</f>
        <v>41.95</v>
      </c>
      <c r="L70" s="1"/>
      <c r="M70" s="1">
        <f t="shared" ref="M70:M71" si="32">K70*0.6</f>
        <v>25.17</v>
      </c>
      <c r="N70" s="10" t="s">
        <v>277</v>
      </c>
      <c r="O70" s="1">
        <v>88.2</v>
      </c>
      <c r="P70" s="1">
        <f t="shared" si="29"/>
        <v>35.28</v>
      </c>
      <c r="Q70" s="10" t="s">
        <v>287</v>
      </c>
      <c r="R70" s="1">
        <f t="shared" si="30"/>
        <v>60.45</v>
      </c>
      <c r="S70" s="1">
        <v>2</v>
      </c>
    </row>
    <row r="71" spans="1:19" s="7" customFormat="1" ht="24.95" customHeight="1" x14ac:dyDescent="0.15">
      <c r="A71" s="1">
        <v>69</v>
      </c>
      <c r="B71" s="8" t="s">
        <v>162</v>
      </c>
      <c r="C71" s="9" t="s">
        <v>89</v>
      </c>
      <c r="D71" s="8" t="s">
        <v>131</v>
      </c>
      <c r="E71" s="9" t="s">
        <v>87</v>
      </c>
      <c r="F71" s="9" t="s">
        <v>208</v>
      </c>
      <c r="G71" s="8">
        <v>35.700000000000003</v>
      </c>
      <c r="H71" s="8"/>
      <c r="I71" s="8">
        <v>42.1</v>
      </c>
      <c r="J71" s="8">
        <v>77.8</v>
      </c>
      <c r="K71" s="1">
        <f t="shared" si="31"/>
        <v>38.9</v>
      </c>
      <c r="L71" s="1"/>
      <c r="M71" s="1">
        <f t="shared" si="32"/>
        <v>23.34</v>
      </c>
      <c r="N71" s="10" t="s">
        <v>278</v>
      </c>
      <c r="O71" s="1">
        <v>80.2</v>
      </c>
      <c r="P71" s="1">
        <f t="shared" si="29"/>
        <v>32.080000000000005</v>
      </c>
      <c r="Q71" s="10" t="s">
        <v>287</v>
      </c>
      <c r="R71" s="1">
        <f t="shared" si="30"/>
        <v>55.42</v>
      </c>
      <c r="S71" s="1">
        <v>3</v>
      </c>
    </row>
    <row r="72" spans="1:19" s="7" customFormat="1" ht="24.95" customHeight="1" x14ac:dyDescent="0.15">
      <c r="A72" s="1">
        <v>70</v>
      </c>
      <c r="B72" s="8" t="s">
        <v>163</v>
      </c>
      <c r="C72" s="9" t="s">
        <v>90</v>
      </c>
      <c r="D72" s="8" t="s">
        <v>131</v>
      </c>
      <c r="E72" s="9" t="s">
        <v>91</v>
      </c>
      <c r="F72" s="9" t="s">
        <v>209</v>
      </c>
      <c r="G72" s="8">
        <v>61</v>
      </c>
      <c r="H72" s="8"/>
      <c r="I72" s="8">
        <v>63.5</v>
      </c>
      <c r="J72" s="8">
        <v>124.5</v>
      </c>
      <c r="K72" s="1">
        <f>J72/2</f>
        <v>62.25</v>
      </c>
      <c r="L72" s="1"/>
      <c r="M72" s="1">
        <f>K72*0.6</f>
        <v>37.35</v>
      </c>
      <c r="N72" s="10" t="s">
        <v>279</v>
      </c>
      <c r="O72" s="1">
        <v>86.4</v>
      </c>
      <c r="P72" s="1">
        <f t="shared" si="29"/>
        <v>34.56</v>
      </c>
      <c r="Q72" s="10" t="s">
        <v>287</v>
      </c>
      <c r="R72" s="1">
        <f t="shared" si="30"/>
        <v>71.91</v>
      </c>
      <c r="S72" s="1">
        <v>1</v>
      </c>
    </row>
    <row r="73" spans="1:19" s="7" customFormat="1" ht="24.95" customHeight="1" x14ac:dyDescent="0.15">
      <c r="A73" s="1">
        <v>71</v>
      </c>
      <c r="B73" s="8" t="s">
        <v>164</v>
      </c>
      <c r="C73" s="9" t="s">
        <v>92</v>
      </c>
      <c r="D73" s="8" t="s">
        <v>131</v>
      </c>
      <c r="E73" s="9" t="s">
        <v>93</v>
      </c>
      <c r="F73" s="9" t="s">
        <v>210</v>
      </c>
      <c r="G73" s="8">
        <v>44.1</v>
      </c>
      <c r="H73" s="8"/>
      <c r="I73" s="8">
        <v>57.2</v>
      </c>
      <c r="J73" s="8">
        <v>101.3</v>
      </c>
      <c r="K73" s="1">
        <f>J73/2</f>
        <v>50.65</v>
      </c>
      <c r="L73" s="1"/>
      <c r="M73" s="1">
        <f>K73*0.6</f>
        <v>30.389999999999997</v>
      </c>
      <c r="N73" s="10" t="s">
        <v>280</v>
      </c>
      <c r="O73" s="1">
        <v>87</v>
      </c>
      <c r="P73" s="1">
        <f t="shared" si="29"/>
        <v>34.800000000000004</v>
      </c>
      <c r="Q73" s="10" t="s">
        <v>287</v>
      </c>
      <c r="R73" s="1">
        <f t="shared" si="30"/>
        <v>65.19</v>
      </c>
      <c r="S73" s="1">
        <v>1</v>
      </c>
    </row>
    <row r="74" spans="1:19" s="7" customFormat="1" ht="24.95" customHeight="1" x14ac:dyDescent="0.15">
      <c r="A74" s="1">
        <v>72</v>
      </c>
      <c r="B74" s="8" t="s">
        <v>165</v>
      </c>
      <c r="C74" s="9" t="s">
        <v>94</v>
      </c>
      <c r="D74" s="8" t="s">
        <v>131</v>
      </c>
      <c r="E74" s="9" t="s">
        <v>93</v>
      </c>
      <c r="F74" s="9" t="s">
        <v>210</v>
      </c>
      <c r="G74" s="8">
        <v>43.1</v>
      </c>
      <c r="H74" s="8"/>
      <c r="I74" s="8">
        <v>50.5</v>
      </c>
      <c r="J74" s="8">
        <v>93.6</v>
      </c>
      <c r="K74" s="1">
        <f t="shared" ref="K74:K75" si="33">J74/2</f>
        <v>46.8</v>
      </c>
      <c r="L74" s="1"/>
      <c r="M74" s="1">
        <f t="shared" ref="M74:M75" si="34">K74*0.6</f>
        <v>28.08</v>
      </c>
      <c r="N74" s="10" t="s">
        <v>281</v>
      </c>
      <c r="O74" s="1">
        <v>86.4</v>
      </c>
      <c r="P74" s="1">
        <f t="shared" si="29"/>
        <v>34.56</v>
      </c>
      <c r="Q74" s="10" t="s">
        <v>287</v>
      </c>
      <c r="R74" s="1">
        <f t="shared" si="30"/>
        <v>62.64</v>
      </c>
      <c r="S74" s="1">
        <v>2</v>
      </c>
    </row>
    <row r="75" spans="1:19" s="7" customFormat="1" ht="24.95" customHeight="1" x14ac:dyDescent="0.15">
      <c r="A75" s="1">
        <v>73</v>
      </c>
      <c r="B75" s="8" t="s">
        <v>185</v>
      </c>
      <c r="C75" s="9" t="s">
        <v>186</v>
      </c>
      <c r="D75" s="8" t="s">
        <v>131</v>
      </c>
      <c r="E75" s="9" t="s">
        <v>93</v>
      </c>
      <c r="F75" s="9" t="s">
        <v>210</v>
      </c>
      <c r="G75" s="8">
        <v>32</v>
      </c>
      <c r="H75" s="8"/>
      <c r="I75" s="8">
        <v>58.1</v>
      </c>
      <c r="J75" s="8">
        <v>90.1</v>
      </c>
      <c r="K75" s="1">
        <f t="shared" si="33"/>
        <v>45.05</v>
      </c>
      <c r="L75" s="1"/>
      <c r="M75" s="1">
        <f t="shared" si="34"/>
        <v>27.029999999999998</v>
      </c>
      <c r="N75" s="10" t="s">
        <v>282</v>
      </c>
      <c r="O75" s="1">
        <v>83.2</v>
      </c>
      <c r="P75" s="1">
        <f t="shared" si="29"/>
        <v>33.28</v>
      </c>
      <c r="Q75" s="10" t="s">
        <v>287</v>
      </c>
      <c r="R75" s="1">
        <f t="shared" si="30"/>
        <v>60.31</v>
      </c>
      <c r="S75" s="1">
        <v>3</v>
      </c>
    </row>
  </sheetData>
  <sortState ref="A64:AA66">
    <sortCondition descending="1" ref="R64:R66"/>
  </sortState>
  <mergeCells count="1">
    <mergeCell ref="A1:S1"/>
  </mergeCells>
  <phoneticPr fontId="1" type="noConversion"/>
  <pageMargins left="0.23" right="0.16" top="0.33" bottom="0.37" header="0.3" footer="0.36"/>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总成绩及排名</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dc:creator>
  <cp:lastModifiedBy>ABC</cp:lastModifiedBy>
  <cp:lastPrinted>2020-09-07T06:55:42Z</cp:lastPrinted>
  <dcterms:created xsi:type="dcterms:W3CDTF">2020-08-06T01:23:02Z</dcterms:created>
  <dcterms:modified xsi:type="dcterms:W3CDTF">2020-09-07T09:59:28Z</dcterms:modified>
</cp:coreProperties>
</file>