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bookViews>
  <sheets>
    <sheet name="水工运行" sheetId="2" r:id="rId1"/>
  </sheets>
  <externalReferences>
    <externalReference r:id="rId2"/>
  </externalReferences>
  <calcPr calcId="124519" iterate="1"/>
</workbook>
</file>

<file path=xl/calcChain.xml><?xml version="1.0" encoding="utf-8"?>
<calcChain xmlns="http://schemas.openxmlformats.org/spreadsheetml/2006/main">
  <c r="C3" i="2"/>
  <c r="C11"/>
  <c r="D11" s="1"/>
  <c r="C6"/>
  <c r="D6" s="1"/>
  <c r="C7"/>
  <c r="D7" s="1"/>
  <c r="C5"/>
  <c r="D5" s="1"/>
  <c r="C9"/>
  <c r="D9" s="1"/>
  <c r="C10"/>
  <c r="D10" s="1"/>
  <c r="C8"/>
  <c r="D8" s="1"/>
  <c r="C4"/>
  <c r="D4" s="1"/>
  <c r="F3"/>
  <c r="D3"/>
  <c r="F11"/>
  <c r="F6"/>
  <c r="F7"/>
  <c r="F10"/>
  <c r="F9"/>
  <c r="F5"/>
  <c r="F8"/>
  <c r="F4"/>
  <c r="G3" l="1"/>
  <c r="G11"/>
  <c r="G6"/>
  <c r="G7"/>
  <c r="G10"/>
  <c r="G9"/>
  <c r="G5"/>
  <c r="G8"/>
  <c r="G4"/>
</calcChain>
</file>

<file path=xl/sharedStrings.xml><?xml version="1.0" encoding="utf-8"?>
<sst xmlns="http://schemas.openxmlformats.org/spreadsheetml/2006/main" count="22" uniqueCount="12">
  <si>
    <t>准考证号</t>
  </si>
  <si>
    <t>总成绩</t>
  </si>
  <si>
    <t>备注</t>
  </si>
  <si>
    <t>岗位名称</t>
    <phoneticPr fontId="1" type="noConversion"/>
  </si>
  <si>
    <t>笔试成绩</t>
    <phoneticPr fontId="1" type="noConversion"/>
  </si>
  <si>
    <t>笔试折算成绩</t>
    <phoneticPr fontId="1" type="noConversion"/>
  </si>
  <si>
    <t>面试成绩</t>
    <phoneticPr fontId="1" type="noConversion"/>
  </si>
  <si>
    <t>面试折算成绩</t>
    <phoneticPr fontId="1" type="noConversion"/>
  </si>
  <si>
    <t>水工运行</t>
    <phoneticPr fontId="1" type="noConversion"/>
  </si>
  <si>
    <t>排序</t>
    <phoneticPr fontId="7" type="noConversion"/>
  </si>
  <si>
    <t>进入考察</t>
    <phoneticPr fontId="7" type="noConversion"/>
  </si>
  <si>
    <t>2020年凉山州大桥水电开发有限责任公司公开考试招聘工作人员总成绩及排序 （水工运行）</t>
    <phoneticPr fontId="1" type="noConversion"/>
  </si>
</sst>
</file>

<file path=xl/styles.xml><?xml version="1.0" encoding="utf-8"?>
<styleSheet xmlns="http://schemas.openxmlformats.org/spreadsheetml/2006/main">
  <numFmts count="1">
    <numFmt numFmtId="176" formatCode="0.00_ "/>
  </numFmts>
  <fonts count="8">
    <font>
      <sz val="11"/>
      <color theme="1"/>
      <name val="宋体"/>
      <charset val="134"/>
      <scheme val="minor"/>
    </font>
    <font>
      <sz val="9"/>
      <name val="宋体"/>
      <charset val="134"/>
      <scheme val="minor"/>
    </font>
    <font>
      <sz val="16"/>
      <name val="方正小标宋简体"/>
      <family val="3"/>
      <charset val="134"/>
    </font>
    <font>
      <sz val="12"/>
      <name val="方正小标宋简体"/>
      <family val="3"/>
      <charset val="134"/>
    </font>
    <font>
      <sz val="16"/>
      <name val="方正小标宋简体"/>
      <family val="2"/>
    </font>
    <font>
      <sz val="14"/>
      <name val="仿宋_GB2312"/>
      <family val="2"/>
    </font>
    <font>
      <sz val="14"/>
      <name val="仿宋_GB2312"/>
      <family val="3"/>
      <charset val="134"/>
    </font>
    <font>
      <sz val="9"/>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8">
    <xf numFmtId="0" fontId="0" fillId="0" borderId="0" xfId="0">
      <alignment vertical="center"/>
    </xf>
    <xf numFmtId="0" fontId="3" fillId="0" borderId="1" xfId="0" applyFont="1" applyFill="1" applyBorder="1" applyAlignment="1">
      <alignment horizontal="center" vertical="center" wrapText="1"/>
    </xf>
    <xf numFmtId="0" fontId="0" fillId="0" borderId="1" xfId="0" applyNumberFormat="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2" fillId="0" borderId="2"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4180;&#31038;&#25307;/004009&#33267;004012&#20937;&#23665;&#22823;&#26725;&#27700;&#30005;&#31508;&#35797;&#25104;&#32489;&#20876;.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电力运行岗"/>
      <sheetName val="会计岗"/>
      <sheetName val="水工运行岗"/>
      <sheetName val="文秘岗"/>
    </sheetNames>
    <sheetDataSet>
      <sheetData sheetId="0">
        <row r="2">
          <cell r="D2">
            <v>65.599999999999994</v>
          </cell>
        </row>
      </sheetData>
      <sheetData sheetId="1">
        <row r="2">
          <cell r="D2">
            <v>78.5</v>
          </cell>
        </row>
      </sheetData>
      <sheetData sheetId="2">
        <row r="2">
          <cell r="D2">
            <v>60.1</v>
          </cell>
        </row>
        <row r="5">
          <cell r="D5">
            <v>52.7</v>
          </cell>
        </row>
        <row r="6">
          <cell r="D6">
            <v>52.7</v>
          </cell>
        </row>
        <row r="7">
          <cell r="D7">
            <v>51.6</v>
          </cell>
        </row>
        <row r="8">
          <cell r="D8">
            <v>51.6</v>
          </cell>
        </row>
        <row r="10">
          <cell r="D10">
            <v>50.8</v>
          </cell>
        </row>
        <row r="11">
          <cell r="D11">
            <v>50.6</v>
          </cell>
        </row>
        <row r="12">
          <cell r="D12">
            <v>50.3</v>
          </cell>
        </row>
        <row r="13">
          <cell r="D13">
            <v>49.5</v>
          </cell>
        </row>
      </sheetData>
      <sheetData sheetId="3">
        <row r="2">
          <cell r="D2">
            <v>74.3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1"/>
  <sheetViews>
    <sheetView tabSelected="1" workbookViewId="0">
      <selection sqref="A1:I1"/>
    </sheetView>
  </sheetViews>
  <sheetFormatPr defaultRowHeight="13.5"/>
  <cols>
    <col min="1" max="1" width="16.375" customWidth="1"/>
    <col min="2" max="2" width="13.625" customWidth="1"/>
    <col min="3" max="3" width="13.75" customWidth="1"/>
    <col min="4" max="4" width="12.75" customWidth="1"/>
    <col min="5" max="5" width="10.375" customWidth="1"/>
    <col min="6" max="6" width="12.625" customWidth="1"/>
    <col min="7" max="7" width="13.875" customWidth="1"/>
    <col min="8" max="8" width="11.875" customWidth="1"/>
    <col min="9" max="9" width="20.75" customWidth="1"/>
  </cols>
  <sheetData>
    <row r="1" spans="1:9" ht="44.25" customHeight="1">
      <c r="A1" s="6" t="s">
        <v>11</v>
      </c>
      <c r="B1" s="7"/>
      <c r="C1" s="7"/>
      <c r="D1" s="7"/>
      <c r="E1" s="7"/>
      <c r="F1" s="7"/>
      <c r="G1" s="7"/>
      <c r="H1" s="7"/>
      <c r="I1" s="7"/>
    </row>
    <row r="2" spans="1:9" ht="35.25" customHeight="1">
      <c r="A2" s="1" t="s">
        <v>0</v>
      </c>
      <c r="B2" s="1" t="s">
        <v>3</v>
      </c>
      <c r="C2" s="1" t="s">
        <v>4</v>
      </c>
      <c r="D2" s="1" t="s">
        <v>5</v>
      </c>
      <c r="E2" s="1" t="s">
        <v>6</v>
      </c>
      <c r="F2" s="1" t="s">
        <v>7</v>
      </c>
      <c r="G2" s="1" t="s">
        <v>1</v>
      </c>
      <c r="H2" s="1" t="s">
        <v>9</v>
      </c>
      <c r="I2" s="1" t="s">
        <v>2</v>
      </c>
    </row>
    <row r="3" spans="1:9" ht="30" customHeight="1">
      <c r="A3" s="2">
        <v>19080900904</v>
      </c>
      <c r="B3" s="3" t="s">
        <v>8</v>
      </c>
      <c r="C3" s="3">
        <f>[1]水工运行岗!D13</f>
        <v>49.5</v>
      </c>
      <c r="D3" s="3">
        <f>ROUND(C3*0.4,2)</f>
        <v>19.8</v>
      </c>
      <c r="E3" s="5">
        <v>88.86</v>
      </c>
      <c r="F3" s="3">
        <f>ROUND(E3*0.6,2)</f>
        <v>53.32</v>
      </c>
      <c r="G3" s="3">
        <f>D3+F3</f>
        <v>73.12</v>
      </c>
      <c r="H3" s="3">
        <v>1</v>
      </c>
      <c r="I3" s="3" t="s">
        <v>10</v>
      </c>
    </row>
    <row r="4" spans="1:9" ht="30" customHeight="1">
      <c r="A4" s="2">
        <v>19080900918</v>
      </c>
      <c r="B4" s="3" t="s">
        <v>8</v>
      </c>
      <c r="C4" s="4">
        <f>[1]水工运行岗!$D$2</f>
        <v>60.1</v>
      </c>
      <c r="D4" s="3">
        <f>ROUND(C4*0.4,2)</f>
        <v>24.04</v>
      </c>
      <c r="E4" s="3">
        <v>80.290000000000006</v>
      </c>
      <c r="F4" s="3">
        <f>ROUND(E4*0.6,2)</f>
        <v>48.17</v>
      </c>
      <c r="G4" s="3">
        <f>D4+F4</f>
        <v>72.210000000000008</v>
      </c>
      <c r="H4" s="3">
        <v>2</v>
      </c>
      <c r="I4" s="3" t="s">
        <v>10</v>
      </c>
    </row>
    <row r="5" spans="1:9" ht="30" customHeight="1">
      <c r="A5" s="2">
        <v>19080900925</v>
      </c>
      <c r="B5" s="3" t="s">
        <v>8</v>
      </c>
      <c r="C5" s="4">
        <f>[1]水工运行岗!D6</f>
        <v>52.7</v>
      </c>
      <c r="D5" s="3">
        <f>ROUND(C5*0.4,2)</f>
        <v>21.08</v>
      </c>
      <c r="E5" s="3">
        <v>79.86</v>
      </c>
      <c r="F5" s="3">
        <f>ROUND(E5*0.6,2)</f>
        <v>47.92</v>
      </c>
      <c r="G5" s="4">
        <f>D5+F5</f>
        <v>69</v>
      </c>
      <c r="H5" s="3">
        <v>3</v>
      </c>
      <c r="I5" s="3" t="s">
        <v>10</v>
      </c>
    </row>
    <row r="6" spans="1:9" ht="30" customHeight="1">
      <c r="A6" s="2">
        <v>19080900929</v>
      </c>
      <c r="B6" s="3" t="s">
        <v>8</v>
      </c>
      <c r="C6" s="4">
        <f>[1]水工运行岗!D11</f>
        <v>50.6</v>
      </c>
      <c r="D6" s="3">
        <f>ROUND(C6*0.4,2)</f>
        <v>20.239999999999998</v>
      </c>
      <c r="E6" s="5">
        <v>78.86</v>
      </c>
      <c r="F6" s="3">
        <f>ROUND(E6*0.6,2)</f>
        <v>47.32</v>
      </c>
      <c r="G6" s="3">
        <f>D6+F6</f>
        <v>67.56</v>
      </c>
      <c r="H6" s="3">
        <v>4</v>
      </c>
      <c r="I6" s="3"/>
    </row>
    <row r="7" spans="1:9" ht="30" customHeight="1">
      <c r="A7" s="2">
        <v>19080901030</v>
      </c>
      <c r="B7" s="3" t="s">
        <v>8</v>
      </c>
      <c r="C7" s="4">
        <f>[1]水工运行岗!D10</f>
        <v>50.8</v>
      </c>
      <c r="D7" s="3">
        <f>ROUND(C7*0.4,2)</f>
        <v>20.32</v>
      </c>
      <c r="E7" s="5">
        <v>78.290000000000006</v>
      </c>
      <c r="F7" s="3">
        <f>ROUND(E7*0.6,2)</f>
        <v>46.97</v>
      </c>
      <c r="G7" s="3">
        <f>D7+F7</f>
        <v>67.289999999999992</v>
      </c>
      <c r="H7" s="3">
        <v>5</v>
      </c>
      <c r="I7" s="3"/>
    </row>
    <row r="8" spans="1:9" ht="30" customHeight="1">
      <c r="A8" s="2">
        <v>19080901226</v>
      </c>
      <c r="B8" s="3" t="s">
        <v>8</v>
      </c>
      <c r="C8" s="4">
        <f>[1]水工运行岗!D5</f>
        <v>52.7</v>
      </c>
      <c r="D8" s="3">
        <f t="shared" ref="D8:D11" si="0">ROUND(C8*0.4,2)</f>
        <v>21.08</v>
      </c>
      <c r="E8" s="3">
        <v>74.569999999999993</v>
      </c>
      <c r="F8" s="3">
        <f t="shared" ref="F8:F11" si="1">ROUND(E8*0.6,2)</f>
        <v>44.74</v>
      </c>
      <c r="G8" s="3">
        <f t="shared" ref="G8:G11" si="2">D8+F8</f>
        <v>65.819999999999993</v>
      </c>
      <c r="H8" s="3">
        <v>6</v>
      </c>
      <c r="I8" s="3"/>
    </row>
    <row r="9" spans="1:9" ht="30" customHeight="1">
      <c r="A9" s="2">
        <v>19080900913</v>
      </c>
      <c r="B9" s="3" t="s">
        <v>8</v>
      </c>
      <c r="C9" s="4">
        <f>[1]水工运行岗!D7</f>
        <v>51.6</v>
      </c>
      <c r="D9" s="3">
        <f t="shared" si="0"/>
        <v>20.64</v>
      </c>
      <c r="E9" s="3">
        <v>74.290000000000006</v>
      </c>
      <c r="F9" s="3">
        <f t="shared" si="1"/>
        <v>44.57</v>
      </c>
      <c r="G9" s="3">
        <f t="shared" si="2"/>
        <v>65.210000000000008</v>
      </c>
      <c r="H9" s="3">
        <v>7</v>
      </c>
      <c r="I9" s="3"/>
    </row>
    <row r="10" spans="1:9" ht="30" customHeight="1">
      <c r="A10" s="2">
        <v>19080901024</v>
      </c>
      <c r="B10" s="3" t="s">
        <v>8</v>
      </c>
      <c r="C10" s="4">
        <f>[1]水工运行岗!D8</f>
        <v>51.6</v>
      </c>
      <c r="D10" s="3">
        <f t="shared" si="0"/>
        <v>20.64</v>
      </c>
      <c r="E10" s="3">
        <v>72.290000000000006</v>
      </c>
      <c r="F10" s="3">
        <f t="shared" si="1"/>
        <v>43.37</v>
      </c>
      <c r="G10" s="3">
        <f t="shared" si="2"/>
        <v>64.009999999999991</v>
      </c>
      <c r="H10" s="3">
        <v>8</v>
      </c>
      <c r="I10" s="3"/>
    </row>
    <row r="11" spans="1:9" ht="30" customHeight="1">
      <c r="A11" s="2">
        <v>19080901125</v>
      </c>
      <c r="B11" s="3" t="s">
        <v>8</v>
      </c>
      <c r="C11" s="4">
        <f>[1]水工运行岗!D12</f>
        <v>50.3</v>
      </c>
      <c r="D11" s="4">
        <f t="shared" si="0"/>
        <v>20.12</v>
      </c>
      <c r="E11" s="5">
        <v>68.430000000000007</v>
      </c>
      <c r="F11" s="3">
        <f t="shared" si="1"/>
        <v>41.06</v>
      </c>
      <c r="G11" s="3">
        <f t="shared" si="2"/>
        <v>61.180000000000007</v>
      </c>
      <c r="H11" s="3">
        <v>9</v>
      </c>
      <c r="I11" s="3"/>
    </row>
  </sheetData>
  <mergeCells count="1">
    <mergeCell ref="A1:I1"/>
  </mergeCells>
  <phoneticPr fontId="7" type="noConversion"/>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水工运行</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PC</cp:lastModifiedBy>
  <cp:lastPrinted>2020-09-07T02:33:02Z</cp:lastPrinted>
  <dcterms:created xsi:type="dcterms:W3CDTF">2020-08-31T02:11:49Z</dcterms:created>
  <dcterms:modified xsi:type="dcterms:W3CDTF">2020-09-07T07:35:02Z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