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015" windowHeight="12030" activeTab="0"/>
  </bookViews>
  <sheets>
    <sheet name="入围面试人员名单" sheetId="1" r:id="rId1"/>
  </sheets>
  <definedNames>
    <definedName name="_xlnm.Print_Titles" localSheetId="0">'入围面试人员名单'!$1:$2</definedName>
  </definedNames>
  <calcPr fullCalcOnLoad="1"/>
</workbook>
</file>

<file path=xl/sharedStrings.xml><?xml version="1.0" encoding="utf-8"?>
<sst xmlns="http://schemas.openxmlformats.org/spreadsheetml/2006/main" count="30" uniqueCount="26">
  <si>
    <t>文昌市2020年卫生健康系统招聘卫生专业技术人员通过资格复审入围面试人员名单</t>
  </si>
  <si>
    <t>序号</t>
  </si>
  <si>
    <t>岗位</t>
  </si>
  <si>
    <t>姓名</t>
  </si>
  <si>
    <t>性别</t>
  </si>
  <si>
    <t>备注</t>
  </si>
  <si>
    <t>文昌市中医院超声医师（岗位18）</t>
  </si>
  <si>
    <t>男</t>
  </si>
  <si>
    <t xml:space="preserve">文昌市中医院中医儿科医师(岗位22)
</t>
  </si>
  <si>
    <t>文昌市中医院中医内科医师（岗位23）</t>
  </si>
  <si>
    <t>文昌市中医院骨科学科带头人（岗位26)</t>
  </si>
  <si>
    <t>文昌市庆龄妇幼保健院妇产科医师（岗位27）</t>
  </si>
  <si>
    <t>文昌市庆龄妇幼保健院儿科医师（岗位28）</t>
  </si>
  <si>
    <t>文昌市庆龄妇幼保健院康复治疗师（岗位36）</t>
  </si>
  <si>
    <t>女</t>
  </si>
  <si>
    <t>文昌市庆龄妇幼保健院检验科检验师（岗位38）</t>
  </si>
  <si>
    <t>邓春花</t>
  </si>
  <si>
    <t>文昌市庆龄妇幼保健院检验科检验师（岗位39）</t>
  </si>
  <si>
    <t>文昌市皮肤性病防治中心皮肤性病科医师（岗位42）</t>
  </si>
  <si>
    <t>文昌市精神病医院精神科医师（岗位43）</t>
  </si>
  <si>
    <t>文昌市精神病医院中医医师（岗位44）</t>
  </si>
  <si>
    <t>文昌市精神病医院临床护士（岗位46）</t>
  </si>
  <si>
    <t>文昌市基层卫生院临床医师（岗位47）</t>
  </si>
  <si>
    <t>文昌市基层卫生院中医医师（岗位48）</t>
  </si>
  <si>
    <t>文昌市基层卫生院检验技师（岗位51）</t>
  </si>
  <si>
    <t>赵丹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</si>
</sst>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2"/>
      <name val="仿宋"/>
      <family val="3"/>
    </font>
    <font>
      <sz val="12"/>
      <name val="仿宋"/>
      <family val="3"/>
    </font>
    <font>
      <sz val="12"/>
      <color indexed="8"/>
      <name val="仿宋"/>
      <family val="3"/>
    </font>
    <font>
      <b/>
      <sz val="16"/>
      <name val="仿宋"/>
      <family val="3"/>
    </font>
    <font>
      <b/>
      <sz val="12"/>
      <name val="仿宋_GB2312"/>
      <family val="3"/>
    </font>
    <font>
      <sz val="12"/>
      <color indexed="8"/>
      <name val="仿宋_GB2312"/>
      <family val="3"/>
    </font>
    <font>
      <sz val="12"/>
      <name val="仿宋_GB2312"/>
      <family val="3"/>
    </font>
    <font>
      <sz val="11"/>
      <color indexed="9"/>
      <name val="宋体"/>
      <family val="0"/>
    </font>
    <font>
      <sz val="11"/>
      <color indexed="16"/>
      <name val="宋体"/>
      <family val="0"/>
    </font>
    <font>
      <sz val="11"/>
      <color indexed="19"/>
      <name val="宋体"/>
      <family val="0"/>
    </font>
    <font>
      <sz val="11"/>
      <color indexed="17"/>
      <name val="宋体"/>
      <family val="0"/>
    </font>
    <font>
      <b/>
      <sz val="11"/>
      <color indexed="8"/>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b/>
      <sz val="13"/>
      <color indexed="54"/>
      <name val="宋体"/>
      <family val="0"/>
    </font>
    <font>
      <sz val="11"/>
      <color indexed="10"/>
      <name val="宋体"/>
      <family val="0"/>
    </font>
    <font>
      <b/>
      <sz val="11"/>
      <color indexed="9"/>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4">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6" fillId="0" borderId="0" xfId="0" applyFont="1" applyAlignment="1">
      <alignment vertical="center"/>
    </xf>
    <xf numFmtId="0" fontId="5" fillId="0" borderId="0" xfId="0" applyFont="1" applyAlignment="1">
      <alignment horizontal="center" vertical="center" wrapText="1"/>
    </xf>
    <xf numFmtId="0" fontId="6"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7"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2"/>
  <sheetViews>
    <sheetView tabSelected="1" zoomScaleSheetLayoutView="100" workbookViewId="0" topLeftCell="A1">
      <selection activeCell="E41" sqref="E41"/>
    </sheetView>
  </sheetViews>
  <sheetFormatPr defaultColWidth="9.00390625" defaultRowHeight="15"/>
  <cols>
    <col min="1" max="1" width="7.8515625" style="2" customWidth="1"/>
    <col min="2" max="2" width="49.421875" style="2" customWidth="1"/>
    <col min="3" max="3" width="12.28125" style="2" customWidth="1"/>
    <col min="4" max="4" width="15.00390625" style="2" customWidth="1"/>
    <col min="5" max="225" width="9.00390625" style="2" customWidth="1"/>
    <col min="226" max="16384" width="9.00390625" style="3" customWidth="1"/>
  </cols>
  <sheetData>
    <row r="1" spans="1:5" ht="67.5" customHeight="1">
      <c r="A1" s="4" t="s">
        <v>0</v>
      </c>
      <c r="B1" s="4"/>
      <c r="C1" s="4"/>
      <c r="D1" s="4"/>
      <c r="E1" s="4"/>
    </row>
    <row r="2" spans="1:5" s="1" customFormat="1" ht="34.5" customHeight="1">
      <c r="A2" s="5" t="s">
        <v>1</v>
      </c>
      <c r="B2" s="5" t="s">
        <v>2</v>
      </c>
      <c r="C2" s="5" t="s">
        <v>3</v>
      </c>
      <c r="D2" s="5" t="s">
        <v>4</v>
      </c>
      <c r="E2" s="6" t="s">
        <v>5</v>
      </c>
    </row>
    <row r="3" spans="1:5" ht="39" customHeight="1">
      <c r="A3" s="7">
        <v>1</v>
      </c>
      <c r="B3" s="8" t="s">
        <v>6</v>
      </c>
      <c r="C3" s="8" t="str">
        <f>"符传蛟"</f>
        <v>符传蛟</v>
      </c>
      <c r="D3" s="8" t="s">
        <v>7</v>
      </c>
      <c r="E3" s="9"/>
    </row>
    <row r="4" spans="1:5" ht="27" customHeight="1">
      <c r="A4" s="7">
        <v>2</v>
      </c>
      <c r="B4" s="8" t="s">
        <v>8</v>
      </c>
      <c r="C4" s="8" t="str">
        <f>"陈思"</f>
        <v>陈思</v>
      </c>
      <c r="D4" s="8" t="str">
        <f aca="true" t="shared" si="0" ref="D4:D8">"女"</f>
        <v>女</v>
      </c>
      <c r="E4" s="9"/>
    </row>
    <row r="5" spans="1:5" ht="34.5" customHeight="1">
      <c r="A5" s="7">
        <v>3</v>
      </c>
      <c r="B5" s="8" t="s">
        <v>9</v>
      </c>
      <c r="C5" s="8" t="str">
        <f>"吴树杰"</f>
        <v>吴树杰</v>
      </c>
      <c r="D5" s="8" t="str">
        <f>"男"</f>
        <v>男</v>
      </c>
      <c r="E5" s="9"/>
    </row>
    <row r="6" spans="1:5" ht="34.5" customHeight="1">
      <c r="A6" s="7">
        <v>4</v>
      </c>
      <c r="B6" s="8" t="s">
        <v>10</v>
      </c>
      <c r="C6" s="8" t="str">
        <f>"杨泽贤"</f>
        <v>杨泽贤</v>
      </c>
      <c r="D6" s="8" t="str">
        <f>"男"</f>
        <v>男</v>
      </c>
      <c r="E6" s="9"/>
    </row>
    <row r="7" spans="1:5" ht="34.5" customHeight="1">
      <c r="A7" s="7">
        <v>5</v>
      </c>
      <c r="B7" s="10" t="s">
        <v>11</v>
      </c>
      <c r="C7" s="8" t="str">
        <f>"王婷"</f>
        <v>王婷</v>
      </c>
      <c r="D7" s="8" t="str">
        <f t="shared" si="0"/>
        <v>女</v>
      </c>
      <c r="E7" s="9"/>
    </row>
    <row r="8" spans="1:5" ht="34.5" customHeight="1">
      <c r="A8" s="7">
        <v>6</v>
      </c>
      <c r="B8" s="10" t="s">
        <v>12</v>
      </c>
      <c r="C8" s="8" t="str">
        <f>"许诗璐"</f>
        <v>许诗璐</v>
      </c>
      <c r="D8" s="8" t="str">
        <f t="shared" si="0"/>
        <v>女</v>
      </c>
      <c r="E8" s="9"/>
    </row>
    <row r="9" spans="1:5" ht="34.5" customHeight="1">
      <c r="A9" s="7">
        <v>7</v>
      </c>
      <c r="B9" s="8" t="s">
        <v>13</v>
      </c>
      <c r="C9" s="8" t="str">
        <f>"陈琼红"</f>
        <v>陈琼红</v>
      </c>
      <c r="D9" s="8" t="s">
        <v>14</v>
      </c>
      <c r="E9" s="9"/>
    </row>
    <row r="10" spans="1:5" ht="34.5" customHeight="1">
      <c r="A10" s="7">
        <v>8</v>
      </c>
      <c r="B10" s="11" t="s">
        <v>15</v>
      </c>
      <c r="C10" s="8" t="str">
        <f>"符金苗"</f>
        <v>符金苗</v>
      </c>
      <c r="D10" s="8" t="s">
        <v>14</v>
      </c>
      <c r="E10" s="9"/>
    </row>
    <row r="11" spans="1:5" ht="34.5" customHeight="1">
      <c r="A11" s="7">
        <v>9</v>
      </c>
      <c r="B11" s="12"/>
      <c r="C11" s="8" t="str">
        <f>"张立琼"</f>
        <v>张立琼</v>
      </c>
      <c r="D11" s="8" t="s">
        <v>7</v>
      </c>
      <c r="E11" s="9"/>
    </row>
    <row r="12" spans="1:5" ht="34.5" customHeight="1">
      <c r="A12" s="7">
        <v>10</v>
      </c>
      <c r="B12" s="13"/>
      <c r="C12" s="8" t="s">
        <v>16</v>
      </c>
      <c r="D12" s="8" t="s">
        <v>14</v>
      </c>
      <c r="E12" s="9"/>
    </row>
    <row r="13" spans="1:5" ht="34.5" customHeight="1">
      <c r="A13" s="7">
        <v>11</v>
      </c>
      <c r="B13" s="8" t="s">
        <v>17</v>
      </c>
      <c r="C13" s="8" t="str">
        <f>"李美庆"</f>
        <v>李美庆</v>
      </c>
      <c r="D13" s="8" t="s">
        <v>14</v>
      </c>
      <c r="E13" s="9"/>
    </row>
    <row r="14" spans="1:5" ht="34.5" customHeight="1">
      <c r="A14" s="7">
        <v>12</v>
      </c>
      <c r="B14" s="8" t="s">
        <v>18</v>
      </c>
      <c r="C14" s="8" t="str">
        <f>"梁春南"</f>
        <v>梁春南</v>
      </c>
      <c r="D14" s="8" t="str">
        <f>"男"</f>
        <v>男</v>
      </c>
      <c r="E14" s="9"/>
    </row>
    <row r="15" spans="1:5" ht="34.5" customHeight="1">
      <c r="A15" s="7">
        <v>13</v>
      </c>
      <c r="B15" s="8"/>
      <c r="C15" s="8" t="str">
        <f>"郑英巧"</f>
        <v>郑英巧</v>
      </c>
      <c r="D15" s="8" t="str">
        <f aca="true" t="shared" si="1" ref="D15:D18">"女"</f>
        <v>女</v>
      </c>
      <c r="E15" s="9"/>
    </row>
    <row r="16" spans="1:5" ht="34.5" customHeight="1">
      <c r="A16" s="7">
        <v>14</v>
      </c>
      <c r="B16" s="8" t="s">
        <v>19</v>
      </c>
      <c r="C16" s="8" t="str">
        <f>"韦泽精"</f>
        <v>韦泽精</v>
      </c>
      <c r="D16" s="8" t="str">
        <f>"男"</f>
        <v>男</v>
      </c>
      <c r="E16" s="8"/>
    </row>
    <row r="17" spans="1:5" ht="34.5" customHeight="1">
      <c r="A17" s="7">
        <v>15</v>
      </c>
      <c r="B17" s="8"/>
      <c r="C17" s="8" t="str">
        <f>"何玉"</f>
        <v>何玉</v>
      </c>
      <c r="D17" s="8" t="str">
        <f t="shared" si="1"/>
        <v>女</v>
      </c>
      <c r="E17" s="8"/>
    </row>
    <row r="18" spans="1:5" ht="34.5" customHeight="1">
      <c r="A18" s="7">
        <v>16</v>
      </c>
      <c r="B18" s="8"/>
      <c r="C18" s="8" t="str">
        <f>"吴易容"</f>
        <v>吴易容</v>
      </c>
      <c r="D18" s="8" t="str">
        <f t="shared" si="1"/>
        <v>女</v>
      </c>
      <c r="E18" s="8"/>
    </row>
    <row r="19" spans="1:5" ht="34.5" customHeight="1">
      <c r="A19" s="7">
        <v>17</v>
      </c>
      <c r="B19" s="8" t="s">
        <v>20</v>
      </c>
      <c r="C19" s="8" t="str">
        <f>"陈美美"</f>
        <v>陈美美</v>
      </c>
      <c r="D19" s="8" t="str">
        <f aca="true" t="shared" si="2" ref="D19:D37">"女"</f>
        <v>女</v>
      </c>
      <c r="E19" s="8"/>
    </row>
    <row r="20" spans="1:5" ht="34.5" customHeight="1">
      <c r="A20" s="7">
        <v>18</v>
      </c>
      <c r="B20" s="8" t="s">
        <v>21</v>
      </c>
      <c r="C20" s="8" t="str">
        <f>"胡丁萍"</f>
        <v>胡丁萍</v>
      </c>
      <c r="D20" s="8" t="str">
        <f t="shared" si="2"/>
        <v>女</v>
      </c>
      <c r="E20" s="8"/>
    </row>
    <row r="21" spans="1:5" ht="34.5" customHeight="1">
      <c r="A21" s="7">
        <v>19</v>
      </c>
      <c r="B21" s="8"/>
      <c r="C21" s="8" t="str">
        <f>"李金惠"</f>
        <v>李金惠</v>
      </c>
      <c r="D21" s="8" t="str">
        <f t="shared" si="2"/>
        <v>女</v>
      </c>
      <c r="E21" s="8"/>
    </row>
    <row r="22" spans="1:5" ht="34.5" customHeight="1">
      <c r="A22" s="7">
        <v>20</v>
      </c>
      <c r="B22" s="8"/>
      <c r="C22" s="8" t="str">
        <f>"陈秋月"</f>
        <v>陈秋月</v>
      </c>
      <c r="D22" s="8" t="str">
        <f t="shared" si="2"/>
        <v>女</v>
      </c>
      <c r="E22" s="8"/>
    </row>
    <row r="23" spans="1:5" ht="34.5" customHeight="1">
      <c r="A23" s="7">
        <v>21</v>
      </c>
      <c r="B23" s="8"/>
      <c r="C23" s="8" t="str">
        <f>"符启研"</f>
        <v>符启研</v>
      </c>
      <c r="D23" s="8" t="str">
        <f t="shared" si="2"/>
        <v>女</v>
      </c>
      <c r="E23" s="8"/>
    </row>
    <row r="24" spans="1:5" ht="34.5" customHeight="1">
      <c r="A24" s="7">
        <v>22</v>
      </c>
      <c r="B24" s="8"/>
      <c r="C24" s="8" t="str">
        <f>"符媛媛"</f>
        <v>符媛媛</v>
      </c>
      <c r="D24" s="8" t="str">
        <f t="shared" si="2"/>
        <v>女</v>
      </c>
      <c r="E24" s="8"/>
    </row>
    <row r="25" spans="1:5" ht="34.5" customHeight="1">
      <c r="A25" s="7">
        <v>23</v>
      </c>
      <c r="B25" s="8" t="s">
        <v>22</v>
      </c>
      <c r="C25" s="8" t="str">
        <f>"谭燕丽"</f>
        <v>谭燕丽</v>
      </c>
      <c r="D25" s="8" t="str">
        <f t="shared" si="2"/>
        <v>女</v>
      </c>
      <c r="E25" s="8"/>
    </row>
    <row r="26" spans="1:5" ht="34.5" customHeight="1">
      <c r="A26" s="7">
        <v>24</v>
      </c>
      <c r="B26" s="8"/>
      <c r="C26" s="8" t="str">
        <f>"黄文孝"</f>
        <v>黄文孝</v>
      </c>
      <c r="D26" s="8" t="str">
        <f>"男"</f>
        <v>男</v>
      </c>
      <c r="E26" s="8"/>
    </row>
    <row r="27" spans="1:5" ht="34.5" customHeight="1">
      <c r="A27" s="7">
        <v>25</v>
      </c>
      <c r="B27" s="8"/>
      <c r="C27" s="8" t="str">
        <f>"王灵"</f>
        <v>王灵</v>
      </c>
      <c r="D27" s="8" t="str">
        <f aca="true" t="shared" si="3" ref="D27:D31">"女"</f>
        <v>女</v>
      </c>
      <c r="E27" s="8"/>
    </row>
    <row r="28" spans="1:5" ht="34.5" customHeight="1">
      <c r="A28" s="7">
        <v>26</v>
      </c>
      <c r="B28" s="8"/>
      <c r="C28" s="8" t="str">
        <f>"李琼丹"</f>
        <v>李琼丹</v>
      </c>
      <c r="D28" s="8" t="str">
        <f t="shared" si="3"/>
        <v>女</v>
      </c>
      <c r="E28" s="8"/>
    </row>
    <row r="29" spans="1:5" ht="34.5" customHeight="1">
      <c r="A29" s="7">
        <v>27</v>
      </c>
      <c r="B29" s="8"/>
      <c r="C29" s="8" t="str">
        <f>"吴海莲"</f>
        <v>吴海莲</v>
      </c>
      <c r="D29" s="8" t="str">
        <f t="shared" si="3"/>
        <v>女</v>
      </c>
      <c r="E29" s="8"/>
    </row>
    <row r="30" spans="1:5" ht="34.5" customHeight="1">
      <c r="A30" s="7">
        <v>28</v>
      </c>
      <c r="B30" s="8"/>
      <c r="C30" s="8" t="str">
        <f>"符小菁"</f>
        <v>符小菁</v>
      </c>
      <c r="D30" s="8" t="str">
        <f t="shared" si="3"/>
        <v>女</v>
      </c>
      <c r="E30" s="8"/>
    </row>
    <row r="31" spans="1:5" ht="34.5" customHeight="1">
      <c r="A31" s="7">
        <v>29</v>
      </c>
      <c r="B31" s="8"/>
      <c r="C31" s="8" t="str">
        <f>"尹美玲"</f>
        <v>尹美玲</v>
      </c>
      <c r="D31" s="8" t="str">
        <f t="shared" si="3"/>
        <v>女</v>
      </c>
      <c r="E31" s="8"/>
    </row>
    <row r="32" spans="1:5" ht="34.5" customHeight="1">
      <c r="A32" s="7">
        <v>30</v>
      </c>
      <c r="B32" s="8"/>
      <c r="C32" s="8" t="str">
        <f>"符宏花"</f>
        <v>符宏花</v>
      </c>
      <c r="D32" s="8" t="str">
        <f aca="true" t="shared" si="4" ref="D32:D42">"女"</f>
        <v>女</v>
      </c>
      <c r="E32" s="8"/>
    </row>
    <row r="33" spans="1:5" ht="34.5" customHeight="1">
      <c r="A33" s="7">
        <v>31</v>
      </c>
      <c r="B33" s="8"/>
      <c r="C33" s="8" t="str">
        <f>"李志芳"</f>
        <v>李志芳</v>
      </c>
      <c r="D33" s="8" t="str">
        <f t="shared" si="4"/>
        <v>女</v>
      </c>
      <c r="E33" s="8"/>
    </row>
    <row r="34" spans="1:5" ht="34.5" customHeight="1">
      <c r="A34" s="7">
        <v>32</v>
      </c>
      <c r="B34" s="8"/>
      <c r="C34" s="8" t="str">
        <f>"庄发"</f>
        <v>庄发</v>
      </c>
      <c r="D34" s="8" t="str">
        <f>"男"</f>
        <v>男</v>
      </c>
      <c r="E34" s="8"/>
    </row>
    <row r="35" spans="1:5" ht="34.5" customHeight="1">
      <c r="A35" s="7">
        <v>33</v>
      </c>
      <c r="B35" s="8" t="s">
        <v>23</v>
      </c>
      <c r="C35" s="8" t="str">
        <f>"黎璐颖"</f>
        <v>黎璐颖</v>
      </c>
      <c r="D35" s="8" t="str">
        <f t="shared" si="4"/>
        <v>女</v>
      </c>
      <c r="E35" s="8"/>
    </row>
    <row r="36" spans="1:5" ht="34.5" customHeight="1">
      <c r="A36" s="7">
        <v>34</v>
      </c>
      <c r="B36" s="8"/>
      <c r="C36" s="8" t="str">
        <f>"王碧珠"</f>
        <v>王碧珠</v>
      </c>
      <c r="D36" s="8" t="str">
        <f t="shared" si="4"/>
        <v>女</v>
      </c>
      <c r="E36" s="8"/>
    </row>
    <row r="37" spans="1:5" ht="34.5" customHeight="1">
      <c r="A37" s="7">
        <v>35</v>
      </c>
      <c r="B37" s="8"/>
      <c r="C37" s="8" t="str">
        <f>"覃小明"</f>
        <v>覃小明</v>
      </c>
      <c r="D37" s="8" t="str">
        <f t="shared" si="4"/>
        <v>女</v>
      </c>
      <c r="E37" s="8"/>
    </row>
    <row r="38" spans="1:5" ht="34.5" customHeight="1">
      <c r="A38" s="7">
        <v>36</v>
      </c>
      <c r="B38" s="8" t="s">
        <v>24</v>
      </c>
      <c r="C38" s="8" t="str">
        <f>"周未影"</f>
        <v>周未影</v>
      </c>
      <c r="D38" s="8" t="str">
        <f t="shared" si="4"/>
        <v>女</v>
      </c>
      <c r="E38" s="8"/>
    </row>
    <row r="39" spans="1:5" ht="34.5" customHeight="1">
      <c r="A39" s="7">
        <v>37</v>
      </c>
      <c r="B39" s="8"/>
      <c r="C39" s="8" t="str">
        <f>"吴玉叶"</f>
        <v>吴玉叶</v>
      </c>
      <c r="D39" s="8" t="str">
        <f t="shared" si="4"/>
        <v>女</v>
      </c>
      <c r="E39" s="8"/>
    </row>
    <row r="40" spans="1:5" ht="34.5" customHeight="1">
      <c r="A40" s="7">
        <v>38</v>
      </c>
      <c r="B40" s="8"/>
      <c r="C40" s="8" t="str">
        <f>"黄丽娜"</f>
        <v>黄丽娜</v>
      </c>
      <c r="D40" s="8" t="str">
        <f t="shared" si="4"/>
        <v>女</v>
      </c>
      <c r="E40" s="8"/>
    </row>
    <row r="41" spans="1:5" ht="34.5" customHeight="1">
      <c r="A41" s="7">
        <v>39</v>
      </c>
      <c r="B41" s="8"/>
      <c r="C41" s="8" t="str">
        <f>"陈海浪"</f>
        <v>陈海浪</v>
      </c>
      <c r="D41" s="8" t="str">
        <f t="shared" si="4"/>
        <v>女</v>
      </c>
      <c r="E41" s="8"/>
    </row>
    <row r="42" spans="1:5" ht="34.5" customHeight="1">
      <c r="A42" s="7">
        <v>40</v>
      </c>
      <c r="B42" s="8"/>
      <c r="C42" s="8" t="s">
        <v>25</v>
      </c>
      <c r="D42" s="8" t="str">
        <f t="shared" si="4"/>
        <v>女</v>
      </c>
      <c r="E42" s="8"/>
    </row>
  </sheetData>
  <sheetProtection/>
  <mergeCells count="8">
    <mergeCell ref="A1:E1"/>
    <mergeCell ref="B10:B12"/>
    <mergeCell ref="B14:B15"/>
    <mergeCell ref="B16:B18"/>
    <mergeCell ref="B20:B24"/>
    <mergeCell ref="B25:B34"/>
    <mergeCell ref="B35:B37"/>
    <mergeCell ref="B38:B42"/>
  </mergeCells>
  <printOptions/>
  <pageMargins left="0.39" right="0.43" top="0.43" bottom="0.39" header="0.16" footer="0.1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34880</cp:lastModifiedBy>
  <dcterms:created xsi:type="dcterms:W3CDTF">2020-04-08T09:48:36Z</dcterms:created>
  <dcterms:modified xsi:type="dcterms:W3CDTF">2020-09-07T07:59:18Z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