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28" windowWidth="13740" windowHeight="10632"/>
  </bookViews>
  <sheets>
    <sheet name="笔试+职业技能测试" sheetId="2" r:id="rId1"/>
    <sheet name="上午核对" sheetId="4" r:id="rId2"/>
    <sheet name="Sheet3" sheetId="3" r:id="rId3"/>
  </sheets>
  <externalReferences>
    <externalReference r:id="rId4"/>
  </externalReferences>
  <definedNames>
    <definedName name="_xlnm._FilterDatabase" localSheetId="0" hidden="1">'笔试+职业技能测试'!$A$3:$S$293</definedName>
    <definedName name="_xlnm._FilterDatabase" localSheetId="1" hidden="1">上午核对!$A$3:$CY$3</definedName>
    <definedName name="_xlnm.Print_Titles" localSheetId="0">'笔试+职业技能测试'!$2:$3</definedName>
    <definedName name="_xlnm.Print_Titles" localSheetId="1">上午核对!$2:$3</definedName>
  </definedNames>
  <calcPr calcId="144525"/>
</workbook>
</file>

<file path=xl/calcChain.xml><?xml version="1.0" encoding="utf-8"?>
<calcChain xmlns="http://schemas.openxmlformats.org/spreadsheetml/2006/main">
  <c r="BT293" i="4" l="1"/>
  <c r="BU293" i="4" s="1"/>
  <c r="BS293" i="4"/>
  <c r="BG293" i="4"/>
  <c r="AW293" i="4"/>
  <c r="AV293" i="4"/>
  <c r="AT293" i="4"/>
  <c r="AS293" i="4"/>
  <c r="AL293" i="4"/>
  <c r="AX293" i="4" s="1"/>
  <c r="BT292" i="4"/>
  <c r="BS292" i="4"/>
  <c r="BG292" i="4"/>
  <c r="AV292" i="4"/>
  <c r="AW292" i="4" s="1"/>
  <c r="AT292" i="4"/>
  <c r="AS292" i="4"/>
  <c r="AL292" i="4"/>
  <c r="BU291" i="4"/>
  <c r="BT291" i="4"/>
  <c r="BS291" i="4"/>
  <c r="BG291" i="4"/>
  <c r="AX291" i="4"/>
  <c r="AW291" i="4"/>
  <c r="AV291" i="4"/>
  <c r="AT291" i="4"/>
  <c r="AS291" i="4"/>
  <c r="AL291" i="4"/>
  <c r="BT290" i="4"/>
  <c r="BS290" i="4"/>
  <c r="BU290" i="4" s="1"/>
  <c r="BG290" i="4"/>
  <c r="AW290" i="4"/>
  <c r="AV290" i="4"/>
  <c r="AT290" i="4"/>
  <c r="AS290" i="4"/>
  <c r="AL290" i="4"/>
  <c r="AX290" i="4" s="1"/>
  <c r="BT289" i="4"/>
  <c r="BS289" i="4"/>
  <c r="BT288" i="4"/>
  <c r="BS288" i="4"/>
  <c r="BG288" i="4"/>
  <c r="AV288" i="4"/>
  <c r="AW288" i="4" s="1"/>
  <c r="AX288" i="4" s="1"/>
  <c r="AT288" i="4"/>
  <c r="AS288" i="4"/>
  <c r="AL288" i="4"/>
  <c r="BT287" i="4"/>
  <c r="BU287" i="4" s="1"/>
  <c r="BS287" i="4"/>
  <c r="BG287" i="4"/>
  <c r="AV287" i="4"/>
  <c r="AW287" i="4" s="1"/>
  <c r="AX287" i="4" s="1"/>
  <c r="AT287" i="4"/>
  <c r="AS287" i="4"/>
  <c r="AL287" i="4"/>
  <c r="BT286" i="4"/>
  <c r="BU286" i="4" s="1"/>
  <c r="BS286" i="4"/>
  <c r="BG286" i="4"/>
  <c r="AW286" i="4"/>
  <c r="AV286" i="4"/>
  <c r="AT286" i="4"/>
  <c r="AS286" i="4"/>
  <c r="AL286" i="4"/>
  <c r="AX286" i="4" s="1"/>
  <c r="BT285" i="4"/>
  <c r="BS285" i="4"/>
  <c r="BU285" i="4" s="1"/>
  <c r="BG285" i="4"/>
  <c r="AV285" i="4"/>
  <c r="AW285" i="4" s="1"/>
  <c r="AT285" i="4"/>
  <c r="AS285" i="4"/>
  <c r="AL285" i="4"/>
  <c r="BT284" i="4"/>
  <c r="BU284" i="4" s="1"/>
  <c r="BS284" i="4"/>
  <c r="BG284" i="4"/>
  <c r="AW284" i="4"/>
  <c r="AV284" i="4"/>
  <c r="AT284" i="4"/>
  <c r="AS284" i="4"/>
  <c r="AL284" i="4"/>
  <c r="AX284" i="4" s="1"/>
  <c r="BT283" i="4"/>
  <c r="BS283" i="4"/>
  <c r="BG283" i="4"/>
  <c r="AV283" i="4"/>
  <c r="AW283" i="4" s="1"/>
  <c r="AT283" i="4"/>
  <c r="AS283" i="4"/>
  <c r="AL283" i="4"/>
  <c r="BT282" i="4"/>
  <c r="BS282" i="4"/>
  <c r="BG282" i="4"/>
  <c r="AV282" i="4"/>
  <c r="AW282" i="4" s="1"/>
  <c r="AT282" i="4"/>
  <c r="AS282" i="4"/>
  <c r="AL282" i="4"/>
  <c r="BT281" i="4"/>
  <c r="BU281" i="4" s="1"/>
  <c r="BS281" i="4"/>
  <c r="BG281" i="4"/>
  <c r="AV281" i="4"/>
  <c r="AW281" i="4" s="1"/>
  <c r="AT281" i="4"/>
  <c r="AS281" i="4"/>
  <c r="AL281" i="4"/>
  <c r="BT280" i="4"/>
  <c r="BS280" i="4"/>
  <c r="BU280" i="4" s="1"/>
  <c r="BG280" i="4"/>
  <c r="AV280" i="4"/>
  <c r="AW280" i="4" s="1"/>
  <c r="AT280" i="4"/>
  <c r="AS280" i="4"/>
  <c r="AL280" i="4"/>
  <c r="BT279" i="4"/>
  <c r="BS279" i="4"/>
  <c r="BU279" i="4" s="1"/>
  <c r="BG279" i="4"/>
  <c r="AV279" i="4"/>
  <c r="AW279" i="4" s="1"/>
  <c r="AT279" i="4"/>
  <c r="AS279" i="4"/>
  <c r="AL279" i="4"/>
  <c r="BT278" i="4"/>
  <c r="BS278" i="4"/>
  <c r="BG278" i="4"/>
  <c r="AV278" i="4"/>
  <c r="AW278" i="4" s="1"/>
  <c r="AT278" i="4"/>
  <c r="AS278" i="4"/>
  <c r="AL278" i="4"/>
  <c r="BT277" i="4"/>
  <c r="BS277" i="4"/>
  <c r="BG277" i="4"/>
  <c r="AV277" i="4"/>
  <c r="AW277" i="4" s="1"/>
  <c r="AT277" i="4"/>
  <c r="AS277" i="4"/>
  <c r="AL277" i="4"/>
  <c r="BT276" i="4"/>
  <c r="BS276" i="4"/>
  <c r="BU276" i="4" s="1"/>
  <c r="BG276" i="4"/>
  <c r="AV276" i="4"/>
  <c r="AW276" i="4" s="1"/>
  <c r="AT276" i="4"/>
  <c r="AS276" i="4"/>
  <c r="AL276" i="4"/>
  <c r="BT275" i="4"/>
  <c r="BS275" i="4"/>
  <c r="BG275" i="4"/>
  <c r="AV275" i="4"/>
  <c r="AW275" i="4" s="1"/>
  <c r="AT275" i="4"/>
  <c r="AS275" i="4"/>
  <c r="AL275" i="4"/>
  <c r="BT274" i="4"/>
  <c r="BS274" i="4"/>
  <c r="BG274" i="4"/>
  <c r="AV274" i="4"/>
  <c r="AW274" i="4" s="1"/>
  <c r="AT274" i="4"/>
  <c r="AS274" i="4"/>
  <c r="AL274" i="4"/>
  <c r="BT273" i="4"/>
  <c r="BU273" i="4" s="1"/>
  <c r="BS273" i="4"/>
  <c r="BG273" i="4"/>
  <c r="AV273" i="4"/>
  <c r="AW273" i="4" s="1"/>
  <c r="AT273" i="4"/>
  <c r="AS273" i="4"/>
  <c r="AL273" i="4"/>
  <c r="BT272" i="4"/>
  <c r="BS272" i="4"/>
  <c r="BG272" i="4"/>
  <c r="AV272" i="4"/>
  <c r="AW272" i="4" s="1"/>
  <c r="AT272" i="4"/>
  <c r="AS272" i="4"/>
  <c r="AL272" i="4"/>
  <c r="BT271" i="4"/>
  <c r="BU271" i="4" s="1"/>
  <c r="BS271" i="4"/>
  <c r="BG271" i="4"/>
  <c r="AV271" i="4"/>
  <c r="AW271" i="4" s="1"/>
  <c r="AT271" i="4"/>
  <c r="AS271" i="4"/>
  <c r="AL271" i="4"/>
  <c r="BT270" i="4"/>
  <c r="BU270" i="4" s="1"/>
  <c r="BS270" i="4"/>
  <c r="BG270" i="4"/>
  <c r="AW270" i="4"/>
  <c r="AV270" i="4"/>
  <c r="AT270" i="4"/>
  <c r="AS270" i="4"/>
  <c r="AL270" i="4"/>
  <c r="AX270" i="4" s="1"/>
  <c r="BT269" i="4"/>
  <c r="BS269" i="4"/>
  <c r="BG269" i="4"/>
  <c r="AV269" i="4"/>
  <c r="AW269" i="4" s="1"/>
  <c r="AX269" i="4" s="1"/>
  <c r="AT269" i="4"/>
  <c r="AS269" i="4"/>
  <c r="AL269" i="4"/>
  <c r="BT268" i="4"/>
  <c r="BU268" i="4" s="1"/>
  <c r="BS268" i="4"/>
  <c r="BG268" i="4"/>
  <c r="AV268" i="4"/>
  <c r="AW268" i="4" s="1"/>
  <c r="AT268" i="4"/>
  <c r="AS268" i="4"/>
  <c r="AL268" i="4"/>
  <c r="BT267" i="4"/>
  <c r="BS267" i="4"/>
  <c r="BG267" i="4"/>
  <c r="AV267" i="4"/>
  <c r="AW267" i="4" s="1"/>
  <c r="AT267" i="4"/>
  <c r="AS267" i="4"/>
  <c r="AL267" i="4"/>
  <c r="BT266" i="4"/>
  <c r="BS266" i="4"/>
  <c r="BG266" i="4"/>
  <c r="AV266" i="4"/>
  <c r="AW266" i="4" s="1"/>
  <c r="AT266" i="4"/>
  <c r="AS266" i="4"/>
  <c r="AL266" i="4"/>
  <c r="BU265" i="4"/>
  <c r="BT265" i="4"/>
  <c r="BS265" i="4"/>
  <c r="BG265" i="4"/>
  <c r="AV265" i="4"/>
  <c r="AW265" i="4" s="1"/>
  <c r="AT265" i="4"/>
  <c r="AS265" i="4"/>
  <c r="AL265" i="4"/>
  <c r="AX265" i="4" s="1"/>
  <c r="BT264" i="4"/>
  <c r="BS264" i="4"/>
  <c r="BG264" i="4"/>
  <c r="AV264" i="4"/>
  <c r="AW264" i="4" s="1"/>
  <c r="AX264" i="4" s="1"/>
  <c r="AT264" i="4"/>
  <c r="AS264" i="4"/>
  <c r="AL264" i="4"/>
  <c r="BU263" i="4"/>
  <c r="BT263" i="4"/>
  <c r="BS263" i="4"/>
  <c r="BG263" i="4"/>
  <c r="AV263" i="4"/>
  <c r="AW263" i="4" s="1"/>
  <c r="AX263" i="4" s="1"/>
  <c r="AT263" i="4"/>
  <c r="AS263" i="4"/>
  <c r="AL263" i="4"/>
  <c r="BU262" i="4"/>
  <c r="BT262" i="4"/>
  <c r="BS262" i="4"/>
  <c r="BG262" i="4"/>
  <c r="AV262" i="4"/>
  <c r="AW262" i="4" s="1"/>
  <c r="AX262" i="4" s="1"/>
  <c r="AT262" i="4"/>
  <c r="AS262" i="4"/>
  <c r="AL262" i="4"/>
  <c r="BT261" i="4"/>
  <c r="BS261" i="4"/>
  <c r="BG261" i="4"/>
  <c r="AV261" i="4"/>
  <c r="AW261" i="4" s="1"/>
  <c r="AT261" i="4"/>
  <c r="AS261" i="4"/>
  <c r="AL261" i="4"/>
  <c r="BT260" i="4"/>
  <c r="BS260" i="4"/>
  <c r="BG260" i="4"/>
  <c r="AV260" i="4"/>
  <c r="AW260" i="4" s="1"/>
  <c r="AT260" i="4"/>
  <c r="AS260" i="4"/>
  <c r="AL260" i="4"/>
  <c r="BT259" i="4"/>
  <c r="BS259" i="4"/>
  <c r="BU259" i="4" s="1"/>
  <c r="BG259" i="4"/>
  <c r="AV259" i="4"/>
  <c r="AW259" i="4" s="1"/>
  <c r="AT259" i="4"/>
  <c r="AS259" i="4"/>
  <c r="AL259" i="4"/>
  <c r="AX259" i="4" s="1"/>
  <c r="BT258" i="4"/>
  <c r="BS258" i="4"/>
  <c r="BU258" i="4" s="1"/>
  <c r="BG258" i="4"/>
  <c r="AW258" i="4"/>
  <c r="AV258" i="4"/>
  <c r="AT258" i="4"/>
  <c r="AS258" i="4"/>
  <c r="AL258" i="4"/>
  <c r="AX258" i="4" s="1"/>
  <c r="BT257" i="4"/>
  <c r="BS257" i="4"/>
  <c r="BU257" i="4" s="1"/>
  <c r="BG257" i="4"/>
  <c r="AV257" i="4"/>
  <c r="AW257" i="4" s="1"/>
  <c r="AT257" i="4"/>
  <c r="AS257" i="4"/>
  <c r="AL257" i="4"/>
  <c r="BT256" i="4"/>
  <c r="BS256" i="4"/>
  <c r="BG256" i="4"/>
  <c r="AV256" i="4"/>
  <c r="AW256" i="4" s="1"/>
  <c r="AT256" i="4"/>
  <c r="AS256" i="4"/>
  <c r="AL256" i="4"/>
  <c r="BT255" i="4"/>
  <c r="BS255" i="4"/>
  <c r="BU255" i="4" s="1"/>
  <c r="BG255" i="4"/>
  <c r="AV255" i="4"/>
  <c r="AW255" i="4" s="1"/>
  <c r="AT255" i="4"/>
  <c r="AS255" i="4"/>
  <c r="AL255" i="4"/>
  <c r="BT254" i="4"/>
  <c r="BS254" i="4"/>
  <c r="BU254" i="4" s="1"/>
  <c r="BG254" i="4"/>
  <c r="AV254" i="4"/>
  <c r="AW254" i="4" s="1"/>
  <c r="AT254" i="4"/>
  <c r="AS254" i="4"/>
  <c r="AL254" i="4"/>
  <c r="BT253" i="4"/>
  <c r="BS253" i="4"/>
  <c r="BU253" i="4" s="1"/>
  <c r="BG253" i="4"/>
  <c r="AV253" i="4"/>
  <c r="AW253" i="4" s="1"/>
  <c r="AX253" i="4" s="1"/>
  <c r="AT253" i="4"/>
  <c r="AS253" i="4"/>
  <c r="AL253" i="4"/>
  <c r="BT252" i="4"/>
  <c r="BS252" i="4"/>
  <c r="BG252" i="4"/>
  <c r="AV252" i="4"/>
  <c r="AW252" i="4" s="1"/>
  <c r="AT252" i="4"/>
  <c r="AS252" i="4"/>
  <c r="AL252" i="4"/>
  <c r="BT251" i="4"/>
  <c r="BS251" i="4"/>
  <c r="BU251" i="4" s="1"/>
  <c r="BG251" i="4"/>
  <c r="AV251" i="4"/>
  <c r="AW251" i="4" s="1"/>
  <c r="AT251" i="4"/>
  <c r="AS251" i="4"/>
  <c r="AL251" i="4"/>
  <c r="BT250" i="4"/>
  <c r="BS250" i="4"/>
  <c r="BU250" i="4" s="1"/>
  <c r="BG250" i="4"/>
  <c r="AV250" i="4"/>
  <c r="AW250" i="4" s="1"/>
  <c r="AT250" i="4"/>
  <c r="AS250" i="4"/>
  <c r="AL250" i="4"/>
  <c r="BT249" i="4"/>
  <c r="BS249" i="4"/>
  <c r="BU249" i="4" s="1"/>
  <c r="BG249" i="4"/>
  <c r="AV249" i="4"/>
  <c r="AW249" i="4" s="1"/>
  <c r="AT249" i="4"/>
  <c r="AS249" i="4"/>
  <c r="AL249" i="4"/>
  <c r="BT248" i="4"/>
  <c r="BS248" i="4"/>
  <c r="BG248" i="4"/>
  <c r="AV248" i="4"/>
  <c r="AW248" i="4" s="1"/>
  <c r="AX248" i="4" s="1"/>
  <c r="AT248" i="4"/>
  <c r="AS248" i="4"/>
  <c r="AL248" i="4"/>
  <c r="BT247" i="4"/>
  <c r="BS247" i="4"/>
  <c r="BU247" i="4" s="1"/>
  <c r="BG247" i="4"/>
  <c r="AV247" i="4"/>
  <c r="AW247" i="4" s="1"/>
  <c r="AX247" i="4" s="1"/>
  <c r="AT247" i="4"/>
  <c r="AS247" i="4"/>
  <c r="AL247" i="4"/>
  <c r="BT246" i="4"/>
  <c r="BS246" i="4"/>
  <c r="BG246" i="4"/>
  <c r="AV246" i="4"/>
  <c r="AW246" i="4" s="1"/>
  <c r="AT246" i="4"/>
  <c r="AS246" i="4"/>
  <c r="AL246" i="4"/>
  <c r="BT245" i="4"/>
  <c r="BS245" i="4"/>
  <c r="BG245" i="4"/>
  <c r="AV245" i="4"/>
  <c r="AW245" i="4" s="1"/>
  <c r="AX245" i="4" s="1"/>
  <c r="AT245" i="4"/>
  <c r="AS245" i="4"/>
  <c r="AL245" i="4"/>
  <c r="BT244" i="4"/>
  <c r="BU244" i="4" s="1"/>
  <c r="BS244" i="4"/>
  <c r="BG244" i="4"/>
  <c r="AV244" i="4"/>
  <c r="AW244" i="4" s="1"/>
  <c r="AT244" i="4"/>
  <c r="AS244" i="4"/>
  <c r="AL244" i="4"/>
  <c r="BT243" i="4"/>
  <c r="BS243" i="4"/>
  <c r="BG243" i="4"/>
  <c r="AV243" i="4"/>
  <c r="AW243" i="4" s="1"/>
  <c r="AT243" i="4"/>
  <c r="AS243" i="4"/>
  <c r="AL243" i="4"/>
  <c r="BT242" i="4"/>
  <c r="BS242" i="4"/>
  <c r="BU242" i="4" s="1"/>
  <c r="BG242" i="4"/>
  <c r="AV242" i="4"/>
  <c r="AW242" i="4" s="1"/>
  <c r="AT242" i="4"/>
  <c r="AS242" i="4"/>
  <c r="AL242" i="4"/>
  <c r="BT241" i="4"/>
  <c r="BS241" i="4"/>
  <c r="BU241" i="4" s="1"/>
  <c r="BG241" i="4"/>
  <c r="AV241" i="4"/>
  <c r="AW241" i="4" s="1"/>
  <c r="AT241" i="4"/>
  <c r="AS241" i="4"/>
  <c r="AL241" i="4"/>
  <c r="BT240" i="4"/>
  <c r="BS240" i="4"/>
  <c r="BU240" i="4" s="1"/>
  <c r="BG240" i="4"/>
  <c r="AV240" i="4"/>
  <c r="AW240" i="4" s="1"/>
  <c r="AT240" i="4"/>
  <c r="AS240" i="4"/>
  <c r="AL240" i="4"/>
  <c r="BT239" i="4"/>
  <c r="BS239" i="4"/>
  <c r="BU239" i="4" s="1"/>
  <c r="BG239" i="4"/>
  <c r="AV239" i="4"/>
  <c r="AW239" i="4" s="1"/>
  <c r="AT239" i="4"/>
  <c r="AS239" i="4"/>
  <c r="AL239" i="4"/>
  <c r="BT238" i="4"/>
  <c r="BS238" i="4"/>
  <c r="BG238" i="4"/>
  <c r="AV238" i="4"/>
  <c r="AW238" i="4" s="1"/>
  <c r="AT238" i="4"/>
  <c r="AS238" i="4"/>
  <c r="AL238" i="4"/>
  <c r="BT237" i="4"/>
  <c r="BS237" i="4"/>
  <c r="BU237" i="4" s="1"/>
  <c r="BG237" i="4"/>
  <c r="AV237" i="4"/>
  <c r="AW237" i="4" s="1"/>
  <c r="AX237" i="4" s="1"/>
  <c r="AT237" i="4"/>
  <c r="AS237" i="4"/>
  <c r="AL237" i="4"/>
  <c r="BT236" i="4"/>
  <c r="BS236" i="4"/>
  <c r="BG236" i="4"/>
  <c r="AV236" i="4"/>
  <c r="AW236" i="4" s="1"/>
  <c r="AT236" i="4"/>
  <c r="AS236" i="4"/>
  <c r="AL236" i="4"/>
  <c r="BT235" i="4"/>
  <c r="BS235" i="4"/>
  <c r="BU235" i="4" s="1"/>
  <c r="BG235" i="4"/>
  <c r="AV235" i="4"/>
  <c r="AW235" i="4" s="1"/>
  <c r="AT235" i="4"/>
  <c r="AS235" i="4"/>
  <c r="AL235" i="4"/>
  <c r="BT234" i="4"/>
  <c r="BS234" i="4"/>
  <c r="BG234" i="4"/>
  <c r="AV234" i="4"/>
  <c r="AW234" i="4" s="1"/>
  <c r="AT234" i="4"/>
  <c r="AS234" i="4"/>
  <c r="AL234" i="4"/>
  <c r="BT233" i="4"/>
  <c r="BS233" i="4"/>
  <c r="BU233" i="4" s="1"/>
  <c r="BG233" i="4"/>
  <c r="AV233" i="4"/>
  <c r="AW233" i="4" s="1"/>
  <c r="AT233" i="4"/>
  <c r="AS233" i="4"/>
  <c r="AL233" i="4"/>
  <c r="BT232" i="4"/>
  <c r="BS232" i="4"/>
  <c r="BG232" i="4"/>
  <c r="AV232" i="4"/>
  <c r="AW232" i="4" s="1"/>
  <c r="AT232" i="4"/>
  <c r="AS232" i="4"/>
  <c r="AL232" i="4"/>
  <c r="BT231" i="4"/>
  <c r="BS231" i="4"/>
  <c r="BU231" i="4" s="1"/>
  <c r="BG231" i="4"/>
  <c r="AV231" i="4"/>
  <c r="AW231" i="4" s="1"/>
  <c r="AX231" i="4" s="1"/>
  <c r="AT231" i="4"/>
  <c r="AS231" i="4"/>
  <c r="AL231" i="4"/>
  <c r="BT230" i="4"/>
  <c r="BS230" i="4"/>
  <c r="BT229" i="4"/>
  <c r="BS229" i="4"/>
  <c r="BT228" i="4"/>
  <c r="BS228" i="4"/>
  <c r="BT227" i="4"/>
  <c r="BS227" i="4"/>
  <c r="BG227" i="4"/>
  <c r="AV227" i="4"/>
  <c r="AW227" i="4" s="1"/>
  <c r="AT227" i="4"/>
  <c r="AS227" i="4"/>
  <c r="AL227" i="4"/>
  <c r="BT226" i="4"/>
  <c r="BS226" i="4"/>
  <c r="BU226" i="4" s="1"/>
  <c r="BG226" i="4"/>
  <c r="AV226" i="4"/>
  <c r="AW226" i="4" s="1"/>
  <c r="AT226" i="4"/>
  <c r="AS226" i="4"/>
  <c r="AL226" i="4"/>
  <c r="BT225" i="4"/>
  <c r="BS225" i="4"/>
  <c r="BG225" i="4"/>
  <c r="AV225" i="4"/>
  <c r="AW225" i="4" s="1"/>
  <c r="AT225" i="4"/>
  <c r="AS225" i="4"/>
  <c r="AL225" i="4"/>
  <c r="BT224" i="4"/>
  <c r="BS224" i="4"/>
  <c r="BG224" i="4"/>
  <c r="AV224" i="4"/>
  <c r="AW224" i="4" s="1"/>
  <c r="AT224" i="4"/>
  <c r="AS224" i="4"/>
  <c r="AL224" i="4"/>
  <c r="BT223" i="4"/>
  <c r="BS223" i="4"/>
  <c r="BU223" i="4" s="1"/>
  <c r="BG223" i="4"/>
  <c r="AV223" i="4"/>
  <c r="AW223" i="4" s="1"/>
  <c r="AT223" i="4"/>
  <c r="AS223" i="4"/>
  <c r="AL223" i="4"/>
  <c r="BT222" i="4"/>
  <c r="BS222" i="4"/>
  <c r="BU222" i="4" s="1"/>
  <c r="BG222" i="4"/>
  <c r="AV222" i="4"/>
  <c r="AW222" i="4" s="1"/>
  <c r="AT222" i="4"/>
  <c r="AS222" i="4"/>
  <c r="AL222" i="4"/>
  <c r="BT221" i="4"/>
  <c r="BS221" i="4"/>
  <c r="BG221" i="4"/>
  <c r="AV221" i="4"/>
  <c r="AW221" i="4" s="1"/>
  <c r="AT221" i="4"/>
  <c r="AS221" i="4"/>
  <c r="AL221" i="4"/>
  <c r="BT220" i="4"/>
  <c r="BS220" i="4"/>
  <c r="BU220" i="4" s="1"/>
  <c r="BG220" i="4"/>
  <c r="AV220" i="4"/>
  <c r="AW220" i="4" s="1"/>
  <c r="AT220" i="4"/>
  <c r="AS220" i="4"/>
  <c r="AL220" i="4"/>
  <c r="BT219" i="4"/>
  <c r="BS219" i="4"/>
  <c r="BG219" i="4"/>
  <c r="AV219" i="4"/>
  <c r="AW219" i="4" s="1"/>
  <c r="AT219" i="4"/>
  <c r="AS219" i="4"/>
  <c r="AL219" i="4"/>
  <c r="BT218" i="4"/>
  <c r="BS218" i="4"/>
  <c r="BU218" i="4" s="1"/>
  <c r="BG218" i="4"/>
  <c r="AV218" i="4"/>
  <c r="AW218" i="4" s="1"/>
  <c r="AT218" i="4"/>
  <c r="AS218" i="4"/>
  <c r="AL218" i="4"/>
  <c r="BT217" i="4"/>
  <c r="BS217" i="4"/>
  <c r="BG217" i="4"/>
  <c r="AV217" i="4"/>
  <c r="AW217" i="4" s="1"/>
  <c r="AT217" i="4"/>
  <c r="AS217" i="4"/>
  <c r="AL217" i="4"/>
  <c r="BT216" i="4"/>
  <c r="BS216" i="4"/>
  <c r="BG216" i="4"/>
  <c r="AV216" i="4"/>
  <c r="AW216" i="4" s="1"/>
  <c r="AT216" i="4"/>
  <c r="AS216" i="4"/>
  <c r="AL216" i="4"/>
  <c r="BT215" i="4"/>
  <c r="BS215" i="4"/>
  <c r="BU215" i="4" s="1"/>
  <c r="BG215" i="4"/>
  <c r="AV215" i="4"/>
  <c r="AW215" i="4" s="1"/>
  <c r="AT215" i="4"/>
  <c r="AS215" i="4"/>
  <c r="AL215" i="4"/>
  <c r="AX215" i="4" s="1"/>
  <c r="BT214" i="4"/>
  <c r="BS214" i="4"/>
  <c r="BG214" i="4"/>
  <c r="AV214" i="4"/>
  <c r="AW214" i="4" s="1"/>
  <c r="AT214" i="4"/>
  <c r="AS214" i="4"/>
  <c r="AL214" i="4"/>
  <c r="BT213" i="4"/>
  <c r="BU213" i="4" s="1"/>
  <c r="BS213" i="4"/>
  <c r="BG213" i="4"/>
  <c r="AV213" i="4"/>
  <c r="AW213" i="4" s="1"/>
  <c r="AT213" i="4"/>
  <c r="AS213" i="4"/>
  <c r="AL213" i="4"/>
  <c r="BT212" i="4"/>
  <c r="BS212" i="4"/>
  <c r="BU212" i="4" s="1"/>
  <c r="BG212" i="4"/>
  <c r="AV212" i="4"/>
  <c r="AW212" i="4" s="1"/>
  <c r="AT212" i="4"/>
  <c r="AS212" i="4"/>
  <c r="AL212" i="4"/>
  <c r="BT211" i="4"/>
  <c r="BS211" i="4"/>
  <c r="BG211" i="4"/>
  <c r="AV211" i="4"/>
  <c r="AW211" i="4" s="1"/>
  <c r="AT211" i="4"/>
  <c r="AS211" i="4"/>
  <c r="AL211" i="4"/>
  <c r="BT210" i="4"/>
  <c r="BS210" i="4"/>
  <c r="BU210" i="4" s="1"/>
  <c r="BG210" i="4"/>
  <c r="AV210" i="4"/>
  <c r="AW210" i="4" s="1"/>
  <c r="AT210" i="4"/>
  <c r="AS210" i="4"/>
  <c r="AL210" i="4"/>
  <c r="BT209" i="4"/>
  <c r="BS209" i="4"/>
  <c r="BG209" i="4"/>
  <c r="AV209" i="4"/>
  <c r="AW209" i="4" s="1"/>
  <c r="AT209" i="4"/>
  <c r="AS209" i="4"/>
  <c r="AL209" i="4"/>
  <c r="BT208" i="4"/>
  <c r="BS208" i="4"/>
  <c r="BG208" i="4"/>
  <c r="AV208" i="4"/>
  <c r="AW208" i="4" s="1"/>
  <c r="AT208" i="4"/>
  <c r="AS208" i="4"/>
  <c r="AL208" i="4"/>
  <c r="BT207" i="4"/>
  <c r="BS207" i="4"/>
  <c r="BU207" i="4" s="1"/>
  <c r="BG207" i="4"/>
  <c r="AV207" i="4"/>
  <c r="AW207" i="4" s="1"/>
  <c r="AT207" i="4"/>
  <c r="AS207" i="4"/>
  <c r="AL207" i="4"/>
  <c r="BT206" i="4"/>
  <c r="BS206" i="4"/>
  <c r="BG206" i="4"/>
  <c r="AV206" i="4"/>
  <c r="AW206" i="4" s="1"/>
  <c r="AT206" i="4"/>
  <c r="AS206" i="4"/>
  <c r="AL206" i="4"/>
  <c r="BT205" i="4"/>
  <c r="BS205" i="4"/>
  <c r="BG205" i="4"/>
  <c r="AV205" i="4"/>
  <c r="AW205" i="4" s="1"/>
  <c r="AT205" i="4"/>
  <c r="AS205" i="4"/>
  <c r="AL205" i="4"/>
  <c r="BT204" i="4"/>
  <c r="BS204" i="4"/>
  <c r="BG204" i="4"/>
  <c r="AV204" i="4"/>
  <c r="AW204" i="4" s="1"/>
  <c r="AT204" i="4"/>
  <c r="AS204" i="4"/>
  <c r="AL204" i="4"/>
  <c r="BT203" i="4"/>
  <c r="BS203" i="4"/>
  <c r="BG203" i="4"/>
  <c r="AV203" i="4"/>
  <c r="AW203" i="4" s="1"/>
  <c r="AT203" i="4"/>
  <c r="AS203" i="4"/>
  <c r="AL203" i="4"/>
  <c r="BT202" i="4"/>
  <c r="BS202" i="4"/>
  <c r="BG202" i="4"/>
  <c r="AV202" i="4"/>
  <c r="AW202" i="4" s="1"/>
  <c r="AT202" i="4"/>
  <c r="AS202" i="4"/>
  <c r="AL202" i="4"/>
  <c r="BT201" i="4"/>
  <c r="BS201" i="4"/>
  <c r="BG201" i="4"/>
  <c r="AV201" i="4"/>
  <c r="AW201" i="4" s="1"/>
  <c r="AT201" i="4"/>
  <c r="AS201" i="4"/>
  <c r="AL201" i="4"/>
  <c r="BT200" i="4"/>
  <c r="BS200" i="4"/>
  <c r="BG200" i="4"/>
  <c r="AV200" i="4"/>
  <c r="AW200" i="4" s="1"/>
  <c r="AT200" i="4"/>
  <c r="AS200" i="4"/>
  <c r="AL200" i="4"/>
  <c r="BT199" i="4"/>
  <c r="BS199" i="4"/>
  <c r="BG199" i="4"/>
  <c r="AW199" i="4"/>
  <c r="AV199" i="4"/>
  <c r="AT199" i="4"/>
  <c r="AS199" i="4"/>
  <c r="AL199" i="4"/>
  <c r="AX199" i="4" s="1"/>
  <c r="BT198" i="4"/>
  <c r="BS198" i="4"/>
  <c r="BG198" i="4"/>
  <c r="AW198" i="4"/>
  <c r="AV198" i="4"/>
  <c r="AT198" i="4"/>
  <c r="AS198" i="4"/>
  <c r="AL198" i="4"/>
  <c r="AX198" i="4" s="1"/>
  <c r="BT197" i="4"/>
  <c r="BS197" i="4"/>
  <c r="BG197" i="4"/>
  <c r="AW197" i="4"/>
  <c r="AV197" i="4"/>
  <c r="AT197" i="4"/>
  <c r="AS197" i="4"/>
  <c r="AL197" i="4"/>
  <c r="AX197" i="4" s="1"/>
  <c r="BT196" i="4"/>
  <c r="BS196" i="4"/>
  <c r="BG196" i="4"/>
  <c r="AV196" i="4"/>
  <c r="AW196" i="4" s="1"/>
  <c r="AT196" i="4"/>
  <c r="AS196" i="4"/>
  <c r="AL196" i="4"/>
  <c r="BT195" i="4"/>
  <c r="BU195" i="4" s="1"/>
  <c r="BS195" i="4"/>
  <c r="BG195" i="4"/>
  <c r="AV195" i="4"/>
  <c r="AW195" i="4" s="1"/>
  <c r="AT195" i="4"/>
  <c r="AS195" i="4"/>
  <c r="AL195" i="4"/>
  <c r="BT194" i="4"/>
  <c r="BS194" i="4"/>
  <c r="BU194" i="4" s="1"/>
  <c r="BG194" i="4"/>
  <c r="AV194" i="4"/>
  <c r="AW194" i="4" s="1"/>
  <c r="AT194" i="4"/>
  <c r="AS194" i="4"/>
  <c r="AL194" i="4"/>
  <c r="BT193" i="4"/>
  <c r="BS193" i="4"/>
  <c r="BG193" i="4"/>
  <c r="AV193" i="4"/>
  <c r="AW193" i="4" s="1"/>
  <c r="AT193" i="4"/>
  <c r="AS193" i="4"/>
  <c r="AL193" i="4"/>
  <c r="BT192" i="4"/>
  <c r="BS192" i="4"/>
  <c r="BG192" i="4"/>
  <c r="AV192" i="4"/>
  <c r="AW192" i="4" s="1"/>
  <c r="AT192" i="4"/>
  <c r="AS192" i="4"/>
  <c r="AL192" i="4"/>
  <c r="BT191" i="4"/>
  <c r="BS191" i="4"/>
  <c r="BG191" i="4"/>
  <c r="AV191" i="4"/>
  <c r="AW191" i="4" s="1"/>
  <c r="AT191" i="4"/>
  <c r="AS191" i="4"/>
  <c r="AL191" i="4"/>
  <c r="BT190" i="4"/>
  <c r="BS190" i="4"/>
  <c r="BG190" i="4"/>
  <c r="AV190" i="4"/>
  <c r="AW190" i="4" s="1"/>
  <c r="AT190" i="4"/>
  <c r="AS190" i="4"/>
  <c r="AL190" i="4"/>
  <c r="BT189" i="4"/>
  <c r="BS189" i="4"/>
  <c r="BG189" i="4"/>
  <c r="AV189" i="4"/>
  <c r="AW189" i="4" s="1"/>
  <c r="AT189" i="4"/>
  <c r="AS189" i="4"/>
  <c r="AL189" i="4"/>
  <c r="BT188" i="4"/>
  <c r="BS188" i="4"/>
  <c r="BG188" i="4"/>
  <c r="AV188" i="4"/>
  <c r="AW188" i="4" s="1"/>
  <c r="AT188" i="4"/>
  <c r="AS188" i="4"/>
  <c r="AL188" i="4"/>
  <c r="BT187" i="4"/>
  <c r="BS187" i="4"/>
  <c r="BG187" i="4"/>
  <c r="AV187" i="4"/>
  <c r="AW187" i="4" s="1"/>
  <c r="AT187" i="4"/>
  <c r="AS187" i="4"/>
  <c r="AL187" i="4"/>
  <c r="BT186" i="4"/>
  <c r="BS186" i="4"/>
  <c r="BU186" i="4" s="1"/>
  <c r="BG186" i="4"/>
  <c r="AV186" i="4"/>
  <c r="AW186" i="4" s="1"/>
  <c r="AT186" i="4"/>
  <c r="AS186" i="4"/>
  <c r="AL186" i="4"/>
  <c r="BT185" i="4"/>
  <c r="BS185" i="4"/>
  <c r="BG185" i="4"/>
  <c r="AV185" i="4"/>
  <c r="AW185" i="4" s="1"/>
  <c r="AT185" i="4"/>
  <c r="AS185" i="4"/>
  <c r="AL185" i="4"/>
  <c r="BT184" i="4"/>
  <c r="BS184" i="4"/>
  <c r="BG184" i="4"/>
  <c r="AV184" i="4"/>
  <c r="AW184" i="4" s="1"/>
  <c r="AT184" i="4"/>
  <c r="AS184" i="4"/>
  <c r="AL184" i="4"/>
  <c r="BT183" i="4"/>
  <c r="BU183" i="4" s="1"/>
  <c r="BS183" i="4"/>
  <c r="BG183" i="4"/>
  <c r="AV183" i="4"/>
  <c r="AW183" i="4" s="1"/>
  <c r="AT183" i="4"/>
  <c r="AS183" i="4"/>
  <c r="AL183" i="4"/>
  <c r="BT182" i="4"/>
  <c r="BS182" i="4"/>
  <c r="BG182" i="4"/>
  <c r="AV182" i="4"/>
  <c r="AW182" i="4" s="1"/>
  <c r="AT182" i="4"/>
  <c r="AS182" i="4"/>
  <c r="AL182" i="4"/>
  <c r="BT181" i="4"/>
  <c r="BS181" i="4"/>
  <c r="BG181" i="4"/>
  <c r="AV181" i="4"/>
  <c r="AW181" i="4" s="1"/>
  <c r="AT181" i="4"/>
  <c r="AS181" i="4"/>
  <c r="AL181" i="4"/>
  <c r="BT180" i="4"/>
  <c r="BS180" i="4"/>
  <c r="BG180" i="4"/>
  <c r="AV180" i="4"/>
  <c r="AW180" i="4" s="1"/>
  <c r="AT180" i="4"/>
  <c r="AS180" i="4"/>
  <c r="AL180" i="4"/>
  <c r="BT179" i="4"/>
  <c r="BS179" i="4"/>
  <c r="BG179" i="4"/>
  <c r="AV179" i="4"/>
  <c r="AW179" i="4" s="1"/>
  <c r="AT179" i="4"/>
  <c r="AS179" i="4"/>
  <c r="AL179" i="4"/>
  <c r="BT178" i="4"/>
  <c r="BS178" i="4"/>
  <c r="BG178" i="4"/>
  <c r="AV178" i="4"/>
  <c r="AW178" i="4" s="1"/>
  <c r="AT178" i="4"/>
  <c r="AS178" i="4"/>
  <c r="AL178" i="4"/>
  <c r="BT177" i="4"/>
  <c r="BS177" i="4"/>
  <c r="BG177" i="4"/>
  <c r="AV177" i="4"/>
  <c r="AW177" i="4" s="1"/>
  <c r="AT177" i="4"/>
  <c r="AS177" i="4"/>
  <c r="AL177" i="4"/>
  <c r="BT176" i="4"/>
  <c r="BS176" i="4"/>
  <c r="BG176" i="4"/>
  <c r="AV176" i="4"/>
  <c r="AW176" i="4" s="1"/>
  <c r="AT176" i="4"/>
  <c r="AS176" i="4"/>
  <c r="AL176" i="4"/>
  <c r="BT175" i="4"/>
  <c r="BS175" i="4"/>
  <c r="BG175" i="4"/>
  <c r="AV175" i="4"/>
  <c r="AW175" i="4" s="1"/>
  <c r="AX175" i="4" s="1"/>
  <c r="AT175" i="4"/>
  <c r="AS175" i="4"/>
  <c r="AL175" i="4"/>
  <c r="BT174" i="4"/>
  <c r="BS174" i="4"/>
  <c r="BG174" i="4"/>
  <c r="AV174" i="4"/>
  <c r="AW174" i="4" s="1"/>
  <c r="AT174" i="4"/>
  <c r="AS174" i="4"/>
  <c r="AL174" i="4"/>
  <c r="BT173" i="4"/>
  <c r="BS173" i="4"/>
  <c r="BU173" i="4" s="1"/>
  <c r="BG173" i="4"/>
  <c r="AV173" i="4"/>
  <c r="AW173" i="4" s="1"/>
  <c r="AT173" i="4"/>
  <c r="AS173" i="4"/>
  <c r="AL173" i="4"/>
  <c r="BT172" i="4"/>
  <c r="BS172" i="4"/>
  <c r="BU172" i="4" s="1"/>
  <c r="BG172" i="4"/>
  <c r="AV172" i="4"/>
  <c r="AW172" i="4" s="1"/>
  <c r="AT172" i="4"/>
  <c r="AS172" i="4"/>
  <c r="AL172" i="4"/>
  <c r="BT171" i="4"/>
  <c r="BS171" i="4"/>
  <c r="BU171" i="4" s="1"/>
  <c r="BG171" i="4"/>
  <c r="AV171" i="4"/>
  <c r="AW171" i="4" s="1"/>
  <c r="AT171" i="4"/>
  <c r="AS171" i="4"/>
  <c r="AL171" i="4"/>
  <c r="BT170" i="4"/>
  <c r="BS170" i="4"/>
  <c r="BU170" i="4" s="1"/>
  <c r="BG170" i="4"/>
  <c r="AV170" i="4"/>
  <c r="AW170" i="4" s="1"/>
  <c r="AT170" i="4"/>
  <c r="AS170" i="4"/>
  <c r="AL170" i="4"/>
  <c r="BT169" i="4"/>
  <c r="BS169" i="4"/>
  <c r="BG169" i="4"/>
  <c r="AV169" i="4"/>
  <c r="AW169" i="4" s="1"/>
  <c r="AT169" i="4"/>
  <c r="AS169" i="4"/>
  <c r="AL169" i="4"/>
  <c r="BT168" i="4"/>
  <c r="BS168" i="4"/>
  <c r="BG168" i="4"/>
  <c r="AV168" i="4"/>
  <c r="AW168" i="4" s="1"/>
  <c r="AT168" i="4"/>
  <c r="AS168" i="4"/>
  <c r="AL168" i="4"/>
  <c r="BT167" i="4"/>
  <c r="BS167" i="4"/>
  <c r="BG167" i="4"/>
  <c r="AV167" i="4"/>
  <c r="AW167" i="4" s="1"/>
  <c r="AX167" i="4" s="1"/>
  <c r="AT167" i="4"/>
  <c r="AS167" i="4"/>
  <c r="AL167" i="4"/>
  <c r="BT166" i="4"/>
  <c r="BS166" i="4"/>
  <c r="BG166" i="4"/>
  <c r="AV166" i="4"/>
  <c r="AW166" i="4" s="1"/>
  <c r="AT166" i="4"/>
  <c r="AS166" i="4"/>
  <c r="AL166" i="4"/>
  <c r="BT165" i="4"/>
  <c r="BS165" i="4"/>
  <c r="BU165" i="4" s="1"/>
  <c r="BG165" i="4"/>
  <c r="AV165" i="4"/>
  <c r="AW165" i="4" s="1"/>
  <c r="AT165" i="4"/>
  <c r="AS165" i="4"/>
  <c r="AL165" i="4"/>
  <c r="AX165" i="4" s="1"/>
  <c r="BT164" i="4"/>
  <c r="BS164" i="4"/>
  <c r="BG164" i="4"/>
  <c r="AV164" i="4"/>
  <c r="AW164" i="4" s="1"/>
  <c r="AT164" i="4"/>
  <c r="AS164" i="4"/>
  <c r="AL164" i="4"/>
  <c r="BT163" i="4"/>
  <c r="BS163" i="4"/>
  <c r="BG163" i="4"/>
  <c r="AV163" i="4"/>
  <c r="AW163" i="4" s="1"/>
  <c r="AT163" i="4"/>
  <c r="AS163" i="4"/>
  <c r="AL163" i="4"/>
  <c r="BT162" i="4"/>
  <c r="BS162" i="4"/>
  <c r="BG162" i="4"/>
  <c r="AV162" i="4"/>
  <c r="AW162" i="4" s="1"/>
  <c r="AT162" i="4"/>
  <c r="AS162" i="4"/>
  <c r="AL162" i="4"/>
  <c r="BT161" i="4"/>
  <c r="BS161" i="4"/>
  <c r="BU161" i="4" s="1"/>
  <c r="BG161" i="4"/>
  <c r="AV161" i="4"/>
  <c r="AW161" i="4" s="1"/>
  <c r="AT161" i="4"/>
  <c r="AS161" i="4"/>
  <c r="AL161" i="4"/>
  <c r="BT160" i="4"/>
  <c r="BS160" i="4"/>
  <c r="BG160" i="4"/>
  <c r="AV160" i="4"/>
  <c r="AW160" i="4" s="1"/>
  <c r="AT160" i="4"/>
  <c r="AS160" i="4"/>
  <c r="AL160" i="4"/>
  <c r="BT159" i="4"/>
  <c r="BS159" i="4"/>
  <c r="BG159" i="4"/>
  <c r="AV159" i="4"/>
  <c r="AW159" i="4" s="1"/>
  <c r="AX159" i="4" s="1"/>
  <c r="AT159" i="4"/>
  <c r="AS159" i="4"/>
  <c r="AL159" i="4"/>
  <c r="BT158" i="4"/>
  <c r="BS158" i="4"/>
  <c r="BU158" i="4" s="1"/>
  <c r="BG158" i="4"/>
  <c r="AV158" i="4"/>
  <c r="AW158" i="4" s="1"/>
  <c r="AT158" i="4"/>
  <c r="AS158" i="4"/>
  <c r="AL158" i="4"/>
  <c r="BT157" i="4"/>
  <c r="BS157" i="4"/>
  <c r="BU157" i="4" s="1"/>
  <c r="BG157" i="4"/>
  <c r="AV157" i="4"/>
  <c r="AW157" i="4" s="1"/>
  <c r="AT157" i="4"/>
  <c r="AS157" i="4"/>
  <c r="AL157" i="4"/>
  <c r="AX157" i="4" s="1"/>
  <c r="BT156" i="4"/>
  <c r="BS156" i="4"/>
  <c r="BG156" i="4"/>
  <c r="AV156" i="4"/>
  <c r="AW156" i="4" s="1"/>
  <c r="AT156" i="4"/>
  <c r="AS156" i="4"/>
  <c r="AL156" i="4"/>
  <c r="BU155" i="4"/>
  <c r="BT155" i="4"/>
  <c r="BS155" i="4"/>
  <c r="BG155" i="4"/>
  <c r="AV155" i="4"/>
  <c r="AW155" i="4" s="1"/>
  <c r="AX155" i="4" s="1"/>
  <c r="AT155" i="4"/>
  <c r="AS155" i="4"/>
  <c r="AL155" i="4"/>
  <c r="BU154" i="4"/>
  <c r="BT154" i="4"/>
  <c r="BS154" i="4"/>
  <c r="BG154" i="4"/>
  <c r="AV154" i="4"/>
  <c r="AW154" i="4" s="1"/>
  <c r="AX154" i="4" s="1"/>
  <c r="AT154" i="4"/>
  <c r="AS154" i="4"/>
  <c r="AL154" i="4"/>
  <c r="BT153" i="4"/>
  <c r="BS153" i="4"/>
  <c r="BG153" i="4"/>
  <c r="AV153" i="4"/>
  <c r="AW153" i="4" s="1"/>
  <c r="AX153" i="4" s="1"/>
  <c r="AT153" i="4"/>
  <c r="AS153" i="4"/>
  <c r="AL153" i="4"/>
  <c r="BT152" i="4"/>
  <c r="BS152" i="4"/>
  <c r="BG152" i="4"/>
  <c r="AV152" i="4"/>
  <c r="AW152" i="4" s="1"/>
  <c r="AT152" i="4"/>
  <c r="AS152" i="4"/>
  <c r="AL152" i="4"/>
  <c r="BT151" i="4"/>
  <c r="BS151" i="4"/>
  <c r="BU151" i="4" s="1"/>
  <c r="BG151" i="4"/>
  <c r="AV151" i="4"/>
  <c r="AW151" i="4" s="1"/>
  <c r="AT151" i="4"/>
  <c r="AS151" i="4"/>
  <c r="AL151" i="4"/>
  <c r="BT150" i="4"/>
  <c r="BS150" i="4"/>
  <c r="BG150" i="4"/>
  <c r="AV150" i="4"/>
  <c r="AW150" i="4" s="1"/>
  <c r="AT150" i="4"/>
  <c r="AS150" i="4"/>
  <c r="AL150" i="4"/>
  <c r="BU149" i="4"/>
  <c r="BT149" i="4"/>
  <c r="BS149" i="4"/>
  <c r="BG149" i="4"/>
  <c r="AV149" i="4"/>
  <c r="AW149" i="4" s="1"/>
  <c r="AT149" i="4"/>
  <c r="AS149" i="4"/>
  <c r="AL149" i="4"/>
  <c r="BT148" i="4"/>
  <c r="BS148" i="4"/>
  <c r="BG148" i="4"/>
  <c r="AV148" i="4"/>
  <c r="AW148" i="4" s="1"/>
  <c r="AT148" i="4"/>
  <c r="AS148" i="4"/>
  <c r="AL148" i="4"/>
  <c r="BT147" i="4"/>
  <c r="BU147" i="4" s="1"/>
  <c r="BS147" i="4"/>
  <c r="BG147" i="4"/>
  <c r="AV147" i="4"/>
  <c r="AW147" i="4" s="1"/>
  <c r="AT147" i="4"/>
  <c r="AS147" i="4"/>
  <c r="AL147" i="4"/>
  <c r="BT146" i="4"/>
  <c r="BS146" i="4"/>
  <c r="BU146" i="4" s="1"/>
  <c r="BG146" i="4"/>
  <c r="AV146" i="4"/>
  <c r="AW146" i="4" s="1"/>
  <c r="AT146" i="4"/>
  <c r="AS146" i="4"/>
  <c r="AL146" i="4"/>
  <c r="BT145" i="4"/>
  <c r="BS145" i="4"/>
  <c r="BU145" i="4" s="1"/>
  <c r="BG145" i="4"/>
  <c r="AV145" i="4"/>
  <c r="AW145" i="4" s="1"/>
  <c r="AT145" i="4"/>
  <c r="AS145" i="4"/>
  <c r="AL145" i="4"/>
  <c r="BT144" i="4"/>
  <c r="BS144" i="4"/>
  <c r="BU144" i="4" s="1"/>
  <c r="BG144" i="4"/>
  <c r="AV144" i="4"/>
  <c r="AW144" i="4" s="1"/>
  <c r="AT144" i="4"/>
  <c r="AS144" i="4"/>
  <c r="AL144" i="4"/>
  <c r="BT143" i="4"/>
  <c r="BS143" i="4"/>
  <c r="BG143" i="4"/>
  <c r="AV143" i="4"/>
  <c r="AW143" i="4" s="1"/>
  <c r="AX143" i="4" s="1"/>
  <c r="AT143" i="4"/>
  <c r="AS143" i="4"/>
  <c r="AL143" i="4"/>
  <c r="BT142" i="4"/>
  <c r="BS142" i="4"/>
  <c r="BU142" i="4" s="1"/>
  <c r="BG142" i="4"/>
  <c r="AV142" i="4"/>
  <c r="AW142" i="4" s="1"/>
  <c r="AT142" i="4"/>
  <c r="AS142" i="4"/>
  <c r="AL142" i="4"/>
  <c r="BT141" i="4"/>
  <c r="BS141" i="4"/>
  <c r="BG141" i="4"/>
  <c r="AV141" i="4"/>
  <c r="AW141" i="4" s="1"/>
  <c r="AT141" i="4"/>
  <c r="AS141" i="4"/>
  <c r="AL141" i="4"/>
  <c r="BT140" i="4"/>
  <c r="BS140" i="4"/>
  <c r="BU140" i="4" s="1"/>
  <c r="BG140" i="4"/>
  <c r="AV140" i="4"/>
  <c r="AW140" i="4" s="1"/>
  <c r="AT140" i="4"/>
  <c r="AS140" i="4"/>
  <c r="AL140" i="4"/>
  <c r="BT139" i="4"/>
  <c r="BS139" i="4"/>
  <c r="BG139" i="4"/>
  <c r="AV139" i="4"/>
  <c r="AW139" i="4" s="1"/>
  <c r="AT139" i="4"/>
  <c r="AS139" i="4"/>
  <c r="AL139" i="4"/>
  <c r="BT133" i="4"/>
  <c r="BS133" i="4"/>
  <c r="BG133" i="4"/>
  <c r="AV133" i="4"/>
  <c r="AW133" i="4" s="1"/>
  <c r="AT133" i="4"/>
  <c r="AS133" i="4"/>
  <c r="AL133" i="4"/>
  <c r="BT134" i="4"/>
  <c r="BS134" i="4"/>
  <c r="BU134" i="4" s="1"/>
  <c r="BG134" i="4"/>
  <c r="AV134" i="4"/>
  <c r="AW134" i="4" s="1"/>
  <c r="AT134" i="4"/>
  <c r="AS134" i="4"/>
  <c r="AL134" i="4"/>
  <c r="BT137" i="4"/>
  <c r="BS137" i="4"/>
  <c r="BG137" i="4"/>
  <c r="AV137" i="4"/>
  <c r="AW137" i="4" s="1"/>
  <c r="AT137" i="4"/>
  <c r="AS137" i="4"/>
  <c r="AL137" i="4"/>
  <c r="BT121" i="4"/>
  <c r="BS121" i="4"/>
  <c r="BG121" i="4"/>
  <c r="AV121" i="4"/>
  <c r="AW121" i="4" s="1"/>
  <c r="AT121" i="4"/>
  <c r="AS121" i="4"/>
  <c r="AL121" i="4"/>
  <c r="BT131" i="4"/>
  <c r="BS131" i="4"/>
  <c r="BU131" i="4" s="1"/>
  <c r="BG131" i="4"/>
  <c r="AV131" i="4"/>
  <c r="AW131" i="4" s="1"/>
  <c r="AT131" i="4"/>
  <c r="AS131" i="4"/>
  <c r="AL131" i="4"/>
  <c r="BT130" i="4"/>
  <c r="BS130" i="4"/>
  <c r="BG130" i="4"/>
  <c r="AV130" i="4"/>
  <c r="AW130" i="4" s="1"/>
  <c r="AT130" i="4"/>
  <c r="AS130" i="4"/>
  <c r="AL130" i="4"/>
  <c r="BT136" i="4"/>
  <c r="BS136" i="4"/>
  <c r="BG136" i="4"/>
  <c r="AV136" i="4"/>
  <c r="AW136" i="4" s="1"/>
  <c r="AT136" i="4"/>
  <c r="AS136" i="4"/>
  <c r="AL136" i="4"/>
  <c r="BT128" i="4"/>
  <c r="BS128" i="4"/>
  <c r="BG128" i="4"/>
  <c r="AV128" i="4"/>
  <c r="AW128" i="4" s="1"/>
  <c r="AT128" i="4"/>
  <c r="AS128" i="4"/>
  <c r="AL128" i="4"/>
  <c r="BT138" i="4"/>
  <c r="BS138" i="4"/>
  <c r="BG138" i="4"/>
  <c r="AV138" i="4"/>
  <c r="AW138" i="4" s="1"/>
  <c r="AT138" i="4"/>
  <c r="AS138" i="4"/>
  <c r="AL138" i="4"/>
  <c r="BT122" i="4"/>
  <c r="BS122" i="4"/>
  <c r="BG122" i="4"/>
  <c r="AV122" i="4"/>
  <c r="AW122" i="4" s="1"/>
  <c r="AT122" i="4"/>
  <c r="AS122" i="4"/>
  <c r="AL122" i="4"/>
  <c r="BT117" i="4"/>
  <c r="BS117" i="4"/>
  <c r="BG117" i="4"/>
  <c r="AV117" i="4"/>
  <c r="AW117" i="4" s="1"/>
  <c r="AT117" i="4"/>
  <c r="AS117" i="4"/>
  <c r="AL117" i="4"/>
  <c r="BT119" i="4"/>
  <c r="BS119" i="4"/>
  <c r="BG119" i="4"/>
  <c r="AV119" i="4"/>
  <c r="AW119" i="4" s="1"/>
  <c r="AT119" i="4"/>
  <c r="AS119" i="4"/>
  <c r="AL119" i="4"/>
  <c r="BT132" i="4"/>
  <c r="BS132" i="4"/>
  <c r="BU132" i="4" s="1"/>
  <c r="BG132" i="4"/>
  <c r="AV132" i="4"/>
  <c r="AW132" i="4" s="1"/>
  <c r="AT132" i="4"/>
  <c r="AS132" i="4"/>
  <c r="AL132" i="4"/>
  <c r="BT129" i="4"/>
  <c r="BS129" i="4"/>
  <c r="BG129" i="4"/>
  <c r="AV129" i="4"/>
  <c r="AW129" i="4" s="1"/>
  <c r="AT129" i="4"/>
  <c r="AS129" i="4"/>
  <c r="AL129" i="4"/>
  <c r="BT127" i="4"/>
  <c r="BS127" i="4"/>
  <c r="BG127" i="4"/>
  <c r="AV127" i="4"/>
  <c r="AW127" i="4" s="1"/>
  <c r="AT127" i="4"/>
  <c r="AS127" i="4"/>
  <c r="AL127" i="4"/>
  <c r="BT118" i="4"/>
  <c r="BS118" i="4"/>
  <c r="BG118" i="4"/>
  <c r="AV118" i="4"/>
  <c r="AW118" i="4" s="1"/>
  <c r="AT118" i="4"/>
  <c r="AS118" i="4"/>
  <c r="AL118" i="4"/>
  <c r="BT123" i="4"/>
  <c r="BS123" i="4"/>
  <c r="BU123" i="4" s="1"/>
  <c r="BG123" i="4"/>
  <c r="AV123" i="4"/>
  <c r="AW123" i="4" s="1"/>
  <c r="AT123" i="4"/>
  <c r="AS123" i="4"/>
  <c r="AL123" i="4"/>
  <c r="BT126" i="4"/>
  <c r="BS126" i="4"/>
  <c r="BG126" i="4"/>
  <c r="AV126" i="4"/>
  <c r="AW126" i="4" s="1"/>
  <c r="AT126" i="4"/>
  <c r="AS126" i="4"/>
  <c r="AL126" i="4"/>
  <c r="BT125" i="4"/>
  <c r="BS125" i="4"/>
  <c r="BG125" i="4"/>
  <c r="AV125" i="4"/>
  <c r="AW125" i="4" s="1"/>
  <c r="AT125" i="4"/>
  <c r="AS125" i="4"/>
  <c r="AL125" i="4"/>
  <c r="BT120" i="4"/>
  <c r="BS120" i="4"/>
  <c r="BG120" i="4"/>
  <c r="AV120" i="4"/>
  <c r="AW120" i="4" s="1"/>
  <c r="AT120" i="4"/>
  <c r="AS120" i="4"/>
  <c r="AL120" i="4"/>
  <c r="BT135" i="4"/>
  <c r="BS135" i="4"/>
  <c r="BU135" i="4" s="1"/>
  <c r="BG135" i="4"/>
  <c r="AV135" i="4"/>
  <c r="AW135" i="4" s="1"/>
  <c r="AT135" i="4"/>
  <c r="AS135" i="4"/>
  <c r="AL135" i="4"/>
  <c r="BT124" i="4"/>
  <c r="BS124" i="4"/>
  <c r="BG124" i="4"/>
  <c r="AV124" i="4"/>
  <c r="AW124" i="4" s="1"/>
  <c r="AT124" i="4"/>
  <c r="AS124" i="4"/>
  <c r="AL124" i="4"/>
  <c r="BT103" i="4"/>
  <c r="BS103" i="4"/>
  <c r="BT95" i="4"/>
  <c r="BS95" i="4"/>
  <c r="BU95" i="4" s="1"/>
  <c r="BW95" i="4" s="1"/>
  <c r="BU102" i="4"/>
  <c r="BT102" i="4"/>
  <c r="BS102" i="4"/>
  <c r="BG102" i="4"/>
  <c r="AX102" i="4"/>
  <c r="BW102" i="4" s="1"/>
  <c r="AW102" i="4"/>
  <c r="AV102" i="4"/>
  <c r="AT102" i="4"/>
  <c r="AS102" i="4"/>
  <c r="AL102" i="4"/>
  <c r="BT94" i="4"/>
  <c r="BS94" i="4"/>
  <c r="BU94" i="4" s="1"/>
  <c r="BG94" i="4"/>
  <c r="AV94" i="4"/>
  <c r="AW94" i="4" s="1"/>
  <c r="AT94" i="4"/>
  <c r="AS94" i="4"/>
  <c r="AL94" i="4"/>
  <c r="BU107" i="4"/>
  <c r="BW107" i="4" s="1"/>
  <c r="BT107" i="4"/>
  <c r="BS107" i="4"/>
  <c r="BU101" i="4"/>
  <c r="BT101" i="4"/>
  <c r="BS101" i="4"/>
  <c r="BG101" i="4"/>
  <c r="AV101" i="4"/>
  <c r="AW101" i="4" s="1"/>
  <c r="AT101" i="4"/>
  <c r="AS101" i="4"/>
  <c r="AL101" i="4"/>
  <c r="BT96" i="4"/>
  <c r="BU96" i="4" s="1"/>
  <c r="BW96" i="4" s="1"/>
  <c r="BS96" i="4"/>
  <c r="BT108" i="4"/>
  <c r="BS108" i="4"/>
  <c r="BG108" i="4"/>
  <c r="AV108" i="4"/>
  <c r="AW108" i="4" s="1"/>
  <c r="AT108" i="4"/>
  <c r="AS108" i="4"/>
  <c r="AL108" i="4"/>
  <c r="BT104" i="4"/>
  <c r="BS104" i="4"/>
  <c r="BG104" i="4"/>
  <c r="AW104" i="4"/>
  <c r="AV104" i="4"/>
  <c r="AT104" i="4"/>
  <c r="AS104" i="4"/>
  <c r="AL104" i="4"/>
  <c r="AX104" i="4" s="1"/>
  <c r="BT93" i="4"/>
  <c r="BS93" i="4"/>
  <c r="BG93" i="4"/>
  <c r="AV93" i="4"/>
  <c r="AW93" i="4" s="1"/>
  <c r="AT93" i="4"/>
  <c r="AS93" i="4"/>
  <c r="AL93" i="4"/>
  <c r="BU113" i="4"/>
  <c r="BW113" i="4" s="1"/>
  <c r="BT113" i="4"/>
  <c r="BS113" i="4"/>
  <c r="BT97" i="4"/>
  <c r="BS97" i="4"/>
  <c r="BG97" i="4"/>
  <c r="AV97" i="4"/>
  <c r="AW97" i="4" s="1"/>
  <c r="AT97" i="4"/>
  <c r="AS97" i="4"/>
  <c r="AL97" i="4"/>
  <c r="BT98" i="4"/>
  <c r="BS98" i="4"/>
  <c r="BU98" i="4" s="1"/>
  <c r="BW98" i="4" s="1"/>
  <c r="BT114" i="4"/>
  <c r="BS114" i="4"/>
  <c r="BG114" i="4"/>
  <c r="AV114" i="4"/>
  <c r="AW114" i="4" s="1"/>
  <c r="AT114" i="4"/>
  <c r="AS114" i="4"/>
  <c r="AL114" i="4"/>
  <c r="BT111" i="4"/>
  <c r="BS111" i="4"/>
  <c r="BT109" i="4"/>
  <c r="BS109" i="4"/>
  <c r="BG109" i="4"/>
  <c r="AV109" i="4"/>
  <c r="AW109" i="4" s="1"/>
  <c r="AT109" i="4"/>
  <c r="AS109" i="4"/>
  <c r="AL109" i="4"/>
  <c r="BT105" i="4"/>
  <c r="BS105" i="4"/>
  <c r="BG105" i="4"/>
  <c r="AV105" i="4"/>
  <c r="AW105" i="4" s="1"/>
  <c r="AT105" i="4"/>
  <c r="AS105" i="4"/>
  <c r="AL105" i="4"/>
  <c r="BT112" i="4"/>
  <c r="BS112" i="4"/>
  <c r="BG112" i="4"/>
  <c r="AV112" i="4"/>
  <c r="AW112" i="4" s="1"/>
  <c r="AT112" i="4"/>
  <c r="AS112" i="4"/>
  <c r="AL112" i="4"/>
  <c r="BT116" i="4"/>
  <c r="BS116" i="4"/>
  <c r="BG116" i="4"/>
  <c r="AV116" i="4"/>
  <c r="AW116" i="4" s="1"/>
  <c r="AT116" i="4"/>
  <c r="AS116" i="4"/>
  <c r="AL116" i="4"/>
  <c r="BT100" i="4"/>
  <c r="BS100" i="4"/>
  <c r="BG100" i="4"/>
  <c r="AV100" i="4"/>
  <c r="AW100" i="4" s="1"/>
  <c r="AT100" i="4"/>
  <c r="AS100" i="4"/>
  <c r="AL100" i="4"/>
  <c r="BT106" i="4"/>
  <c r="BS106" i="4"/>
  <c r="BG106" i="4"/>
  <c r="AV106" i="4"/>
  <c r="AW106" i="4" s="1"/>
  <c r="AT106" i="4"/>
  <c r="AS106" i="4"/>
  <c r="AL106" i="4"/>
  <c r="BT115" i="4"/>
  <c r="BS115" i="4"/>
  <c r="BG115" i="4"/>
  <c r="AV115" i="4"/>
  <c r="AW115" i="4" s="1"/>
  <c r="AT115" i="4"/>
  <c r="AS115" i="4"/>
  <c r="AL115" i="4"/>
  <c r="BT110" i="4"/>
  <c r="BS110" i="4"/>
  <c r="BG110" i="4"/>
  <c r="AV110" i="4"/>
  <c r="AW110" i="4" s="1"/>
  <c r="AT110" i="4"/>
  <c r="AS110" i="4"/>
  <c r="AL110" i="4"/>
  <c r="BT99" i="4"/>
  <c r="BS99" i="4"/>
  <c r="BG99" i="4"/>
  <c r="AV99" i="4"/>
  <c r="AW99" i="4" s="1"/>
  <c r="AT99" i="4"/>
  <c r="AS99" i="4"/>
  <c r="AL99" i="4"/>
  <c r="BT77" i="4"/>
  <c r="BS77" i="4"/>
  <c r="BG77" i="4"/>
  <c r="AV77" i="4"/>
  <c r="AW77" i="4" s="1"/>
  <c r="AT77" i="4"/>
  <c r="AS77" i="4"/>
  <c r="AL77" i="4"/>
  <c r="BT72" i="4"/>
  <c r="BS72" i="4"/>
  <c r="BG72" i="4"/>
  <c r="AV72" i="4"/>
  <c r="AW72" i="4" s="1"/>
  <c r="AT72" i="4"/>
  <c r="AS72" i="4"/>
  <c r="AL72" i="4"/>
  <c r="BT71" i="4"/>
  <c r="BS71" i="4"/>
  <c r="BG71" i="4"/>
  <c r="AV71" i="4"/>
  <c r="AW71" i="4" s="1"/>
  <c r="AT71" i="4"/>
  <c r="AS71" i="4"/>
  <c r="AL71" i="4"/>
  <c r="BT85" i="4"/>
  <c r="BS85" i="4"/>
  <c r="BG85" i="4"/>
  <c r="AV85" i="4"/>
  <c r="AW85" i="4" s="1"/>
  <c r="AT85" i="4"/>
  <c r="AS85" i="4"/>
  <c r="AL85" i="4"/>
  <c r="BT83" i="4"/>
  <c r="BS83" i="4"/>
  <c r="BG83" i="4"/>
  <c r="AV83" i="4"/>
  <c r="AW83" i="4" s="1"/>
  <c r="AT83" i="4"/>
  <c r="AS83" i="4"/>
  <c r="AL83" i="4"/>
  <c r="BT81" i="4"/>
  <c r="BS81" i="4"/>
  <c r="BG81" i="4"/>
  <c r="AV81" i="4"/>
  <c r="AW81" i="4" s="1"/>
  <c r="AT81" i="4"/>
  <c r="AS81" i="4"/>
  <c r="AL81" i="4"/>
  <c r="BT76" i="4"/>
  <c r="BS76" i="4"/>
  <c r="BG76" i="4"/>
  <c r="AV76" i="4"/>
  <c r="AW76" i="4" s="1"/>
  <c r="AT76" i="4"/>
  <c r="AS76" i="4"/>
  <c r="AL76" i="4"/>
  <c r="BT91" i="4"/>
  <c r="BS91" i="4"/>
  <c r="BG91" i="4"/>
  <c r="AV91" i="4"/>
  <c r="AW91" i="4" s="1"/>
  <c r="AX91" i="4" s="1"/>
  <c r="AT91" i="4"/>
  <c r="AS91" i="4"/>
  <c r="AL91" i="4"/>
  <c r="BT74" i="4"/>
  <c r="BU74" i="4" s="1"/>
  <c r="BS74" i="4"/>
  <c r="BG74" i="4"/>
  <c r="AV74" i="4"/>
  <c r="AW74" i="4" s="1"/>
  <c r="AT74" i="4"/>
  <c r="AS74" i="4"/>
  <c r="AL74" i="4"/>
  <c r="BT84" i="4"/>
  <c r="BS84" i="4"/>
  <c r="BG84" i="4"/>
  <c r="AV84" i="4"/>
  <c r="AW84" i="4" s="1"/>
  <c r="AT84" i="4"/>
  <c r="AS84" i="4"/>
  <c r="AL84" i="4"/>
  <c r="BT79" i="4"/>
  <c r="BS79" i="4"/>
  <c r="BU79" i="4" s="1"/>
  <c r="BG79" i="4"/>
  <c r="AV79" i="4"/>
  <c r="AW79" i="4" s="1"/>
  <c r="AT79" i="4"/>
  <c r="AS79" i="4"/>
  <c r="AL79" i="4"/>
  <c r="BT90" i="4"/>
  <c r="BS90" i="4"/>
  <c r="BU90" i="4" s="1"/>
  <c r="BG90" i="4"/>
  <c r="AV90" i="4"/>
  <c r="AW90" i="4" s="1"/>
  <c r="AT90" i="4"/>
  <c r="AS90" i="4"/>
  <c r="AL90" i="4"/>
  <c r="BT86" i="4"/>
  <c r="BS86" i="4"/>
  <c r="BG86" i="4"/>
  <c r="AW86" i="4"/>
  <c r="AV86" i="4"/>
  <c r="AT86" i="4"/>
  <c r="AS86" i="4"/>
  <c r="AL86" i="4"/>
  <c r="AX86" i="4" s="1"/>
  <c r="BU80" i="4"/>
  <c r="BT80" i="4"/>
  <c r="BS80" i="4"/>
  <c r="BG80" i="4"/>
  <c r="AV80" i="4"/>
  <c r="AW80" i="4" s="1"/>
  <c r="AT80" i="4"/>
  <c r="AS80" i="4"/>
  <c r="AL80" i="4"/>
  <c r="AX80" i="4" s="1"/>
  <c r="BW80" i="4" s="1"/>
  <c r="BT75" i="4"/>
  <c r="BS75" i="4"/>
  <c r="BU75" i="4" s="1"/>
  <c r="BG75" i="4"/>
  <c r="AV75" i="4"/>
  <c r="AW75" i="4" s="1"/>
  <c r="AT75" i="4"/>
  <c r="AS75" i="4"/>
  <c r="AL75" i="4"/>
  <c r="BT73" i="4"/>
  <c r="BS73" i="4"/>
  <c r="BG73" i="4"/>
  <c r="AV73" i="4"/>
  <c r="AW73" i="4" s="1"/>
  <c r="AX73" i="4" s="1"/>
  <c r="AT73" i="4"/>
  <c r="AS73" i="4"/>
  <c r="AL73" i="4"/>
  <c r="BU87" i="4"/>
  <c r="BT87" i="4"/>
  <c r="BS87" i="4"/>
  <c r="BG87" i="4"/>
  <c r="AV87" i="4"/>
  <c r="AW87" i="4" s="1"/>
  <c r="AT87" i="4"/>
  <c r="AS87" i="4"/>
  <c r="AL87" i="4"/>
  <c r="AX87" i="4" s="1"/>
  <c r="BW87" i="4" s="1"/>
  <c r="BT88" i="4"/>
  <c r="BS88" i="4"/>
  <c r="BG88" i="4"/>
  <c r="AV88" i="4"/>
  <c r="AW88" i="4" s="1"/>
  <c r="AT88" i="4"/>
  <c r="AS88" i="4"/>
  <c r="AL88" i="4"/>
  <c r="BT89" i="4"/>
  <c r="BS89" i="4"/>
  <c r="BG89" i="4"/>
  <c r="AV89" i="4"/>
  <c r="AW89" i="4" s="1"/>
  <c r="AT89" i="4"/>
  <c r="AS89" i="4"/>
  <c r="AL89" i="4"/>
  <c r="BT78" i="4"/>
  <c r="BS78" i="4"/>
  <c r="BU78" i="4" s="1"/>
  <c r="BG78" i="4"/>
  <c r="AV78" i="4"/>
  <c r="AW78" i="4" s="1"/>
  <c r="AT78" i="4"/>
  <c r="AS78" i="4"/>
  <c r="AL78" i="4"/>
  <c r="BT82" i="4"/>
  <c r="BS82" i="4"/>
  <c r="BU82" i="4" s="1"/>
  <c r="BG82" i="4"/>
  <c r="AV82" i="4"/>
  <c r="AW82" i="4" s="1"/>
  <c r="AT82" i="4"/>
  <c r="AS82" i="4"/>
  <c r="AL82" i="4"/>
  <c r="AX82" i="4" s="1"/>
  <c r="BW82" i="4" s="1"/>
  <c r="BT92" i="4"/>
  <c r="BS92" i="4"/>
  <c r="BG92" i="4"/>
  <c r="AV92" i="4"/>
  <c r="AW92" i="4" s="1"/>
  <c r="AT92" i="4"/>
  <c r="AS92" i="4"/>
  <c r="AL92" i="4"/>
  <c r="BT56" i="4"/>
  <c r="BS56" i="4"/>
  <c r="BG56" i="4"/>
  <c r="AV56" i="4"/>
  <c r="AW56" i="4" s="1"/>
  <c r="AT56" i="4"/>
  <c r="AS56" i="4"/>
  <c r="AL56" i="4"/>
  <c r="BT65" i="4"/>
  <c r="BS65" i="4"/>
  <c r="BG65" i="4"/>
  <c r="AV65" i="4"/>
  <c r="AW65" i="4" s="1"/>
  <c r="AT65" i="4"/>
  <c r="AS65" i="4"/>
  <c r="AL65" i="4"/>
  <c r="BT54" i="4"/>
  <c r="BS54" i="4"/>
  <c r="BG54" i="4"/>
  <c r="AW54" i="4"/>
  <c r="AV54" i="4"/>
  <c r="AT54" i="4"/>
  <c r="AS54" i="4"/>
  <c r="AL54" i="4"/>
  <c r="AX54" i="4" s="1"/>
  <c r="BT50" i="4"/>
  <c r="BS50" i="4"/>
  <c r="BU50" i="4" s="1"/>
  <c r="BG50" i="4"/>
  <c r="AV50" i="4"/>
  <c r="AW50" i="4" s="1"/>
  <c r="AT50" i="4"/>
  <c r="AS50" i="4"/>
  <c r="AL50" i="4"/>
  <c r="BT70" i="4"/>
  <c r="BS70" i="4"/>
  <c r="BG70" i="4"/>
  <c r="AV70" i="4"/>
  <c r="AW70" i="4" s="1"/>
  <c r="AT70" i="4"/>
  <c r="AS70" i="4"/>
  <c r="AL70" i="4"/>
  <c r="BT55" i="4"/>
  <c r="BS55" i="4"/>
  <c r="BG55" i="4"/>
  <c r="AV55" i="4"/>
  <c r="AW55" i="4" s="1"/>
  <c r="AX55" i="4" s="1"/>
  <c r="AT55" i="4"/>
  <c r="AS55" i="4"/>
  <c r="AL55" i="4"/>
  <c r="BT69" i="4"/>
  <c r="BS69" i="4"/>
  <c r="BU69" i="4" s="1"/>
  <c r="BG69" i="4"/>
  <c r="AV69" i="4"/>
  <c r="AW69" i="4" s="1"/>
  <c r="AT69" i="4"/>
  <c r="AS69" i="4"/>
  <c r="AL69" i="4"/>
  <c r="BT66" i="4"/>
  <c r="BS66" i="4"/>
  <c r="BU66" i="4" s="1"/>
  <c r="BG66" i="4"/>
  <c r="AV66" i="4"/>
  <c r="AW66" i="4" s="1"/>
  <c r="AX66" i="4" s="1"/>
  <c r="AT66" i="4"/>
  <c r="AS66" i="4"/>
  <c r="AL66" i="4"/>
  <c r="BT53" i="4"/>
  <c r="BS53" i="4"/>
  <c r="BU53" i="4" s="1"/>
  <c r="BG53" i="4"/>
  <c r="AV53" i="4"/>
  <c r="AW53" i="4" s="1"/>
  <c r="AT53" i="4"/>
  <c r="AS53" i="4"/>
  <c r="AL53" i="4"/>
  <c r="BT60" i="4"/>
  <c r="BS60" i="4"/>
  <c r="BU60" i="4" s="1"/>
  <c r="BG60" i="4"/>
  <c r="AV60" i="4"/>
  <c r="AW60" i="4" s="1"/>
  <c r="AT60" i="4"/>
  <c r="AS60" i="4"/>
  <c r="AL60" i="4"/>
  <c r="BU67" i="4"/>
  <c r="BT67" i="4"/>
  <c r="BS67" i="4"/>
  <c r="BG67" i="4"/>
  <c r="AV67" i="4"/>
  <c r="AW67" i="4" s="1"/>
  <c r="AT67" i="4"/>
  <c r="AS67" i="4"/>
  <c r="AL67" i="4"/>
  <c r="AX67" i="4" s="1"/>
  <c r="BW67" i="4" s="1"/>
  <c r="BT57" i="4"/>
  <c r="BS57" i="4"/>
  <c r="BG57" i="4"/>
  <c r="AV57" i="4"/>
  <c r="AW57" i="4" s="1"/>
  <c r="AT57" i="4"/>
  <c r="AS57" i="4"/>
  <c r="AL57" i="4"/>
  <c r="BT49" i="4"/>
  <c r="BS49" i="4"/>
  <c r="BG49" i="4"/>
  <c r="AV49" i="4"/>
  <c r="AW49" i="4" s="1"/>
  <c r="AT49" i="4"/>
  <c r="AS49" i="4"/>
  <c r="AL49" i="4"/>
  <c r="BT59" i="4"/>
  <c r="BS59" i="4"/>
  <c r="BU59" i="4" s="1"/>
  <c r="BG59" i="4"/>
  <c r="AV59" i="4"/>
  <c r="AW59" i="4" s="1"/>
  <c r="AX59" i="4" s="1"/>
  <c r="AT59" i="4"/>
  <c r="AS59" i="4"/>
  <c r="AL59" i="4"/>
  <c r="BT62" i="4"/>
  <c r="BS62" i="4"/>
  <c r="BU62" i="4" s="1"/>
  <c r="BG62" i="4"/>
  <c r="AV62" i="4"/>
  <c r="AW62" i="4" s="1"/>
  <c r="AT62" i="4"/>
  <c r="AS62" i="4"/>
  <c r="AL62" i="4"/>
  <c r="BT68" i="4"/>
  <c r="BS68" i="4"/>
  <c r="BG68" i="4"/>
  <c r="AV68" i="4"/>
  <c r="AW68" i="4" s="1"/>
  <c r="AT68" i="4"/>
  <c r="AS68" i="4"/>
  <c r="AL68" i="4"/>
  <c r="BT51" i="4"/>
  <c r="BS51" i="4"/>
  <c r="BG51" i="4"/>
  <c r="AV51" i="4"/>
  <c r="AW51" i="4" s="1"/>
  <c r="AT51" i="4"/>
  <c r="AS51" i="4"/>
  <c r="AL51" i="4"/>
  <c r="BT64" i="4"/>
  <c r="BS64" i="4"/>
  <c r="BG64" i="4"/>
  <c r="AV64" i="4"/>
  <c r="AW64" i="4" s="1"/>
  <c r="AX64" i="4" s="1"/>
  <c r="AT64" i="4"/>
  <c r="AS64" i="4"/>
  <c r="AL64" i="4"/>
  <c r="BT52" i="4"/>
  <c r="BS52" i="4"/>
  <c r="BG52" i="4"/>
  <c r="AW52" i="4"/>
  <c r="AV52" i="4"/>
  <c r="AT52" i="4"/>
  <c r="AS52" i="4"/>
  <c r="AL52" i="4"/>
  <c r="AX52" i="4" s="1"/>
  <c r="BT61" i="4"/>
  <c r="BS61" i="4"/>
  <c r="BG61" i="4"/>
  <c r="AV61" i="4"/>
  <c r="AW61" i="4" s="1"/>
  <c r="AT61" i="4"/>
  <c r="AS61" i="4"/>
  <c r="AL61" i="4"/>
  <c r="BT63" i="4"/>
  <c r="BS63" i="4"/>
  <c r="BG63" i="4"/>
  <c r="AV63" i="4"/>
  <c r="AW63" i="4" s="1"/>
  <c r="AT63" i="4"/>
  <c r="AS63" i="4"/>
  <c r="AL63" i="4"/>
  <c r="BT58" i="4"/>
  <c r="BS58" i="4"/>
  <c r="BG58" i="4"/>
  <c r="AV58" i="4"/>
  <c r="AW58" i="4" s="1"/>
  <c r="AT58" i="4"/>
  <c r="AS58" i="4"/>
  <c r="AL58" i="4"/>
  <c r="BT27" i="4"/>
  <c r="BS27" i="4"/>
  <c r="BU27" i="4" s="1"/>
  <c r="BW27" i="4" s="1"/>
  <c r="BT25" i="4"/>
  <c r="BS25" i="4"/>
  <c r="BG25" i="4"/>
  <c r="AV25" i="4"/>
  <c r="AW25" i="4" s="1"/>
  <c r="AX25" i="4" s="1"/>
  <c r="AT25" i="4"/>
  <c r="AS25" i="4"/>
  <c r="AL25" i="4"/>
  <c r="BT30" i="4"/>
  <c r="BS30" i="4"/>
  <c r="BU30" i="4" s="1"/>
  <c r="BG30" i="4"/>
  <c r="AV30" i="4"/>
  <c r="AW30" i="4" s="1"/>
  <c r="AT30" i="4"/>
  <c r="AS30" i="4"/>
  <c r="AL30" i="4"/>
  <c r="BT34" i="4"/>
  <c r="BS34" i="4"/>
  <c r="BG34" i="4"/>
  <c r="AV34" i="4"/>
  <c r="AW34" i="4" s="1"/>
  <c r="AT34" i="4"/>
  <c r="AS34" i="4"/>
  <c r="AL34" i="4"/>
  <c r="BT35" i="4"/>
  <c r="BS35" i="4"/>
  <c r="BG35" i="4"/>
  <c r="AV35" i="4"/>
  <c r="AW35" i="4" s="1"/>
  <c r="AX35" i="4" s="1"/>
  <c r="AT35" i="4"/>
  <c r="AS35" i="4"/>
  <c r="AL35" i="4"/>
  <c r="BT28" i="4"/>
  <c r="BS28" i="4"/>
  <c r="BU28" i="4" s="1"/>
  <c r="BG28" i="4"/>
  <c r="AV28" i="4"/>
  <c r="AW28" i="4" s="1"/>
  <c r="AX28" i="4" s="1"/>
  <c r="AT28" i="4"/>
  <c r="AS28" i="4"/>
  <c r="AL28" i="4"/>
  <c r="BT38" i="4"/>
  <c r="BS38" i="4"/>
  <c r="BG38" i="4"/>
  <c r="AV38" i="4"/>
  <c r="AW38" i="4" s="1"/>
  <c r="AT38" i="4"/>
  <c r="AS38" i="4"/>
  <c r="AL38" i="4"/>
  <c r="BT26" i="4"/>
  <c r="BS26" i="4"/>
  <c r="BG26" i="4"/>
  <c r="AV26" i="4"/>
  <c r="AW26" i="4" s="1"/>
  <c r="AT26" i="4"/>
  <c r="AS26" i="4"/>
  <c r="AL26" i="4"/>
  <c r="BT43" i="4"/>
  <c r="BS43" i="4"/>
  <c r="BG43" i="4"/>
  <c r="AV43" i="4"/>
  <c r="AW43" i="4" s="1"/>
  <c r="AX43" i="4" s="1"/>
  <c r="AT43" i="4"/>
  <c r="AS43" i="4"/>
  <c r="AL43" i="4"/>
  <c r="BT41" i="4"/>
  <c r="BS41" i="4"/>
  <c r="BG41" i="4"/>
  <c r="AV41" i="4"/>
  <c r="AW41" i="4" s="1"/>
  <c r="AT41" i="4"/>
  <c r="AS41" i="4"/>
  <c r="AL41" i="4"/>
  <c r="BT40" i="4"/>
  <c r="BS40" i="4"/>
  <c r="BG40" i="4"/>
  <c r="AV40" i="4"/>
  <c r="AW40" i="4" s="1"/>
  <c r="AT40" i="4"/>
  <c r="AS40" i="4"/>
  <c r="AL40" i="4"/>
  <c r="BT29" i="4"/>
  <c r="BS29" i="4"/>
  <c r="BG29" i="4"/>
  <c r="AV29" i="4"/>
  <c r="AW29" i="4" s="1"/>
  <c r="AT29" i="4"/>
  <c r="AS29" i="4"/>
  <c r="AL29" i="4"/>
  <c r="BT33" i="4"/>
  <c r="BS33" i="4"/>
  <c r="BG33" i="4"/>
  <c r="AV33" i="4"/>
  <c r="AW33" i="4" s="1"/>
  <c r="AT33" i="4"/>
  <c r="AS33" i="4"/>
  <c r="AL33" i="4"/>
  <c r="BT46" i="4"/>
  <c r="BU46" i="4" s="1"/>
  <c r="BS46" i="4"/>
  <c r="BG46" i="4"/>
  <c r="AW46" i="4"/>
  <c r="AV46" i="4"/>
  <c r="AT46" i="4"/>
  <c r="AS46" i="4"/>
  <c r="AL46" i="4"/>
  <c r="AX46" i="4" s="1"/>
  <c r="BT31" i="4"/>
  <c r="BS31" i="4"/>
  <c r="BG31" i="4"/>
  <c r="AV31" i="4"/>
  <c r="AW31" i="4" s="1"/>
  <c r="AX31" i="4" s="1"/>
  <c r="AT31" i="4"/>
  <c r="AS31" i="4"/>
  <c r="AL31" i="4"/>
  <c r="BT32" i="4"/>
  <c r="BS32" i="4"/>
  <c r="BG32" i="4"/>
  <c r="AV32" i="4"/>
  <c r="AW32" i="4" s="1"/>
  <c r="AT32" i="4"/>
  <c r="AS32" i="4"/>
  <c r="AL32" i="4"/>
  <c r="BT39" i="4"/>
  <c r="BS39" i="4"/>
  <c r="BU39" i="4" s="1"/>
  <c r="BG39" i="4"/>
  <c r="AV39" i="4"/>
  <c r="AW39" i="4" s="1"/>
  <c r="AT39" i="4"/>
  <c r="AS39" i="4"/>
  <c r="AL39" i="4"/>
  <c r="BT36" i="4"/>
  <c r="BS36" i="4"/>
  <c r="BG36" i="4"/>
  <c r="AV36" i="4"/>
  <c r="AW36" i="4" s="1"/>
  <c r="AT36" i="4"/>
  <c r="AS36" i="4"/>
  <c r="AL36" i="4"/>
  <c r="BU37" i="4"/>
  <c r="BT37" i="4"/>
  <c r="BS37" i="4"/>
  <c r="BG37" i="4"/>
  <c r="AX37" i="4"/>
  <c r="BW37" i="4" s="1"/>
  <c r="AW37" i="4"/>
  <c r="AV37" i="4"/>
  <c r="AT37" i="4"/>
  <c r="AS37" i="4"/>
  <c r="AL37" i="4"/>
  <c r="BT45" i="4"/>
  <c r="BS45" i="4"/>
  <c r="BU45" i="4" s="1"/>
  <c r="BG45" i="4"/>
  <c r="AV45" i="4"/>
  <c r="AW45" i="4" s="1"/>
  <c r="AT45" i="4"/>
  <c r="AS45" i="4"/>
  <c r="AL45" i="4"/>
  <c r="BT47" i="4"/>
  <c r="BS47" i="4"/>
  <c r="BG47" i="4"/>
  <c r="AV47" i="4"/>
  <c r="AW47" i="4" s="1"/>
  <c r="AT47" i="4"/>
  <c r="AS47" i="4"/>
  <c r="AL47" i="4"/>
  <c r="BU44" i="4"/>
  <c r="BT44" i="4"/>
  <c r="BS44" i="4"/>
  <c r="BG44" i="4"/>
  <c r="AX44" i="4"/>
  <c r="BW44" i="4" s="1"/>
  <c r="AW44" i="4"/>
  <c r="AV44" i="4"/>
  <c r="AT44" i="4"/>
  <c r="AS44" i="4"/>
  <c r="AL44" i="4"/>
  <c r="BT42" i="4"/>
  <c r="BS42" i="4"/>
  <c r="BG42" i="4"/>
  <c r="AW42" i="4"/>
  <c r="AV42" i="4"/>
  <c r="AT42" i="4"/>
  <c r="AS42" i="4"/>
  <c r="AL42" i="4"/>
  <c r="AX42" i="4" s="1"/>
  <c r="BT48" i="4"/>
  <c r="BS48" i="4"/>
  <c r="BG48" i="4"/>
  <c r="AV48" i="4"/>
  <c r="AW48" i="4" s="1"/>
  <c r="AT48" i="4"/>
  <c r="AS48" i="4"/>
  <c r="AL48" i="4"/>
  <c r="BT12" i="4"/>
  <c r="BS12" i="4"/>
  <c r="BG12" i="4"/>
  <c r="AV12" i="4"/>
  <c r="AW12" i="4" s="1"/>
  <c r="AT12" i="4"/>
  <c r="AS12" i="4"/>
  <c r="AL12" i="4"/>
  <c r="BT14" i="4"/>
  <c r="BS14" i="4"/>
  <c r="BG14" i="4"/>
  <c r="AV14" i="4"/>
  <c r="AW14" i="4" s="1"/>
  <c r="AX14" i="4" s="1"/>
  <c r="AT14" i="4"/>
  <c r="AS14" i="4"/>
  <c r="AL14" i="4"/>
  <c r="BT15" i="4"/>
  <c r="BS15" i="4"/>
  <c r="BG15" i="4"/>
  <c r="AV15" i="4"/>
  <c r="AW15" i="4" s="1"/>
  <c r="AT15" i="4"/>
  <c r="AS15" i="4"/>
  <c r="AL15" i="4"/>
  <c r="BT24" i="4"/>
  <c r="BS24" i="4"/>
  <c r="BG24" i="4"/>
  <c r="AV24" i="4"/>
  <c r="AW24" i="4" s="1"/>
  <c r="AT24" i="4"/>
  <c r="AS24" i="4"/>
  <c r="AL24" i="4"/>
  <c r="BT11" i="4"/>
  <c r="BS11" i="4"/>
  <c r="BT22" i="4"/>
  <c r="BS22" i="4"/>
  <c r="BG22" i="4"/>
  <c r="AV22" i="4"/>
  <c r="AW22" i="4" s="1"/>
  <c r="AT22" i="4"/>
  <c r="AS22" i="4"/>
  <c r="AL22" i="4"/>
  <c r="BT5" i="4"/>
  <c r="BS5" i="4"/>
  <c r="BU5" i="4" s="1"/>
  <c r="BG5" i="4"/>
  <c r="AV5" i="4"/>
  <c r="AW5" i="4" s="1"/>
  <c r="AT5" i="4"/>
  <c r="AS5" i="4"/>
  <c r="AL5" i="4"/>
  <c r="BT16" i="4"/>
  <c r="BS16" i="4"/>
  <c r="BG16" i="4"/>
  <c r="AV16" i="4"/>
  <c r="AW16" i="4" s="1"/>
  <c r="AT16" i="4"/>
  <c r="AS16" i="4"/>
  <c r="AL16" i="4"/>
  <c r="BT13" i="4"/>
  <c r="BS13" i="4"/>
  <c r="BG13" i="4"/>
  <c r="AV13" i="4"/>
  <c r="AW13" i="4" s="1"/>
  <c r="AT13" i="4"/>
  <c r="AS13" i="4"/>
  <c r="AL13" i="4"/>
  <c r="BT6" i="4"/>
  <c r="BS6" i="4"/>
  <c r="BG6" i="4"/>
  <c r="AV6" i="4"/>
  <c r="AW6" i="4" s="1"/>
  <c r="AT6" i="4"/>
  <c r="AS6" i="4"/>
  <c r="AL6" i="4"/>
  <c r="BT4" i="4"/>
  <c r="BS4" i="4"/>
  <c r="BG4" i="4"/>
  <c r="AW4" i="4"/>
  <c r="AV4" i="4"/>
  <c r="AT4" i="4"/>
  <c r="AS4" i="4"/>
  <c r="AL4" i="4"/>
  <c r="AX4" i="4" s="1"/>
  <c r="BT8" i="4"/>
  <c r="BS8" i="4"/>
  <c r="BU8" i="4" s="1"/>
  <c r="BG8" i="4"/>
  <c r="AV8" i="4"/>
  <c r="AW8" i="4" s="1"/>
  <c r="AT8" i="4"/>
  <c r="AS8" i="4"/>
  <c r="AL8" i="4"/>
  <c r="BT18" i="4"/>
  <c r="BS18" i="4"/>
  <c r="BG18" i="4"/>
  <c r="AV18" i="4"/>
  <c r="AW18" i="4" s="1"/>
  <c r="AT18" i="4"/>
  <c r="AS18" i="4"/>
  <c r="AL18" i="4"/>
  <c r="BT19" i="4"/>
  <c r="BS19" i="4"/>
  <c r="BG19" i="4"/>
  <c r="AV19" i="4"/>
  <c r="AW19" i="4" s="1"/>
  <c r="AT19" i="4"/>
  <c r="AS19" i="4"/>
  <c r="AL19" i="4"/>
  <c r="BT17" i="4"/>
  <c r="BS17" i="4"/>
  <c r="BG17" i="4"/>
  <c r="AV17" i="4"/>
  <c r="AW17" i="4" s="1"/>
  <c r="AT17" i="4"/>
  <c r="AS17" i="4"/>
  <c r="AL17" i="4"/>
  <c r="BT21" i="4"/>
  <c r="BS21" i="4"/>
  <c r="BU21" i="4" s="1"/>
  <c r="BG21" i="4"/>
  <c r="AV21" i="4"/>
  <c r="AW21" i="4" s="1"/>
  <c r="AT21" i="4"/>
  <c r="AS21" i="4"/>
  <c r="AL21" i="4"/>
  <c r="BT7" i="4"/>
  <c r="BS7" i="4"/>
  <c r="BG7" i="4"/>
  <c r="AV7" i="4"/>
  <c r="AW7" i="4" s="1"/>
  <c r="AT7" i="4"/>
  <c r="AS7" i="4"/>
  <c r="AL7" i="4"/>
  <c r="BT20" i="4"/>
  <c r="BS20" i="4"/>
  <c r="BG20" i="4"/>
  <c r="AV20" i="4"/>
  <c r="AW20" i="4" s="1"/>
  <c r="AT20" i="4"/>
  <c r="AS20" i="4"/>
  <c r="AL20" i="4"/>
  <c r="BT23" i="4"/>
  <c r="BS23" i="4"/>
  <c r="BU23" i="4" s="1"/>
  <c r="BG23" i="4"/>
  <c r="AV23" i="4"/>
  <c r="AW23" i="4" s="1"/>
  <c r="AT23" i="4"/>
  <c r="AS23" i="4"/>
  <c r="AL23" i="4"/>
  <c r="BT10" i="4"/>
  <c r="BS10" i="4"/>
  <c r="BG10" i="4"/>
  <c r="AV10" i="4"/>
  <c r="AW10" i="4" s="1"/>
  <c r="AT10" i="4"/>
  <c r="AS10" i="4"/>
  <c r="AL10" i="4"/>
  <c r="BT9" i="4"/>
  <c r="BS9" i="4"/>
  <c r="BG9" i="4"/>
  <c r="AV9" i="4"/>
  <c r="AW9" i="4" s="1"/>
  <c r="AT9" i="4"/>
  <c r="AS9" i="4"/>
  <c r="AL9" i="4"/>
  <c r="AX21" i="4" l="1"/>
  <c r="AX23" i="4"/>
  <c r="BW23" i="4" s="1"/>
  <c r="BW28" i="4"/>
  <c r="AX140" i="4"/>
  <c r="AX149" i="4"/>
  <c r="AX176" i="4"/>
  <c r="AX244" i="4"/>
  <c r="AX257" i="4"/>
  <c r="AX278" i="4"/>
  <c r="AX20" i="4"/>
  <c r="BU19" i="4"/>
  <c r="AX8" i="4"/>
  <c r="BW8" i="4" s="1"/>
  <c r="AX5" i="4"/>
  <c r="BU14" i="4"/>
  <c r="BW14" i="4" s="1"/>
  <c r="BU31" i="4"/>
  <c r="BU41" i="4"/>
  <c r="AX38" i="4"/>
  <c r="AX30" i="4"/>
  <c r="BW30" i="4" s="1"/>
  <c r="BU52" i="4"/>
  <c r="BU83" i="4"/>
  <c r="BU77" i="4"/>
  <c r="BU106" i="4"/>
  <c r="BU105" i="4"/>
  <c r="BU136" i="4"/>
  <c r="AX235" i="4"/>
  <c r="BU278" i="4"/>
  <c r="BW31" i="4"/>
  <c r="BW52" i="4"/>
  <c r="BW73" i="4"/>
  <c r="AX10" i="4"/>
  <c r="AX41" i="4"/>
  <c r="BU179" i="4"/>
  <c r="AX181" i="4"/>
  <c r="AX182" i="4"/>
  <c r="AX183" i="4"/>
  <c r="BU7" i="4"/>
  <c r="BU17" i="4"/>
  <c r="BU6" i="4"/>
  <c r="AX12" i="4"/>
  <c r="AX47" i="4"/>
  <c r="BU32" i="4"/>
  <c r="BU25" i="4"/>
  <c r="BU55" i="4"/>
  <c r="AX90" i="4"/>
  <c r="BU84" i="4"/>
  <c r="BU163" i="4"/>
  <c r="BU167" i="4"/>
  <c r="AX169" i="4"/>
  <c r="BU261" i="4"/>
  <c r="AX271" i="4"/>
  <c r="BU277" i="4"/>
  <c r="BW25" i="4"/>
  <c r="AX61" i="4"/>
  <c r="BW61" i="4" s="1"/>
  <c r="BW59" i="4"/>
  <c r="BW66" i="4"/>
  <c r="AX74" i="4"/>
  <c r="BU81" i="4"/>
  <c r="BU72" i="4"/>
  <c r="BU115" i="4"/>
  <c r="BU112" i="4"/>
  <c r="AX101" i="4"/>
  <c r="BW101" i="4" s="1"/>
  <c r="AX134" i="4"/>
  <c r="BW134" i="4" s="1"/>
  <c r="AX133" i="4"/>
  <c r="AX147" i="4"/>
  <c r="BU185" i="4"/>
  <c r="BU189" i="4"/>
  <c r="BU205" i="4"/>
  <c r="AX238" i="4"/>
  <c r="AX242" i="4"/>
  <c r="AX243" i="4"/>
  <c r="AX281" i="4"/>
  <c r="AX282" i="4"/>
  <c r="AX283" i="4"/>
  <c r="BU18" i="4"/>
  <c r="BU4" i="4"/>
  <c r="AX22" i="4"/>
  <c r="BU11" i="4"/>
  <c r="BW11" i="4" s="1"/>
  <c r="BU36" i="4"/>
  <c r="BU34" i="4"/>
  <c r="BU61" i="4"/>
  <c r="AX69" i="4"/>
  <c r="BW69" i="4" s="1"/>
  <c r="BU54" i="4"/>
  <c r="AX65" i="4"/>
  <c r="BU73" i="4"/>
  <c r="BU91" i="4"/>
  <c r="AX83" i="4"/>
  <c r="BU85" i="4"/>
  <c r="AX77" i="4"/>
  <c r="BU99" i="4"/>
  <c r="AX106" i="4"/>
  <c r="BU100" i="4"/>
  <c r="AX105" i="4"/>
  <c r="BW105" i="4" s="1"/>
  <c r="BU109" i="4"/>
  <c r="BU104" i="4"/>
  <c r="BU124" i="4"/>
  <c r="BU126" i="4"/>
  <c r="BU129" i="4"/>
  <c r="BU122" i="4"/>
  <c r="BU130" i="4"/>
  <c r="BW130" i="4" s="1"/>
  <c r="BU139" i="4"/>
  <c r="BU143" i="4"/>
  <c r="AX146" i="4"/>
  <c r="BU148" i="4"/>
  <c r="BU160" i="4"/>
  <c r="AX163" i="4"/>
  <c r="BU164" i="4"/>
  <c r="AX170" i="4"/>
  <c r="AX171" i="4"/>
  <c r="AX173" i="4"/>
  <c r="BU175" i="4"/>
  <c r="BU177" i="4"/>
  <c r="BU180" i="4"/>
  <c r="BU182" i="4"/>
  <c r="BU197" i="4"/>
  <c r="BU203" i="4"/>
  <c r="AX205" i="4"/>
  <c r="AX206" i="4"/>
  <c r="AX207" i="4"/>
  <c r="AX216" i="4"/>
  <c r="AX217" i="4"/>
  <c r="AX218" i="4"/>
  <c r="AX219" i="4"/>
  <c r="AX223" i="4"/>
  <c r="AX225" i="4"/>
  <c r="AX226" i="4"/>
  <c r="AX227" i="4"/>
  <c r="BU228" i="4"/>
  <c r="AX232" i="4"/>
  <c r="BU234" i="4"/>
  <c r="BU238" i="4"/>
  <c r="AX241" i="4"/>
  <c r="BU243" i="4"/>
  <c r="BU248" i="4"/>
  <c r="AX251" i="4"/>
  <c r="BU256" i="4"/>
  <c r="AX260" i="4"/>
  <c r="BU264" i="4"/>
  <c r="BU269" i="4"/>
  <c r="AX272" i="4"/>
  <c r="BU274" i="4"/>
  <c r="AX36" i="4"/>
  <c r="BW36" i="4" s="1"/>
  <c r="BW46" i="4"/>
  <c r="AX17" i="4"/>
  <c r="BW17" i="4" s="1"/>
  <c r="BW4" i="4"/>
  <c r="BW5" i="4"/>
  <c r="BW54" i="4"/>
  <c r="BW74" i="4"/>
  <c r="BW21" i="4"/>
  <c r="BU16" i="4"/>
  <c r="BU68" i="4"/>
  <c r="BW42" i="4"/>
  <c r="BU33" i="4"/>
  <c r="BW38" i="4"/>
  <c r="BU58" i="4"/>
  <c r="AX60" i="4"/>
  <c r="BW60" i="4" s="1"/>
  <c r="BU70" i="4"/>
  <c r="BU65" i="4"/>
  <c r="BU71" i="4"/>
  <c r="BU110" i="4"/>
  <c r="BU116" i="4"/>
  <c r="BU97" i="4"/>
  <c r="BW104" i="4"/>
  <c r="BU103" i="4"/>
  <c r="BW103" i="4" s="1"/>
  <c r="BU125" i="4"/>
  <c r="BU127" i="4"/>
  <c r="BU117" i="4"/>
  <c r="AX233" i="4"/>
  <c r="AX246" i="4"/>
  <c r="BU15" i="4"/>
  <c r="BW15" i="4" s="1"/>
  <c r="AX50" i="4"/>
  <c r="BW50" i="4" s="1"/>
  <c r="AX124" i="4"/>
  <c r="AX126" i="4"/>
  <c r="AX129" i="4"/>
  <c r="BW129" i="4" s="1"/>
  <c r="AX273" i="4"/>
  <c r="BU10" i="4"/>
  <c r="BW10" i="4" s="1"/>
  <c r="BU20" i="4"/>
  <c r="AX19" i="4"/>
  <c r="BW19" i="4" s="1"/>
  <c r="AX18" i="4"/>
  <c r="AX6" i="4"/>
  <c r="BW6" i="4" s="1"/>
  <c r="AX13" i="4"/>
  <c r="AX16" i="4"/>
  <c r="BW16" i="4" s="1"/>
  <c r="BU22" i="4"/>
  <c r="BW22" i="4" s="1"/>
  <c r="AX24" i="4"/>
  <c r="AX15" i="4"/>
  <c r="BU12" i="4"/>
  <c r="BW12" i="4" s="1"/>
  <c r="BU42" i="4"/>
  <c r="BU47" i="4"/>
  <c r="BW47" i="4" s="1"/>
  <c r="AX39" i="4"/>
  <c r="BW39" i="4" s="1"/>
  <c r="AX32" i="4"/>
  <c r="BW32" i="4" s="1"/>
  <c r="BU40" i="4"/>
  <c r="BU63" i="4"/>
  <c r="BU64" i="4"/>
  <c r="BW64" i="4" s="1"/>
  <c r="AX62" i="4"/>
  <c r="BW62" i="4" s="1"/>
  <c r="BU92" i="4"/>
  <c r="AX78" i="4"/>
  <c r="BW78" i="4" s="1"/>
  <c r="BU86" i="4"/>
  <c r="BW86" i="4" s="1"/>
  <c r="AX84" i="4"/>
  <c r="BW84" i="4" s="1"/>
  <c r="BU191" i="4"/>
  <c r="BU202" i="4"/>
  <c r="AX267" i="4"/>
  <c r="AX276" i="4"/>
  <c r="AX33" i="4"/>
  <c r="AX29" i="4"/>
  <c r="AX40" i="4"/>
  <c r="BU43" i="4"/>
  <c r="BW43" i="4" s="1"/>
  <c r="BU38" i="4"/>
  <c r="BU35" i="4"/>
  <c r="BW35" i="4" s="1"/>
  <c r="AX57" i="4"/>
  <c r="AX88" i="4"/>
  <c r="BW88" i="4" s="1"/>
  <c r="AX85" i="4"/>
  <c r="AX71" i="4"/>
  <c r="BW71" i="4" s="1"/>
  <c r="AX99" i="4"/>
  <c r="AX100" i="4"/>
  <c r="BW100" i="4" s="1"/>
  <c r="AX109" i="4"/>
  <c r="BU111" i="4"/>
  <c r="BW111" i="4" s="1"/>
  <c r="BU114" i="4"/>
  <c r="AX97" i="4"/>
  <c r="BW97" i="4" s="1"/>
  <c r="BU93" i="4"/>
  <c r="AX108" i="4"/>
  <c r="AX135" i="4"/>
  <c r="BW135" i="4" s="1"/>
  <c r="AX120" i="4"/>
  <c r="AX123" i="4"/>
  <c r="BW123" i="4" s="1"/>
  <c r="AX118" i="4"/>
  <c r="AX132" i="4"/>
  <c r="AX119" i="4"/>
  <c r="BW119" i="4" s="1"/>
  <c r="AX117" i="4"/>
  <c r="BU138" i="4"/>
  <c r="BW138" i="4" s="1"/>
  <c r="AX130" i="4"/>
  <c r="BU141" i="4"/>
  <c r="AX144" i="4"/>
  <c r="BU153" i="4"/>
  <c r="AX160" i="4"/>
  <c r="BU162" i="4"/>
  <c r="BU193" i="4"/>
  <c r="BU199" i="4"/>
  <c r="BU214" i="4"/>
  <c r="BU232" i="4"/>
  <c r="BU246" i="4"/>
  <c r="AX249" i="4"/>
  <c r="BU275" i="4"/>
  <c r="AX279" i="4"/>
  <c r="AX280" i="4"/>
  <c r="AX285" i="4"/>
  <c r="AX58" i="4"/>
  <c r="BW58" i="4" s="1"/>
  <c r="AX63" i="4"/>
  <c r="BW63" i="4" s="1"/>
  <c r="AX51" i="4"/>
  <c r="AX68" i="4"/>
  <c r="BW68" i="4" s="1"/>
  <c r="BU57" i="4"/>
  <c r="BW55" i="4"/>
  <c r="AX70" i="4"/>
  <c r="BW65" i="4"/>
  <c r="AX56" i="4"/>
  <c r="AX92" i="4"/>
  <c r="BU88" i="4"/>
  <c r="BW90" i="4"/>
  <c r="AX79" i="4"/>
  <c r="BW79" i="4" s="1"/>
  <c r="BW91" i="4"/>
  <c r="AX76" i="4"/>
  <c r="AX81" i="4"/>
  <c r="BW81" i="4" s="1"/>
  <c r="AX72" i="4"/>
  <c r="BW72" i="4" s="1"/>
  <c r="AX115" i="4"/>
  <c r="BW115" i="4" s="1"/>
  <c r="AX112" i="4"/>
  <c r="BU108" i="4"/>
  <c r="AX122" i="4"/>
  <c r="BW122" i="4" s="1"/>
  <c r="AX141" i="4"/>
  <c r="AX162" i="4"/>
  <c r="BU168" i="4"/>
  <c r="AX172" i="4"/>
  <c r="AX174" i="4"/>
  <c r="AX177" i="4"/>
  <c r="AX178" i="4"/>
  <c r="AX179" i="4"/>
  <c r="BU187" i="4"/>
  <c r="AX189" i="4"/>
  <c r="AX190" i="4"/>
  <c r="AX191" i="4"/>
  <c r="BU201" i="4"/>
  <c r="AX254" i="4"/>
  <c r="AX266" i="4"/>
  <c r="AX268" i="4"/>
  <c r="AX275" i="4"/>
  <c r="AX138" i="4"/>
  <c r="AX128" i="4"/>
  <c r="AX136" i="4"/>
  <c r="AX131" i="4"/>
  <c r="BW131" i="4" s="1"/>
  <c r="AX121" i="4"/>
  <c r="BU133" i="4"/>
  <c r="AX139" i="4"/>
  <c r="BU152" i="4"/>
  <c r="AX156" i="4"/>
  <c r="AX158" i="4"/>
  <c r="AX161" i="4"/>
  <c r="AX168" i="4"/>
  <c r="AX184" i="4"/>
  <c r="AX185" i="4"/>
  <c r="AX186" i="4"/>
  <c r="AX187" i="4"/>
  <c r="AX193" i="4"/>
  <c r="AX194" i="4"/>
  <c r="AX195" i="4"/>
  <c r="AX201" i="4"/>
  <c r="AX202" i="4"/>
  <c r="AX203" i="4"/>
  <c r="BU209" i="4"/>
  <c r="BU211" i="4"/>
  <c r="AX213" i="4"/>
  <c r="AX214" i="4"/>
  <c r="BU221" i="4"/>
  <c r="BU230" i="4"/>
  <c r="BU236" i="4"/>
  <c r="BU252" i="4"/>
  <c r="AX274" i="4"/>
  <c r="BU289" i="4"/>
  <c r="BU137" i="4"/>
  <c r="AX142" i="4"/>
  <c r="AX145" i="4"/>
  <c r="AX151" i="4"/>
  <c r="AX152" i="4"/>
  <c r="BU156" i="4"/>
  <c r="BU159" i="4"/>
  <c r="BU169" i="4"/>
  <c r="BU174" i="4"/>
  <c r="BU178" i="4"/>
  <c r="BU181" i="4"/>
  <c r="BU188" i="4"/>
  <c r="BU190" i="4"/>
  <c r="BU196" i="4"/>
  <c r="BU198" i="4"/>
  <c r="BU204" i="4"/>
  <c r="BU206" i="4"/>
  <c r="AX208" i="4"/>
  <c r="AX209" i="4"/>
  <c r="AX210" i="4"/>
  <c r="AX211" i="4"/>
  <c r="BU217" i="4"/>
  <c r="BU219" i="4"/>
  <c r="AX221" i="4"/>
  <c r="AX222" i="4"/>
  <c r="BU225" i="4"/>
  <c r="BU227" i="4"/>
  <c r="BU229" i="4"/>
  <c r="AX234" i="4"/>
  <c r="AX236" i="4"/>
  <c r="AX239" i="4"/>
  <c r="AX240" i="4"/>
  <c r="BU245" i="4"/>
  <c r="AX250" i="4"/>
  <c r="AX252" i="4"/>
  <c r="AX255" i="4"/>
  <c r="AX256" i="4"/>
  <c r="BU260" i="4"/>
  <c r="AX261" i="4"/>
  <c r="BU266" i="4"/>
  <c r="BU267" i="4"/>
  <c r="BU272" i="4"/>
  <c r="AX277" i="4"/>
  <c r="BU282" i="4"/>
  <c r="BU283" i="4"/>
  <c r="BU288" i="4"/>
  <c r="BW92" i="4"/>
  <c r="BW124" i="4"/>
  <c r="AX9" i="4"/>
  <c r="AX49" i="4"/>
  <c r="BW112" i="4"/>
  <c r="BW126" i="4"/>
  <c r="BU9" i="4"/>
  <c r="BW18" i="4"/>
  <c r="BU48" i="4"/>
  <c r="BU26" i="4"/>
  <c r="BU49" i="4"/>
  <c r="BW70" i="4"/>
  <c r="BU89" i="4"/>
  <c r="BW117" i="4"/>
  <c r="BW77" i="4"/>
  <c r="AX48" i="4"/>
  <c r="AX26" i="4"/>
  <c r="AX89" i="4"/>
  <c r="AX110" i="4"/>
  <c r="AX125" i="4"/>
  <c r="AX137" i="4"/>
  <c r="BW137" i="4" s="1"/>
  <c r="AX7" i="4"/>
  <c r="BW7" i="4" s="1"/>
  <c r="BU13" i="4"/>
  <c r="BU24" i="4"/>
  <c r="AX45" i="4"/>
  <c r="BW45" i="4" s="1"/>
  <c r="BU29" i="4"/>
  <c r="AX34" i="4"/>
  <c r="BW34" i="4" s="1"/>
  <c r="BU51" i="4"/>
  <c r="BW51" i="4" s="1"/>
  <c r="AX53" i="4"/>
  <c r="BW53" i="4" s="1"/>
  <c r="BU56" i="4"/>
  <c r="AX75" i="4"/>
  <c r="BW75" i="4" s="1"/>
  <c r="BU76" i="4"/>
  <c r="BW76" i="4" s="1"/>
  <c r="AX116" i="4"/>
  <c r="BW116" i="4" s="1"/>
  <c r="AX114" i="4"/>
  <c r="AX127" i="4"/>
  <c r="BW127" i="4" s="1"/>
  <c r="BW132" i="4"/>
  <c r="BW133" i="4"/>
  <c r="AX148" i="4"/>
  <c r="AX150" i="4"/>
  <c r="BU150" i="4"/>
  <c r="BU166" i="4"/>
  <c r="AX164" i="4"/>
  <c r="AX166" i="4"/>
  <c r="AX192" i="4"/>
  <c r="AX224" i="4"/>
  <c r="AX93" i="4"/>
  <c r="BW93" i="4" s="1"/>
  <c r="AX94" i="4"/>
  <c r="BW94" i="4" s="1"/>
  <c r="BU120" i="4"/>
  <c r="BU118" i="4"/>
  <c r="BW118" i="4" s="1"/>
  <c r="BU119" i="4"/>
  <c r="BU128" i="4"/>
  <c r="BU121" i="4"/>
  <c r="BW121" i="4" s="1"/>
  <c r="AX200" i="4"/>
  <c r="BU176" i="4"/>
  <c r="AX180" i="4"/>
  <c r="BU184" i="4"/>
  <c r="AX188" i="4"/>
  <c r="BU192" i="4"/>
  <c r="AX196" i="4"/>
  <c r="BU200" i="4"/>
  <c r="AX204" i="4"/>
  <c r="BU208" i="4"/>
  <c r="AX212" i="4"/>
  <c r="BU216" i="4"/>
  <c r="AX220" i="4"/>
  <c r="BU224" i="4"/>
  <c r="AX292" i="4"/>
  <c r="BU292" i="4"/>
  <c r="BW41" i="4" l="1"/>
  <c r="BW29" i="4"/>
  <c r="BW109" i="4"/>
  <c r="BW85" i="4"/>
  <c r="BW106" i="4"/>
  <c r="BW83" i="4"/>
  <c r="BW24" i="4"/>
  <c r="BW48" i="4"/>
  <c r="BW136" i="4"/>
  <c r="BW56" i="4"/>
  <c r="BW99" i="4"/>
  <c r="BW57" i="4"/>
  <c r="BW40" i="4"/>
  <c r="BW20" i="4"/>
  <c r="BW125" i="4"/>
  <c r="BW114" i="4"/>
  <c r="BW33" i="4"/>
  <c r="BW120" i="4"/>
  <c r="BW128" i="4"/>
  <c r="BW13" i="4"/>
  <c r="BW110" i="4"/>
  <c r="BW49" i="4"/>
  <c r="BW108" i="4"/>
  <c r="BW26" i="4"/>
  <c r="BW9" i="4"/>
  <c r="BW89" i="4"/>
  <c r="N24" i="2"/>
  <c r="N6" i="2"/>
  <c r="N225" i="2"/>
  <c r="N208" i="2"/>
  <c r="N200" i="2"/>
  <c r="N289" i="2"/>
  <c r="N213" i="2"/>
  <c r="N207" i="2"/>
  <c r="N202" i="2"/>
  <c r="N206" i="2"/>
  <c r="N199" i="2"/>
  <c r="N195" i="2"/>
  <c r="N194" i="2"/>
  <c r="N181" i="2"/>
  <c r="N177" i="2"/>
  <c r="N175" i="2"/>
  <c r="N173" i="2"/>
  <c r="N169" i="2"/>
  <c r="N155" i="2"/>
  <c r="N146" i="2"/>
  <c r="N150" i="2"/>
  <c r="N138" i="2"/>
  <c r="N144" i="2"/>
  <c r="N136" i="2"/>
  <c r="N129" i="2"/>
  <c r="N97" i="2"/>
  <c r="N90" i="2"/>
  <c r="N81" i="2"/>
  <c r="N77" i="2"/>
  <c r="N64" i="2"/>
  <c r="N54" i="2"/>
  <c r="N50" i="2"/>
  <c r="N48" i="2"/>
  <c r="N43" i="2"/>
  <c r="N42" i="2"/>
  <c r="N39" i="2"/>
  <c r="N38" i="2"/>
  <c r="N37" i="2"/>
  <c r="N22" i="2"/>
  <c r="N4" i="2"/>
  <c r="N274" i="2"/>
  <c r="N266" i="2"/>
  <c r="N210" i="2"/>
  <c r="N205" i="2"/>
  <c r="N203" i="2"/>
  <c r="N172" i="2"/>
  <c r="N167" i="2"/>
  <c r="N166" i="2"/>
  <c r="N162" i="2"/>
  <c r="N143" i="2"/>
  <c r="N142" i="2"/>
  <c r="N114" i="2"/>
  <c r="N46" i="2"/>
  <c r="N288" i="2"/>
  <c r="N257" i="2"/>
  <c r="N161" i="2"/>
  <c r="N286" i="2"/>
  <c r="N285" i="2"/>
  <c r="N184" i="2"/>
  <c r="N290" i="2"/>
  <c r="N121" i="2"/>
  <c r="N98" i="2"/>
  <c r="N217" i="2"/>
  <c r="N183" i="2"/>
  <c r="N180" i="2"/>
  <c r="N36" i="2"/>
  <c r="N35" i="2"/>
  <c r="N99" i="2"/>
  <c r="N94" i="2"/>
  <c r="N93" i="2"/>
  <c r="N272" i="2"/>
  <c r="N248" i="2"/>
  <c r="N239" i="2"/>
  <c r="N168" i="2"/>
  <c r="N73" i="2"/>
  <c r="N78" i="2"/>
  <c r="N71" i="2"/>
  <c r="N72" i="2"/>
  <c r="N33" i="2"/>
  <c r="N28" i="2"/>
  <c r="N280" i="2"/>
  <c r="N273" i="2"/>
  <c r="N269" i="2"/>
  <c r="N224" i="2"/>
  <c r="N154" i="2"/>
  <c r="N113" i="2"/>
  <c r="N112" i="2"/>
  <c r="N105" i="2"/>
  <c r="N108" i="2"/>
  <c r="N111" i="2"/>
  <c r="N103" i="2"/>
  <c r="N88" i="2"/>
  <c r="N84" i="2"/>
  <c r="N267" i="2"/>
  <c r="N249" i="2"/>
  <c r="N238" i="2"/>
  <c r="N240" i="2"/>
  <c r="N231" i="2"/>
  <c r="N190" i="2"/>
  <c r="N156" i="2"/>
  <c r="N58" i="2"/>
  <c r="N55" i="2"/>
  <c r="N47" i="2"/>
  <c r="N18" i="2"/>
  <c r="N14" i="2"/>
  <c r="N10" i="2"/>
  <c r="N5" i="2"/>
  <c r="N265" i="2"/>
  <c r="N246" i="2"/>
  <c r="N243" i="2"/>
  <c r="N139" i="2"/>
  <c r="N130" i="2"/>
  <c r="N80" i="2"/>
  <c r="N76" i="2"/>
  <c r="N69" i="2"/>
  <c r="N62" i="2"/>
  <c r="N9" i="2"/>
  <c r="N259" i="2"/>
  <c r="N219" i="2"/>
  <c r="N197" i="2"/>
  <c r="N196" i="2"/>
  <c r="N20" i="2"/>
  <c r="N232" i="2"/>
  <c r="N230" i="2"/>
  <c r="N228" i="2"/>
  <c r="N237" i="2"/>
  <c r="N209" i="2"/>
  <c r="N216" i="2"/>
  <c r="N174" i="2"/>
  <c r="N164" i="2"/>
  <c r="N165" i="2"/>
  <c r="N126" i="2"/>
  <c r="N128" i="2"/>
  <c r="N125" i="2"/>
  <c r="N100" i="2"/>
  <c r="N66" i="2"/>
  <c r="N63" i="2"/>
  <c r="N67" i="2"/>
  <c r="N40" i="2"/>
  <c r="N256" i="2"/>
  <c r="N254" i="2"/>
  <c r="N252" i="2"/>
  <c r="N245" i="2"/>
  <c r="N234" i="2"/>
  <c r="N227" i="2"/>
  <c r="N244" i="2"/>
  <c r="N191" i="2"/>
  <c r="N187" i="2"/>
  <c r="N193" i="2"/>
  <c r="N135" i="2"/>
  <c r="N120" i="2"/>
  <c r="N277" i="2"/>
  <c r="N262" i="2"/>
  <c r="N287" i="2"/>
  <c r="N292" i="2"/>
  <c r="N282" i="2"/>
  <c r="N276" i="2"/>
  <c r="N279" i="2"/>
  <c r="N275" i="2"/>
  <c r="N263" i="2"/>
  <c r="N264" i="2"/>
  <c r="N260" i="2"/>
  <c r="N250" i="2"/>
  <c r="N247" i="2"/>
  <c r="N242" i="2"/>
  <c r="N229" i="2"/>
  <c r="N236" i="2"/>
  <c r="N221" i="2"/>
  <c r="N215" i="2"/>
  <c r="N212" i="2"/>
  <c r="N214" i="2"/>
  <c r="N201" i="2"/>
  <c r="N189" i="2"/>
  <c r="N182" i="2"/>
  <c r="N186" i="2"/>
  <c r="N179" i="2"/>
  <c r="N170" i="2"/>
  <c r="N163" i="2"/>
  <c r="N158" i="2"/>
  <c r="N153" i="2"/>
  <c r="N151" i="2"/>
  <c r="N149" i="2"/>
  <c r="N141" i="2"/>
  <c r="N137" i="2"/>
  <c r="N133" i="2"/>
  <c r="N132" i="2"/>
  <c r="N122" i="2"/>
  <c r="N115" i="2"/>
  <c r="N101" i="2"/>
  <c r="N102" i="2"/>
  <c r="N104" i="2"/>
  <c r="N92" i="2"/>
  <c r="N87" i="2"/>
  <c r="N83" i="2"/>
  <c r="N79" i="2"/>
  <c r="N70" i="2"/>
  <c r="N85" i="2"/>
  <c r="N59" i="2"/>
  <c r="N56" i="2"/>
  <c r="N53" i="2"/>
  <c r="N51" i="2"/>
  <c r="N41" i="2"/>
  <c r="N34" i="2"/>
  <c r="N31" i="2"/>
  <c r="N30" i="2"/>
  <c r="N16" i="2"/>
  <c r="N176" i="2"/>
  <c r="N52" i="2"/>
  <c r="N19" i="2"/>
  <c r="N293" i="2"/>
  <c r="N283" i="2"/>
  <c r="N258" i="2"/>
  <c r="N226" i="2"/>
  <c r="N147" i="2"/>
  <c r="N148" i="2"/>
  <c r="N134" i="2"/>
  <c r="N131" i="2"/>
  <c r="N116" i="2"/>
  <c r="N109" i="2"/>
  <c r="N96" i="2"/>
  <c r="N82" i="2"/>
  <c r="N68" i="2"/>
  <c r="N65" i="2"/>
  <c r="N291" i="2"/>
  <c r="N278" i="2"/>
  <c r="N261" i="2"/>
  <c r="N284" i="2"/>
  <c r="N281" i="2"/>
  <c r="N271" i="2"/>
  <c r="N268" i="2"/>
  <c r="N270" i="2"/>
  <c r="N255" i="2"/>
  <c r="N253" i="2"/>
  <c r="N251" i="2"/>
  <c r="N235" i="2"/>
  <c r="N233" i="2"/>
  <c r="N220" i="2"/>
  <c r="N222" i="2"/>
  <c r="N218" i="2"/>
  <c r="N211" i="2"/>
  <c r="N204" i="2"/>
  <c r="N192" i="2"/>
  <c r="N185" i="2"/>
  <c r="N188" i="2"/>
  <c r="N178" i="2"/>
  <c r="N171" i="2"/>
  <c r="N159" i="2"/>
  <c r="N157" i="2"/>
  <c r="N152" i="2"/>
  <c r="N145" i="2"/>
  <c r="N140" i="2"/>
  <c r="N127" i="2"/>
  <c r="N123" i="2"/>
  <c r="N124" i="2"/>
  <c r="N107" i="2"/>
  <c r="N106" i="2"/>
  <c r="N110" i="2"/>
  <c r="N95" i="2"/>
  <c r="N91" i="2"/>
  <c r="N89" i="2"/>
  <c r="N75" i="2"/>
  <c r="N86" i="2"/>
  <c r="N74" i="2"/>
  <c r="N61" i="2"/>
  <c r="N60" i="2"/>
  <c r="N57" i="2"/>
  <c r="N49" i="2"/>
  <c r="N44" i="2"/>
  <c r="N45" i="2"/>
  <c r="N32" i="2"/>
  <c r="N29" i="2"/>
  <c r="N25" i="2"/>
  <c r="N7" i="2"/>
  <c r="N160" i="2"/>
  <c r="N12" i="2"/>
  <c r="N11" i="2"/>
  <c r="N8" i="2"/>
  <c r="N13" i="2" l="1"/>
  <c r="O13" i="2" s="1"/>
  <c r="N15" i="2"/>
  <c r="O15" i="2" s="1"/>
  <c r="N23" i="2"/>
  <c r="O23" i="2" s="1"/>
  <c r="N119" i="2"/>
  <c r="O119" i="2" s="1"/>
  <c r="N198" i="2"/>
  <c r="O198" i="2" s="1"/>
  <c r="N27" i="2"/>
  <c r="O27" i="2" s="1"/>
  <c r="N241" i="2"/>
  <c r="O241" i="2" s="1"/>
  <c r="N21" i="2"/>
  <c r="O21" i="2" s="1"/>
  <c r="N118" i="2"/>
  <c r="O118" i="2" s="1"/>
  <c r="N223" i="2"/>
  <c r="O223" i="2" s="1"/>
  <c r="N17" i="2"/>
  <c r="O17" i="2" s="1"/>
  <c r="N117" i="2"/>
  <c r="O117" i="2" s="1"/>
  <c r="N26" i="2"/>
  <c r="O26" i="2" s="1"/>
  <c r="K291" i="2" l="1"/>
  <c r="L291" i="2" s="1"/>
  <c r="K292" i="2"/>
  <c r="L292" i="2" s="1"/>
  <c r="K293" i="2"/>
  <c r="L293" i="2" s="1"/>
  <c r="K290" i="2"/>
  <c r="L290" i="2" s="1"/>
  <c r="I291" i="2"/>
  <c r="O291" i="2" s="1"/>
  <c r="I292" i="2"/>
  <c r="O292" i="2" s="1"/>
  <c r="I293" i="2"/>
  <c r="I290" i="2"/>
  <c r="K274" i="2"/>
  <c r="L274" i="2" s="1"/>
  <c r="K276" i="2"/>
  <c r="L276" i="2" s="1"/>
  <c r="K287" i="2"/>
  <c r="L287" i="2" s="1"/>
  <c r="K286" i="2"/>
  <c r="L286" i="2" s="1"/>
  <c r="K281" i="2"/>
  <c r="L281" i="2" s="1"/>
  <c r="K279" i="2"/>
  <c r="L279" i="2" s="1"/>
  <c r="K275" i="2"/>
  <c r="L275" i="2" s="1"/>
  <c r="K285" i="2"/>
  <c r="L285" i="2" s="1"/>
  <c r="K278" i="2"/>
  <c r="L278" i="2" s="1"/>
  <c r="K277" i="2"/>
  <c r="L277" i="2" s="1"/>
  <c r="K283" i="2"/>
  <c r="L283" i="2" s="1"/>
  <c r="K289" i="2"/>
  <c r="L289" i="2" s="1"/>
  <c r="K282" i="2"/>
  <c r="L282" i="2" s="1"/>
  <c r="K280" i="2"/>
  <c r="L280" i="2" s="1"/>
  <c r="K284" i="2"/>
  <c r="L284" i="2" s="1"/>
  <c r="K288" i="2"/>
  <c r="L288" i="2" s="1"/>
  <c r="K273" i="2"/>
  <c r="L273" i="2" s="1"/>
  <c r="I274" i="2"/>
  <c r="I276" i="2"/>
  <c r="I287" i="2"/>
  <c r="I286" i="2"/>
  <c r="I281" i="2"/>
  <c r="I279" i="2"/>
  <c r="I275" i="2"/>
  <c r="I285" i="2"/>
  <c r="I278" i="2"/>
  <c r="I277" i="2"/>
  <c r="I283" i="2"/>
  <c r="I289" i="2"/>
  <c r="I282" i="2"/>
  <c r="I280" i="2"/>
  <c r="I284" i="2"/>
  <c r="I288" i="2"/>
  <c r="I273" i="2"/>
  <c r="K266" i="2"/>
  <c r="L266" i="2" s="1"/>
  <c r="K265" i="2"/>
  <c r="L265" i="2" s="1"/>
  <c r="K267" i="2"/>
  <c r="L267" i="2" s="1"/>
  <c r="K270" i="2"/>
  <c r="L270" i="2" s="1"/>
  <c r="K271" i="2"/>
  <c r="L271" i="2" s="1"/>
  <c r="K268" i="2"/>
  <c r="L268" i="2" s="1"/>
  <c r="K272" i="2"/>
  <c r="L272" i="2" s="1"/>
  <c r="K269" i="2"/>
  <c r="L269" i="2" s="1"/>
  <c r="I266" i="2"/>
  <c r="O266" i="2" s="1"/>
  <c r="I265" i="2"/>
  <c r="O265" i="2" s="1"/>
  <c r="I267" i="2"/>
  <c r="O267" i="2" s="1"/>
  <c r="I270" i="2"/>
  <c r="O270" i="2" s="1"/>
  <c r="I271" i="2"/>
  <c r="O271" i="2" s="1"/>
  <c r="I268" i="2"/>
  <c r="O268" i="2" s="1"/>
  <c r="I272" i="2"/>
  <c r="O272" i="2" s="1"/>
  <c r="I269" i="2"/>
  <c r="O269" i="2" s="1"/>
  <c r="K253" i="2"/>
  <c r="L253" i="2" s="1"/>
  <c r="K257" i="2"/>
  <c r="L257" i="2" s="1"/>
  <c r="K252" i="2"/>
  <c r="L252" i="2" s="1"/>
  <c r="K259" i="2"/>
  <c r="L259" i="2" s="1"/>
  <c r="K263" i="2"/>
  <c r="L263" i="2" s="1"/>
  <c r="K258" i="2"/>
  <c r="L258" i="2" s="1"/>
  <c r="K256" i="2"/>
  <c r="L256" i="2" s="1"/>
  <c r="K260" i="2"/>
  <c r="L260" i="2" s="1"/>
  <c r="K255" i="2"/>
  <c r="L255" i="2" s="1"/>
  <c r="K254" i="2"/>
  <c r="L254" i="2" s="1"/>
  <c r="K262" i="2"/>
  <c r="L262" i="2" s="1"/>
  <c r="K264" i="2"/>
  <c r="L264" i="2" s="1"/>
  <c r="K261" i="2"/>
  <c r="L261" i="2" s="1"/>
  <c r="K251" i="2"/>
  <c r="L251" i="2" s="1"/>
  <c r="I253" i="2"/>
  <c r="I257" i="2"/>
  <c r="I252" i="2"/>
  <c r="I259" i="2"/>
  <c r="I263" i="2"/>
  <c r="I258" i="2"/>
  <c r="I256" i="2"/>
  <c r="I260" i="2"/>
  <c r="I255" i="2"/>
  <c r="I254" i="2"/>
  <c r="I262" i="2"/>
  <c r="I264" i="2"/>
  <c r="I261" i="2"/>
  <c r="I251" i="2"/>
  <c r="K248" i="2"/>
  <c r="L248" i="2" s="1"/>
  <c r="K249" i="2"/>
  <c r="L249" i="2" s="1"/>
  <c r="K247" i="2"/>
  <c r="L247" i="2" s="1"/>
  <c r="K250" i="2"/>
  <c r="L250" i="2" s="1"/>
  <c r="K246" i="2"/>
  <c r="L246" i="2" s="1"/>
  <c r="I248" i="2"/>
  <c r="I249" i="2"/>
  <c r="I247" i="2"/>
  <c r="I250" i="2"/>
  <c r="I246" i="2"/>
  <c r="K225" i="2"/>
  <c r="L225" i="2" s="1"/>
  <c r="K234" i="2"/>
  <c r="L234" i="2" s="1"/>
  <c r="K227" i="2"/>
  <c r="L227" i="2" s="1"/>
  <c r="K226" i="2"/>
  <c r="L226" i="2" s="1"/>
  <c r="K242" i="2"/>
  <c r="L242" i="2" s="1"/>
  <c r="K230" i="2"/>
  <c r="L230" i="2" s="1"/>
  <c r="K236" i="2"/>
  <c r="L236" i="2" s="1"/>
  <c r="K228" i="2"/>
  <c r="L228" i="2" s="1"/>
  <c r="K237" i="2"/>
  <c r="L237" i="2" s="1"/>
  <c r="K233" i="2"/>
  <c r="L233" i="2" s="1"/>
  <c r="K232" i="2"/>
  <c r="L232" i="2" s="1"/>
  <c r="K235" i="2"/>
  <c r="L235" i="2" s="1"/>
  <c r="K238" i="2"/>
  <c r="L238" i="2" s="1"/>
  <c r="K229" i="2"/>
  <c r="L229" i="2" s="1"/>
  <c r="K243" i="2"/>
  <c r="L243" i="2" s="1"/>
  <c r="K245" i="2"/>
  <c r="L245" i="2" s="1"/>
  <c r="K239" i="2"/>
  <c r="L239" i="2" s="1"/>
  <c r="K231" i="2"/>
  <c r="L231" i="2" s="1"/>
  <c r="K240" i="2"/>
  <c r="L240" i="2" s="1"/>
  <c r="K244" i="2"/>
  <c r="L244" i="2" s="1"/>
  <c r="I225" i="2"/>
  <c r="O225" i="2" s="1"/>
  <c r="I234" i="2"/>
  <c r="O234" i="2" s="1"/>
  <c r="I227" i="2"/>
  <c r="O227" i="2" s="1"/>
  <c r="I226" i="2"/>
  <c r="O226" i="2" s="1"/>
  <c r="I242" i="2"/>
  <c r="O242" i="2" s="1"/>
  <c r="I230" i="2"/>
  <c r="O230" i="2" s="1"/>
  <c r="I236" i="2"/>
  <c r="O236" i="2" s="1"/>
  <c r="I228" i="2"/>
  <c r="O228" i="2" s="1"/>
  <c r="I237" i="2"/>
  <c r="O237" i="2" s="1"/>
  <c r="I233" i="2"/>
  <c r="O233" i="2" s="1"/>
  <c r="I232" i="2"/>
  <c r="O232" i="2" s="1"/>
  <c r="I235" i="2"/>
  <c r="O235" i="2" s="1"/>
  <c r="I238" i="2"/>
  <c r="O238" i="2" s="1"/>
  <c r="I229" i="2"/>
  <c r="O229" i="2" s="1"/>
  <c r="I243" i="2"/>
  <c r="O243" i="2" s="1"/>
  <c r="I245" i="2"/>
  <c r="O245" i="2" s="1"/>
  <c r="I239" i="2"/>
  <c r="O239" i="2" s="1"/>
  <c r="I231" i="2"/>
  <c r="O231" i="2" s="1"/>
  <c r="I240" i="2"/>
  <c r="O240" i="2" s="1"/>
  <c r="I244" i="2"/>
  <c r="O244" i="2" s="1"/>
  <c r="K203" i="2"/>
  <c r="L203" i="2" s="1"/>
  <c r="K199" i="2"/>
  <c r="L199" i="2" s="1"/>
  <c r="K204" i="2"/>
  <c r="L204" i="2" s="1"/>
  <c r="K213" i="2"/>
  <c r="L213" i="2" s="1"/>
  <c r="K222" i="2"/>
  <c r="L222" i="2" s="1"/>
  <c r="K201" i="2"/>
  <c r="L201" i="2" s="1"/>
  <c r="K206" i="2"/>
  <c r="L206" i="2" s="1"/>
  <c r="K219" i="2"/>
  <c r="L219" i="2" s="1"/>
  <c r="K200" i="2"/>
  <c r="L200" i="2" s="1"/>
  <c r="K211" i="2"/>
  <c r="L211" i="2" s="1"/>
  <c r="K224" i="2"/>
  <c r="L224" i="2" s="1"/>
  <c r="K212" i="2"/>
  <c r="L212" i="2" s="1"/>
  <c r="K218" i="2"/>
  <c r="L218" i="2" s="1"/>
  <c r="K220" i="2"/>
  <c r="L220" i="2" s="1"/>
  <c r="K221" i="2"/>
  <c r="L221" i="2" s="1"/>
  <c r="K208" i="2"/>
  <c r="L208" i="2" s="1"/>
  <c r="K209" i="2"/>
  <c r="L209" i="2" s="1"/>
  <c r="K210" i="2"/>
  <c r="L210" i="2" s="1"/>
  <c r="K214" i="2"/>
  <c r="L214" i="2" s="1"/>
  <c r="K216" i="2"/>
  <c r="L216" i="2" s="1"/>
  <c r="K207" i="2"/>
  <c r="L207" i="2" s="1"/>
  <c r="K217" i="2"/>
  <c r="L217" i="2" s="1"/>
  <c r="K205" i="2"/>
  <c r="L205" i="2" s="1"/>
  <c r="K215" i="2"/>
  <c r="L215" i="2" s="1"/>
  <c r="K202" i="2"/>
  <c r="L202" i="2" s="1"/>
  <c r="I203" i="2"/>
  <c r="I199" i="2"/>
  <c r="O199" i="2" s="1"/>
  <c r="I204" i="2"/>
  <c r="I213" i="2"/>
  <c r="I222" i="2"/>
  <c r="I201" i="2"/>
  <c r="O201" i="2" s="1"/>
  <c r="I206" i="2"/>
  <c r="I219" i="2"/>
  <c r="I200" i="2"/>
  <c r="I211" i="2"/>
  <c r="O211" i="2" s="1"/>
  <c r="I224" i="2"/>
  <c r="I212" i="2"/>
  <c r="I218" i="2"/>
  <c r="I220" i="2"/>
  <c r="O220" i="2" s="1"/>
  <c r="I221" i="2"/>
  <c r="I208" i="2"/>
  <c r="I209" i="2"/>
  <c r="I210" i="2"/>
  <c r="O210" i="2" s="1"/>
  <c r="I214" i="2"/>
  <c r="I216" i="2"/>
  <c r="I207" i="2"/>
  <c r="I217" i="2"/>
  <c r="O217" i="2" s="1"/>
  <c r="I205" i="2"/>
  <c r="I215" i="2"/>
  <c r="I202" i="2"/>
  <c r="K178" i="2"/>
  <c r="L178" i="2" s="1"/>
  <c r="K179" i="2"/>
  <c r="L179" i="2" s="1"/>
  <c r="K182" i="2"/>
  <c r="L182" i="2" s="1"/>
  <c r="K184" i="2"/>
  <c r="L184" i="2" s="1"/>
  <c r="K176" i="2"/>
  <c r="L176" i="2" s="1"/>
  <c r="K196" i="2"/>
  <c r="L196" i="2" s="1"/>
  <c r="K177" i="2"/>
  <c r="L177" i="2" s="1"/>
  <c r="K194" i="2"/>
  <c r="L194" i="2" s="1"/>
  <c r="K181" i="2"/>
  <c r="L181" i="2" s="1"/>
  <c r="K197" i="2"/>
  <c r="L197" i="2" s="1"/>
  <c r="K190" i="2"/>
  <c r="L190" i="2" s="1"/>
  <c r="K189" i="2"/>
  <c r="L189" i="2" s="1"/>
  <c r="K183" i="2"/>
  <c r="L183" i="2" s="1"/>
  <c r="K185" i="2"/>
  <c r="L185" i="2" s="1"/>
  <c r="K180" i="2"/>
  <c r="L180" i="2" s="1"/>
  <c r="K193" i="2"/>
  <c r="L193" i="2" s="1"/>
  <c r="K188" i="2"/>
  <c r="L188" i="2" s="1"/>
  <c r="K195" i="2"/>
  <c r="L195" i="2" s="1"/>
  <c r="K186" i="2"/>
  <c r="L186" i="2" s="1"/>
  <c r="K187" i="2"/>
  <c r="L187" i="2" s="1"/>
  <c r="K191" i="2"/>
  <c r="L191" i="2" s="1"/>
  <c r="K192" i="2"/>
  <c r="L192" i="2" s="1"/>
  <c r="K175" i="2"/>
  <c r="L175" i="2" s="1"/>
  <c r="I178" i="2"/>
  <c r="I179" i="2"/>
  <c r="I182" i="2"/>
  <c r="I184" i="2"/>
  <c r="I176" i="2"/>
  <c r="I196" i="2"/>
  <c r="I177" i="2"/>
  <c r="I194" i="2"/>
  <c r="I181" i="2"/>
  <c r="I197" i="2"/>
  <c r="I190" i="2"/>
  <c r="I189" i="2"/>
  <c r="I183" i="2"/>
  <c r="I185" i="2"/>
  <c r="I180" i="2"/>
  <c r="I193" i="2"/>
  <c r="I188" i="2"/>
  <c r="I195" i="2"/>
  <c r="I186" i="2"/>
  <c r="I187" i="2"/>
  <c r="I191" i="2"/>
  <c r="I192" i="2"/>
  <c r="I175" i="2"/>
  <c r="K139" i="2"/>
  <c r="L139" i="2" s="1"/>
  <c r="K137" i="2"/>
  <c r="L137" i="2" s="1"/>
  <c r="K144" i="2"/>
  <c r="L144" i="2" s="1"/>
  <c r="K138" i="2"/>
  <c r="L138" i="2" s="1"/>
  <c r="K148" i="2"/>
  <c r="L148" i="2" s="1"/>
  <c r="K142" i="2"/>
  <c r="L142" i="2" s="1"/>
  <c r="K140" i="2"/>
  <c r="L140" i="2" s="1"/>
  <c r="K145" i="2"/>
  <c r="L145" i="2" s="1"/>
  <c r="K153" i="2"/>
  <c r="L153" i="2" s="1"/>
  <c r="K147" i="2"/>
  <c r="L147" i="2" s="1"/>
  <c r="K150" i="2"/>
  <c r="L150" i="2" s="1"/>
  <c r="K156" i="2"/>
  <c r="L156" i="2" s="1"/>
  <c r="K151" i="2"/>
  <c r="L151" i="2" s="1"/>
  <c r="K146" i="2"/>
  <c r="L146" i="2" s="1"/>
  <c r="K152" i="2"/>
  <c r="L152" i="2" s="1"/>
  <c r="K143" i="2"/>
  <c r="L143" i="2" s="1"/>
  <c r="K149" i="2"/>
  <c r="L149" i="2" s="1"/>
  <c r="K155" i="2"/>
  <c r="L155" i="2" s="1"/>
  <c r="K157" i="2"/>
  <c r="L157" i="2" s="1"/>
  <c r="K141" i="2"/>
  <c r="L141" i="2" s="1"/>
  <c r="K154" i="2"/>
  <c r="L154" i="2" s="1"/>
  <c r="K136" i="2"/>
  <c r="L136" i="2" s="1"/>
  <c r="K135" i="2"/>
  <c r="L135" i="2" s="1"/>
  <c r="I139" i="2"/>
  <c r="I137" i="2"/>
  <c r="I144" i="2"/>
  <c r="I138" i="2"/>
  <c r="I148" i="2"/>
  <c r="I142" i="2"/>
  <c r="I140" i="2"/>
  <c r="I145" i="2"/>
  <c r="I153" i="2"/>
  <c r="I147" i="2"/>
  <c r="I150" i="2"/>
  <c r="I156" i="2"/>
  <c r="I151" i="2"/>
  <c r="I146" i="2"/>
  <c r="I152" i="2"/>
  <c r="I143" i="2"/>
  <c r="I149" i="2"/>
  <c r="I155" i="2"/>
  <c r="I157" i="2"/>
  <c r="I141" i="2"/>
  <c r="I154" i="2"/>
  <c r="I136" i="2"/>
  <c r="K120" i="2"/>
  <c r="L120" i="2" s="1"/>
  <c r="K134" i="2"/>
  <c r="L134" i="2" s="1"/>
  <c r="K124" i="2"/>
  <c r="L124" i="2" s="1"/>
  <c r="K122" i="2"/>
  <c r="L122" i="2" s="1"/>
  <c r="K126" i="2"/>
  <c r="L126" i="2" s="1"/>
  <c r="K129" i="2"/>
  <c r="L129" i="2" s="1"/>
  <c r="K130" i="2"/>
  <c r="L130" i="2" s="1"/>
  <c r="K123" i="2"/>
  <c r="L123" i="2" s="1"/>
  <c r="K128" i="2"/>
  <c r="L128" i="2" s="1"/>
  <c r="K131" i="2"/>
  <c r="L131" i="2" s="1"/>
  <c r="K127" i="2"/>
  <c r="L127" i="2" s="1"/>
  <c r="K133" i="2"/>
  <c r="L133" i="2" s="1"/>
  <c r="K132" i="2"/>
  <c r="L132" i="2" s="1"/>
  <c r="K125" i="2"/>
  <c r="L125" i="2" s="1"/>
  <c r="K121" i="2"/>
  <c r="L121" i="2" s="1"/>
  <c r="I120" i="2"/>
  <c r="I134" i="2"/>
  <c r="I124" i="2"/>
  <c r="I122" i="2"/>
  <c r="I126" i="2"/>
  <c r="I129" i="2"/>
  <c r="I130" i="2"/>
  <c r="I123" i="2"/>
  <c r="I128" i="2"/>
  <c r="I131" i="2"/>
  <c r="I127" i="2"/>
  <c r="I133" i="2"/>
  <c r="I132" i="2"/>
  <c r="I125" i="2"/>
  <c r="I135" i="2"/>
  <c r="O135" i="2" s="1"/>
  <c r="I121" i="2"/>
  <c r="O121" i="2" s="1"/>
  <c r="K88" i="2"/>
  <c r="L88" i="2" s="1"/>
  <c r="K97" i="2"/>
  <c r="L97" i="2" s="1"/>
  <c r="K112" i="2"/>
  <c r="L112" i="2" s="1"/>
  <c r="K87" i="2"/>
  <c r="L87" i="2" s="1"/>
  <c r="K95" i="2"/>
  <c r="L95" i="2" s="1"/>
  <c r="K102" i="2"/>
  <c r="L102" i="2" s="1"/>
  <c r="K90" i="2"/>
  <c r="L90" i="2" s="1"/>
  <c r="K92" i="2"/>
  <c r="L92" i="2" s="1"/>
  <c r="K116" i="2"/>
  <c r="L116" i="2" s="1"/>
  <c r="K114" i="2"/>
  <c r="L114" i="2" s="1"/>
  <c r="K99" i="2"/>
  <c r="L99" i="2" s="1"/>
  <c r="K93" i="2"/>
  <c r="L93" i="2" s="1"/>
  <c r="K100" i="2"/>
  <c r="L100" i="2" s="1"/>
  <c r="K98" i="2"/>
  <c r="L98" i="2" s="1"/>
  <c r="K91" i="2"/>
  <c r="L91" i="2" s="1"/>
  <c r="K113" i="2"/>
  <c r="L113" i="2" s="1"/>
  <c r="K111" i="2"/>
  <c r="L111" i="2" s="1"/>
  <c r="K109" i="2"/>
  <c r="L109" i="2" s="1"/>
  <c r="K103" i="2"/>
  <c r="L103" i="2" s="1"/>
  <c r="K105" i="2"/>
  <c r="L105" i="2" s="1"/>
  <c r="K96" i="2"/>
  <c r="L96" i="2" s="1"/>
  <c r="K104" i="2"/>
  <c r="L104" i="2" s="1"/>
  <c r="K110" i="2"/>
  <c r="L110" i="2" s="1"/>
  <c r="K107" i="2"/>
  <c r="L107" i="2" s="1"/>
  <c r="K101" i="2"/>
  <c r="L101" i="2" s="1"/>
  <c r="K106" i="2"/>
  <c r="L106" i="2" s="1"/>
  <c r="K115" i="2"/>
  <c r="L115" i="2" s="1"/>
  <c r="K94" i="2"/>
  <c r="L94" i="2" s="1"/>
  <c r="K108" i="2"/>
  <c r="L108" i="2" s="1"/>
  <c r="K89" i="2"/>
  <c r="L89" i="2" s="1"/>
  <c r="I88" i="2"/>
  <c r="O88" i="2" s="1"/>
  <c r="I97" i="2"/>
  <c r="O97" i="2" s="1"/>
  <c r="I112" i="2"/>
  <c r="I87" i="2"/>
  <c r="I95" i="2"/>
  <c r="O95" i="2" s="1"/>
  <c r="I102" i="2"/>
  <c r="O102" i="2" s="1"/>
  <c r="I90" i="2"/>
  <c r="I92" i="2"/>
  <c r="I116" i="2"/>
  <c r="O116" i="2" s="1"/>
  <c r="I114" i="2"/>
  <c r="O114" i="2" s="1"/>
  <c r="I99" i="2"/>
  <c r="I93" i="2"/>
  <c r="I100" i="2"/>
  <c r="O100" i="2" s="1"/>
  <c r="I98" i="2"/>
  <c r="O98" i="2" s="1"/>
  <c r="I91" i="2"/>
  <c r="I113" i="2"/>
  <c r="I111" i="2"/>
  <c r="O111" i="2" s="1"/>
  <c r="I109" i="2"/>
  <c r="O109" i="2" s="1"/>
  <c r="I103" i="2"/>
  <c r="I105" i="2"/>
  <c r="I96" i="2"/>
  <c r="O96" i="2" s="1"/>
  <c r="I104" i="2"/>
  <c r="I110" i="2"/>
  <c r="I107" i="2"/>
  <c r="I101" i="2"/>
  <c r="O101" i="2" s="1"/>
  <c r="I106" i="2"/>
  <c r="I115" i="2"/>
  <c r="I94" i="2"/>
  <c r="I108" i="2"/>
  <c r="O108" i="2" s="1"/>
  <c r="I89" i="2"/>
  <c r="K71" i="2"/>
  <c r="L71" i="2" s="1"/>
  <c r="K76" i="2"/>
  <c r="L76" i="2" s="1"/>
  <c r="K78" i="2"/>
  <c r="L78" i="2" s="1"/>
  <c r="K70" i="2"/>
  <c r="L70" i="2" s="1"/>
  <c r="K77" i="2"/>
  <c r="L77" i="2" s="1"/>
  <c r="K69" i="2"/>
  <c r="L69" i="2" s="1"/>
  <c r="K68" i="2"/>
  <c r="L68" i="2" s="1"/>
  <c r="K82" i="2"/>
  <c r="L82" i="2" s="1"/>
  <c r="K74" i="2"/>
  <c r="L74" i="2" s="1"/>
  <c r="K79" i="2"/>
  <c r="L79" i="2" s="1"/>
  <c r="K72" i="2"/>
  <c r="L72" i="2" s="1"/>
  <c r="K81" i="2"/>
  <c r="L81" i="2" s="1"/>
  <c r="K84" i="2"/>
  <c r="L84" i="2" s="1"/>
  <c r="K86" i="2"/>
  <c r="L86" i="2" s="1"/>
  <c r="K80" i="2"/>
  <c r="L80" i="2" s="1"/>
  <c r="K75" i="2"/>
  <c r="L75" i="2" s="1"/>
  <c r="K83" i="2"/>
  <c r="L83" i="2" s="1"/>
  <c r="K73" i="2"/>
  <c r="L73" i="2" s="1"/>
  <c r="K85" i="2"/>
  <c r="L85" i="2" s="1"/>
  <c r="I71" i="2"/>
  <c r="O71" i="2" s="1"/>
  <c r="I76" i="2"/>
  <c r="I78" i="2"/>
  <c r="I70" i="2"/>
  <c r="I77" i="2"/>
  <c r="I69" i="2"/>
  <c r="I68" i="2"/>
  <c r="I82" i="2"/>
  <c r="I74" i="2"/>
  <c r="O74" i="2" s="1"/>
  <c r="I79" i="2"/>
  <c r="I72" i="2"/>
  <c r="I81" i="2"/>
  <c r="I84" i="2"/>
  <c r="I86" i="2"/>
  <c r="I80" i="2"/>
  <c r="I75" i="2"/>
  <c r="I83" i="2"/>
  <c r="O83" i="2" s="1"/>
  <c r="I73" i="2"/>
  <c r="I85" i="2"/>
  <c r="K55" i="2"/>
  <c r="L55" i="2" s="1"/>
  <c r="K58" i="2"/>
  <c r="L58" i="2" s="1"/>
  <c r="K48" i="2"/>
  <c r="L48" i="2" s="1"/>
  <c r="K53" i="2"/>
  <c r="L53" i="2" s="1"/>
  <c r="K46" i="2"/>
  <c r="L46" i="2" s="1"/>
  <c r="K47" i="2"/>
  <c r="L47" i="2" s="1"/>
  <c r="K49" i="2"/>
  <c r="L49" i="2" s="1"/>
  <c r="K60" i="2"/>
  <c r="L60" i="2" s="1"/>
  <c r="K50" i="2"/>
  <c r="L50" i="2" s="1"/>
  <c r="K54" i="2"/>
  <c r="L54" i="2" s="1"/>
  <c r="K59" i="2"/>
  <c r="L59" i="2" s="1"/>
  <c r="K57" i="2"/>
  <c r="L57" i="2" s="1"/>
  <c r="K62" i="2"/>
  <c r="L62" i="2" s="1"/>
  <c r="K64" i="2"/>
  <c r="L64" i="2" s="1"/>
  <c r="K52" i="2"/>
  <c r="L52" i="2" s="1"/>
  <c r="K67" i="2"/>
  <c r="L67" i="2" s="1"/>
  <c r="K63" i="2"/>
  <c r="L63" i="2" s="1"/>
  <c r="K61" i="2"/>
  <c r="L61" i="2" s="1"/>
  <c r="K66" i="2"/>
  <c r="L66" i="2" s="1"/>
  <c r="K56" i="2"/>
  <c r="L56" i="2" s="1"/>
  <c r="K65" i="2"/>
  <c r="L65" i="2" s="1"/>
  <c r="K51" i="2"/>
  <c r="L51" i="2" s="1"/>
  <c r="K43" i="2"/>
  <c r="I55" i="2"/>
  <c r="I58" i="2"/>
  <c r="I48" i="2"/>
  <c r="O48" i="2" s="1"/>
  <c r="I53" i="2"/>
  <c r="I46" i="2"/>
  <c r="I47" i="2"/>
  <c r="I49" i="2"/>
  <c r="O49" i="2" s="1"/>
  <c r="I60" i="2"/>
  <c r="I50" i="2"/>
  <c r="I54" i="2"/>
  <c r="I59" i="2"/>
  <c r="O59" i="2" s="1"/>
  <c r="I57" i="2"/>
  <c r="O57" i="2" s="1"/>
  <c r="I62" i="2"/>
  <c r="I64" i="2"/>
  <c r="I52" i="2"/>
  <c r="O52" i="2" s="1"/>
  <c r="I67" i="2"/>
  <c r="O67" i="2" s="1"/>
  <c r="I63" i="2"/>
  <c r="I61" i="2"/>
  <c r="I66" i="2"/>
  <c r="O66" i="2" s="1"/>
  <c r="I56" i="2"/>
  <c r="O56" i="2" s="1"/>
  <c r="I65" i="2"/>
  <c r="I51" i="2"/>
  <c r="K161" i="2"/>
  <c r="L161" i="2" s="1"/>
  <c r="K158" i="2"/>
  <c r="L158" i="2" s="1"/>
  <c r="K162" i="2"/>
  <c r="L162" i="2" s="1"/>
  <c r="K163" i="2"/>
  <c r="L163" i="2" s="1"/>
  <c r="K170" i="2"/>
  <c r="L170" i="2" s="1"/>
  <c r="K174" i="2"/>
  <c r="L174" i="2" s="1"/>
  <c r="K165" i="2"/>
  <c r="L165" i="2" s="1"/>
  <c r="K160" i="2"/>
  <c r="L160" i="2" s="1"/>
  <c r="K164" i="2"/>
  <c r="L164" i="2" s="1"/>
  <c r="K166" i="2"/>
  <c r="L166" i="2" s="1"/>
  <c r="K168" i="2"/>
  <c r="L168" i="2" s="1"/>
  <c r="K169" i="2"/>
  <c r="L169" i="2" s="1"/>
  <c r="K167" i="2"/>
  <c r="L167" i="2" s="1"/>
  <c r="K173" i="2"/>
  <c r="L173" i="2" s="1"/>
  <c r="K171" i="2"/>
  <c r="L171" i="2" s="1"/>
  <c r="K172" i="2"/>
  <c r="L172" i="2" s="1"/>
  <c r="K159" i="2"/>
  <c r="L159" i="2" s="1"/>
  <c r="I159" i="2"/>
  <c r="I161" i="2"/>
  <c r="I158" i="2"/>
  <c r="O158" i="2" s="1"/>
  <c r="I162" i="2"/>
  <c r="I163" i="2"/>
  <c r="I170" i="2"/>
  <c r="I174" i="2"/>
  <c r="O174" i="2" s="1"/>
  <c r="I165" i="2"/>
  <c r="I160" i="2"/>
  <c r="I164" i="2"/>
  <c r="I166" i="2"/>
  <c r="O166" i="2" s="1"/>
  <c r="I168" i="2"/>
  <c r="I169" i="2"/>
  <c r="I167" i="2"/>
  <c r="I173" i="2"/>
  <c r="O173" i="2" s="1"/>
  <c r="I171" i="2"/>
  <c r="I172" i="2"/>
  <c r="O293" i="2" l="1"/>
  <c r="O290" i="2"/>
  <c r="O51" i="2"/>
  <c r="O61" i="2"/>
  <c r="O64" i="2"/>
  <c r="O54" i="2"/>
  <c r="O47" i="2"/>
  <c r="O58" i="2"/>
  <c r="O75" i="2"/>
  <c r="O81" i="2"/>
  <c r="O82" i="2"/>
  <c r="O70" i="2"/>
  <c r="O127" i="2"/>
  <c r="O130" i="2"/>
  <c r="O124" i="2"/>
  <c r="O141" i="2"/>
  <c r="O143" i="2"/>
  <c r="O156" i="2"/>
  <c r="O145" i="2"/>
  <c r="O138" i="2"/>
  <c r="O192" i="2"/>
  <c r="O195" i="2"/>
  <c r="O185" i="2"/>
  <c r="O197" i="2"/>
  <c r="O196" i="2"/>
  <c r="O179" i="2"/>
  <c r="O250" i="2"/>
  <c r="O262" i="2"/>
  <c r="O256" i="2"/>
  <c r="O252" i="2"/>
  <c r="O280" i="2"/>
  <c r="O277" i="2"/>
  <c r="O279" i="2"/>
  <c r="O276" i="2"/>
  <c r="O167" i="2"/>
  <c r="O164" i="2"/>
  <c r="O170" i="2"/>
  <c r="O161" i="2"/>
  <c r="O94" i="2"/>
  <c r="O107" i="2"/>
  <c r="O105" i="2"/>
  <c r="O113" i="2"/>
  <c r="O93" i="2"/>
  <c r="O92" i="2"/>
  <c r="O87" i="2"/>
  <c r="O251" i="2"/>
  <c r="O254" i="2"/>
  <c r="O258" i="2"/>
  <c r="O257" i="2"/>
  <c r="O159" i="2"/>
  <c r="O215" i="2"/>
  <c r="O216" i="2"/>
  <c r="O208" i="2"/>
  <c r="O212" i="2"/>
  <c r="O219" i="2"/>
  <c r="O213" i="2"/>
  <c r="O249" i="2"/>
  <c r="O288" i="2"/>
  <c r="O289" i="2"/>
  <c r="O285" i="2"/>
  <c r="O286" i="2"/>
  <c r="O84" i="2"/>
  <c r="O77" i="2"/>
  <c r="O133" i="2"/>
  <c r="O123" i="2"/>
  <c r="O122" i="2"/>
  <c r="O154" i="2"/>
  <c r="O149" i="2"/>
  <c r="O151" i="2"/>
  <c r="O153" i="2"/>
  <c r="O148" i="2"/>
  <c r="O139" i="2"/>
  <c r="O175" i="2"/>
  <c r="O186" i="2"/>
  <c r="O180" i="2"/>
  <c r="O190" i="2"/>
  <c r="O177" i="2"/>
  <c r="O182" i="2"/>
  <c r="O65" i="2"/>
  <c r="O63" i="2"/>
  <c r="O62" i="2"/>
  <c r="O50" i="2"/>
  <c r="O46" i="2"/>
  <c r="O55" i="2"/>
  <c r="O85" i="2"/>
  <c r="O80" i="2"/>
  <c r="O72" i="2"/>
  <c r="O68" i="2"/>
  <c r="O78" i="2"/>
  <c r="O125" i="2"/>
  <c r="O131" i="2"/>
  <c r="O129" i="2"/>
  <c r="O134" i="2"/>
  <c r="O157" i="2"/>
  <c r="O152" i="2"/>
  <c r="O150" i="2"/>
  <c r="O140" i="2"/>
  <c r="O144" i="2"/>
  <c r="O191" i="2"/>
  <c r="O188" i="2"/>
  <c r="O183" i="2"/>
  <c r="O181" i="2"/>
  <c r="O176" i="2"/>
  <c r="O178" i="2"/>
  <c r="O202" i="2"/>
  <c r="O207" i="2"/>
  <c r="O209" i="2"/>
  <c r="O218" i="2"/>
  <c r="O200" i="2"/>
  <c r="O222" i="2"/>
  <c r="O203" i="2"/>
  <c r="O247" i="2"/>
  <c r="O273" i="2"/>
  <c r="O282" i="2"/>
  <c r="O278" i="2"/>
  <c r="O281" i="2"/>
  <c r="O274" i="2"/>
  <c r="O115" i="2"/>
  <c r="O110" i="2"/>
  <c r="O103" i="2"/>
  <c r="O91" i="2"/>
  <c r="O99" i="2"/>
  <c r="O90" i="2"/>
  <c r="O112" i="2"/>
  <c r="O169" i="2"/>
  <c r="O163" i="2"/>
  <c r="O171" i="2"/>
  <c r="O168" i="2"/>
  <c r="O165" i="2"/>
  <c r="O162" i="2"/>
  <c r="O89" i="2"/>
  <c r="O106" i="2"/>
  <c r="O104" i="2"/>
  <c r="O205" i="2"/>
  <c r="O214" i="2"/>
  <c r="O221" i="2"/>
  <c r="O224" i="2"/>
  <c r="O206" i="2"/>
  <c r="O204" i="2"/>
  <c r="O246" i="2"/>
  <c r="O248" i="2"/>
  <c r="O264" i="2"/>
  <c r="O260" i="2"/>
  <c r="O259" i="2"/>
  <c r="O284" i="2"/>
  <c r="O283" i="2"/>
  <c r="O275" i="2"/>
  <c r="O287" i="2"/>
  <c r="O172" i="2"/>
  <c r="O160" i="2"/>
  <c r="O60" i="2"/>
  <c r="O53" i="2"/>
  <c r="O73" i="2"/>
  <c r="O86" i="2"/>
  <c r="O79" i="2"/>
  <c r="O69" i="2"/>
  <c r="O76" i="2"/>
  <c r="O132" i="2"/>
  <c r="O128" i="2"/>
  <c r="O126" i="2"/>
  <c r="O120" i="2"/>
  <c r="O136" i="2"/>
  <c r="O155" i="2"/>
  <c r="O146" i="2"/>
  <c r="O147" i="2"/>
  <c r="O142" i="2"/>
  <c r="O137" i="2"/>
  <c r="O187" i="2"/>
  <c r="O193" i="2"/>
  <c r="O189" i="2"/>
  <c r="O194" i="2"/>
  <c r="O184" i="2"/>
  <c r="O261" i="2"/>
  <c r="O255" i="2"/>
  <c r="O263" i="2"/>
  <c r="O253" i="2"/>
  <c r="K28" i="2"/>
  <c r="L28" i="2" s="1"/>
  <c r="K33" i="2"/>
  <c r="L33" i="2" s="1"/>
  <c r="K40" i="2"/>
  <c r="L40" i="2" s="1"/>
  <c r="K35" i="2"/>
  <c r="L35" i="2" s="1"/>
  <c r="K34" i="2"/>
  <c r="L34" i="2" s="1"/>
  <c r="K42" i="2"/>
  <c r="L42" i="2" s="1"/>
  <c r="K37" i="2"/>
  <c r="L37" i="2" s="1"/>
  <c r="K30" i="2"/>
  <c r="L30" i="2" s="1"/>
  <c r="K39" i="2"/>
  <c r="L39" i="2" s="1"/>
  <c r="K31" i="2"/>
  <c r="L31" i="2" s="1"/>
  <c r="K44" i="2"/>
  <c r="L44" i="2" s="1"/>
  <c r="K36" i="2"/>
  <c r="L36" i="2" s="1"/>
  <c r="K29" i="2"/>
  <c r="L29" i="2" s="1"/>
  <c r="K41" i="2"/>
  <c r="L41" i="2" s="1"/>
  <c r="K45" i="2"/>
  <c r="L45" i="2" s="1"/>
  <c r="K38" i="2"/>
  <c r="L38" i="2" s="1"/>
  <c r="L43" i="2"/>
  <c r="K32" i="2"/>
  <c r="L32" i="2" s="1"/>
  <c r="I28" i="2"/>
  <c r="I33" i="2"/>
  <c r="I40" i="2"/>
  <c r="I35" i="2"/>
  <c r="O35" i="2" s="1"/>
  <c r="I34" i="2"/>
  <c r="I42" i="2"/>
  <c r="I37" i="2"/>
  <c r="I30" i="2"/>
  <c r="O30" i="2" s="1"/>
  <c r="I39" i="2"/>
  <c r="O39" i="2" s="1"/>
  <c r="I31" i="2"/>
  <c r="I44" i="2"/>
  <c r="I36" i="2"/>
  <c r="O36" i="2" s="1"/>
  <c r="I29" i="2"/>
  <c r="O29" i="2" s="1"/>
  <c r="I41" i="2"/>
  <c r="I45" i="2"/>
  <c r="I38" i="2"/>
  <c r="O38" i="2" s="1"/>
  <c r="I43" i="2"/>
  <c r="O43" i="2" s="1"/>
  <c r="I32" i="2"/>
  <c r="K9" i="2"/>
  <c r="L9" i="2" s="1"/>
  <c r="K7" i="2"/>
  <c r="L7" i="2" s="1"/>
  <c r="K8" i="2"/>
  <c r="L8" i="2" s="1"/>
  <c r="K11" i="2"/>
  <c r="L11" i="2" s="1"/>
  <c r="K10" i="2"/>
  <c r="L10" i="2" s="1"/>
  <c r="K6" i="2"/>
  <c r="L6" i="2" s="1"/>
  <c r="K5" i="2"/>
  <c r="L5" i="2" s="1"/>
  <c r="K18" i="2"/>
  <c r="L18" i="2" s="1"/>
  <c r="K24" i="2"/>
  <c r="L24" i="2" s="1"/>
  <c r="K14" i="2"/>
  <c r="L14" i="2" s="1"/>
  <c r="K12" i="2"/>
  <c r="L12" i="2" s="1"/>
  <c r="K20" i="2"/>
  <c r="L20" i="2" s="1"/>
  <c r="K16" i="2"/>
  <c r="L16" i="2" s="1"/>
  <c r="K25" i="2"/>
  <c r="L25" i="2" s="1"/>
  <c r="K19" i="2"/>
  <c r="L19" i="2" s="1"/>
  <c r="K22" i="2"/>
  <c r="L22" i="2" s="1"/>
  <c r="K4" i="2"/>
  <c r="L4" i="2" s="1"/>
  <c r="I9" i="2"/>
  <c r="I7" i="2"/>
  <c r="I8" i="2"/>
  <c r="I11" i="2"/>
  <c r="I10" i="2"/>
  <c r="I6" i="2"/>
  <c r="I5" i="2"/>
  <c r="I18" i="2"/>
  <c r="I24" i="2"/>
  <c r="I14" i="2"/>
  <c r="I12" i="2"/>
  <c r="I20" i="2"/>
  <c r="I16" i="2"/>
  <c r="I25" i="2"/>
  <c r="I19" i="2"/>
  <c r="I22" i="2"/>
  <c r="I4" i="2"/>
  <c r="O4" i="2" l="1"/>
  <c r="O16" i="2"/>
  <c r="O24" i="2"/>
  <c r="O10" i="2"/>
  <c r="O9" i="2"/>
  <c r="O25" i="2"/>
  <c r="O14" i="2"/>
  <c r="O6" i="2"/>
  <c r="O34" i="2"/>
  <c r="O28" i="2"/>
  <c r="O22" i="2"/>
  <c r="O20" i="2"/>
  <c r="O18" i="2"/>
  <c r="O11" i="2"/>
  <c r="O7" i="2"/>
  <c r="O19" i="2"/>
  <c r="O12" i="2"/>
  <c r="O5" i="2"/>
  <c r="O8" i="2"/>
  <c r="O32" i="2"/>
  <c r="O41" i="2"/>
  <c r="O31" i="2"/>
  <c r="O42" i="2"/>
  <c r="O33" i="2"/>
  <c r="O45" i="2"/>
  <c r="O44" i="2"/>
  <c r="O37" i="2"/>
  <c r="O40" i="2"/>
</calcChain>
</file>

<file path=xl/sharedStrings.xml><?xml version="1.0" encoding="utf-8"?>
<sst xmlns="http://schemas.openxmlformats.org/spreadsheetml/2006/main" count="17233" uniqueCount="3355">
  <si>
    <t>性别</t>
  </si>
  <si>
    <t>准考证号</t>
  </si>
  <si>
    <t>许金钏</t>
  </si>
  <si>
    <t>女</t>
  </si>
  <si>
    <t>湖北省高级人民法院</t>
  </si>
  <si>
    <t>雇员制书记员岗1</t>
  </si>
  <si>
    <t>刘佳</t>
  </si>
  <si>
    <t>张安妮</t>
  </si>
  <si>
    <t>汪晨</t>
  </si>
  <si>
    <t>李仕龙</t>
  </si>
  <si>
    <t>男</t>
  </si>
  <si>
    <t>陈雅萱</t>
  </si>
  <si>
    <t>李子豪</t>
  </si>
  <si>
    <t>刘斯君</t>
  </si>
  <si>
    <t>宋世嘉</t>
  </si>
  <si>
    <t>谢萍</t>
  </si>
  <si>
    <t>占小惠</t>
  </si>
  <si>
    <t>李天润</t>
  </si>
  <si>
    <t>皮越</t>
  </si>
  <si>
    <t>胡娟娟</t>
  </si>
  <si>
    <t>艾笑笑</t>
  </si>
  <si>
    <t>陈佳洁</t>
  </si>
  <si>
    <t>关梦玥</t>
  </si>
  <si>
    <t>彭靓</t>
  </si>
  <si>
    <t>雇员制书记员岗2</t>
  </si>
  <si>
    <t>华光为</t>
  </si>
  <si>
    <t>王清湄</t>
  </si>
  <si>
    <t>陈杰秋</t>
  </si>
  <si>
    <t>周梦</t>
  </si>
  <si>
    <t>吴菁</t>
  </si>
  <si>
    <t>王心露</t>
  </si>
  <si>
    <t>杨会荣</t>
  </si>
  <si>
    <t>罗轩</t>
  </si>
  <si>
    <t>魏忠亚</t>
  </si>
  <si>
    <t>覃卫英</t>
  </si>
  <si>
    <t>刘家琪</t>
  </si>
  <si>
    <t>李捷</t>
  </si>
  <si>
    <t>高媛</t>
  </si>
  <si>
    <t>马翠萍</t>
  </si>
  <si>
    <t>田亚男</t>
  </si>
  <si>
    <t>舒璇</t>
  </si>
  <si>
    <t>陈晓禄</t>
  </si>
  <si>
    <t>汪贝妮</t>
  </si>
  <si>
    <t>雇员制书记员岗3</t>
  </si>
  <si>
    <t>戴汶奇</t>
  </si>
  <si>
    <t>李静</t>
  </si>
  <si>
    <t>卢孟惟</t>
  </si>
  <si>
    <t>张博宇</t>
  </si>
  <si>
    <t>黄琛</t>
  </si>
  <si>
    <t>陈子捷</t>
  </si>
  <si>
    <t>刘雪梅</t>
  </si>
  <si>
    <t>谢祎璇</t>
  </si>
  <si>
    <t>肖凯</t>
  </si>
  <si>
    <t>余梦娆</t>
  </si>
  <si>
    <t>林玲</t>
  </si>
  <si>
    <t>陈希</t>
  </si>
  <si>
    <t>冯婷</t>
  </si>
  <si>
    <t>韩烨</t>
  </si>
  <si>
    <t>段楚瑜</t>
  </si>
  <si>
    <t>杨莹</t>
  </si>
  <si>
    <t>黄媚</t>
  </si>
  <si>
    <t>黄淦</t>
  </si>
  <si>
    <t>郑玉洁</t>
  </si>
  <si>
    <t>陈玺冰</t>
  </si>
  <si>
    <t>李诗思</t>
  </si>
  <si>
    <t>王立夫</t>
  </si>
  <si>
    <t>雇员制书记员岗4</t>
  </si>
  <si>
    <t>吴静</t>
  </si>
  <si>
    <t>徐颂</t>
  </si>
  <si>
    <t>凌贝莎</t>
  </si>
  <si>
    <t>许稳</t>
  </si>
  <si>
    <t>蔡召贤</t>
  </si>
  <si>
    <t>陈贞竹</t>
  </si>
  <si>
    <t>彭超</t>
  </si>
  <si>
    <t>聂珣</t>
  </si>
  <si>
    <t>何正浩</t>
  </si>
  <si>
    <t>蔡首平</t>
  </si>
  <si>
    <t>刘楠</t>
  </si>
  <si>
    <t>熊伊敏</t>
  </si>
  <si>
    <t>刘蕊</t>
  </si>
  <si>
    <t>刘司旸</t>
  </si>
  <si>
    <t>夏子舒</t>
  </si>
  <si>
    <t>陈千维</t>
  </si>
  <si>
    <t>王莉</t>
  </si>
  <si>
    <t>徐雨乔</t>
  </si>
  <si>
    <t>李世伟</t>
  </si>
  <si>
    <t>雇员制书记员岗5</t>
  </si>
  <si>
    <t>金士杰</t>
  </si>
  <si>
    <t>柯梅惠子</t>
  </si>
  <si>
    <t>王嘉钰</t>
  </si>
  <si>
    <t>陈博寅</t>
  </si>
  <si>
    <t>李卓越</t>
  </si>
  <si>
    <t>向宇涵</t>
  </si>
  <si>
    <t>王冠</t>
  </si>
  <si>
    <t>邹书宵</t>
  </si>
  <si>
    <t>赵子瑶</t>
  </si>
  <si>
    <t>张超</t>
  </si>
  <si>
    <t>胡成</t>
  </si>
  <si>
    <t>李雯</t>
  </si>
  <si>
    <t>秦朗</t>
  </si>
  <si>
    <t>胡言楚</t>
  </si>
  <si>
    <t>龚苗苗</t>
  </si>
  <si>
    <t>张蜜尧</t>
  </si>
  <si>
    <t>徐平花</t>
  </si>
  <si>
    <t>韩星璇</t>
  </si>
  <si>
    <t>华枝</t>
  </si>
  <si>
    <t>叶倩</t>
  </si>
  <si>
    <t>郑佼</t>
  </si>
  <si>
    <t>吴海明</t>
  </si>
  <si>
    <t>王玲</t>
  </si>
  <si>
    <t>胡巧珍</t>
  </si>
  <si>
    <t>胡雯婷</t>
  </si>
  <si>
    <t>周晨</t>
  </si>
  <si>
    <t>蔡莹</t>
  </si>
  <si>
    <t>陈晨</t>
  </si>
  <si>
    <t>厉晴</t>
  </si>
  <si>
    <t>林静</t>
  </si>
  <si>
    <t>胡静莹</t>
  </si>
  <si>
    <t>雇员制书记员岗6</t>
  </si>
  <si>
    <t>程霄</t>
  </si>
  <si>
    <t>张雅菲</t>
  </si>
  <si>
    <t>叶诗婷</t>
  </si>
  <si>
    <t>田佳灵</t>
  </si>
  <si>
    <t>赵瑞</t>
  </si>
  <si>
    <t>胡中鹤</t>
  </si>
  <si>
    <t>王梦婕</t>
  </si>
  <si>
    <t>袁利贞</t>
  </si>
  <si>
    <t>肖瑶雪</t>
  </si>
  <si>
    <t>郭文玉</t>
  </si>
  <si>
    <t>贾浅</t>
  </si>
  <si>
    <t>吴惜</t>
  </si>
  <si>
    <t>陈莲</t>
  </si>
  <si>
    <t>谭媛</t>
  </si>
  <si>
    <t>王倩</t>
  </si>
  <si>
    <t>李立雄</t>
  </si>
  <si>
    <t>雇员制书记员岗7</t>
  </si>
  <si>
    <t>虞尧</t>
  </si>
  <si>
    <t>乔亚婷</t>
  </si>
  <si>
    <t>唐礼尧</t>
  </si>
  <si>
    <t>沈庆</t>
  </si>
  <si>
    <t>魏丽雯</t>
  </si>
  <si>
    <t>万吴萌</t>
  </si>
  <si>
    <t>李美环</t>
  </si>
  <si>
    <t>曹琦节</t>
  </si>
  <si>
    <t>褚金晖</t>
  </si>
  <si>
    <t>汪柏廷</t>
  </si>
  <si>
    <t>邹志</t>
  </si>
  <si>
    <t>马欣月</t>
  </si>
  <si>
    <t>周利霞</t>
  </si>
  <si>
    <t>李宇轩</t>
  </si>
  <si>
    <t>尹青</t>
  </si>
  <si>
    <t>谢杨</t>
  </si>
  <si>
    <t>蒋世栋</t>
  </si>
  <si>
    <t>肖方百惠</t>
  </si>
  <si>
    <t>马亚松</t>
  </si>
  <si>
    <t>蔡晓</t>
  </si>
  <si>
    <t>吴雅楠</t>
  </si>
  <si>
    <t>镇姣</t>
  </si>
  <si>
    <t>雇员制书记员岗8</t>
  </si>
  <si>
    <t>吴斯莉</t>
  </si>
  <si>
    <t>刘念</t>
  </si>
  <si>
    <t>付玲玲</t>
  </si>
  <si>
    <t>黄佳一</t>
  </si>
  <si>
    <t>龚艳丽</t>
  </si>
  <si>
    <t>申小娟</t>
  </si>
  <si>
    <t>邵俊</t>
  </si>
  <si>
    <t>唐鹭</t>
  </si>
  <si>
    <t>姚璇</t>
  </si>
  <si>
    <t>曹雨</t>
  </si>
  <si>
    <t>张瑞</t>
  </si>
  <si>
    <t>王兴</t>
  </si>
  <si>
    <t>陈灿</t>
  </si>
  <si>
    <t>虢锡</t>
  </si>
  <si>
    <t>李婷</t>
  </si>
  <si>
    <t>汉江中级人民法院</t>
  </si>
  <si>
    <t>雇员制书记员岗</t>
  </si>
  <si>
    <t>邵晓</t>
  </si>
  <si>
    <t>张颖</t>
  </si>
  <si>
    <t>李碧佳</t>
  </si>
  <si>
    <t>王雅纯</t>
  </si>
  <si>
    <t>胡灿</t>
  </si>
  <si>
    <t>杨依晗</t>
  </si>
  <si>
    <t>段梦谦</t>
  </si>
  <si>
    <t>肖龙</t>
  </si>
  <si>
    <t>戴倩文</t>
  </si>
  <si>
    <t>王诗潮</t>
  </si>
  <si>
    <t>许如冰</t>
  </si>
  <si>
    <t>郭珍</t>
  </si>
  <si>
    <t>余美淋</t>
  </si>
  <si>
    <t>汪溯</t>
  </si>
  <si>
    <t>肖年</t>
  </si>
  <si>
    <t>田志莉</t>
  </si>
  <si>
    <t>徐国</t>
  </si>
  <si>
    <t>郑贝</t>
  </si>
  <si>
    <t>马程</t>
  </si>
  <si>
    <t>胡蝶</t>
  </si>
  <si>
    <t>周文林</t>
  </si>
  <si>
    <t>柳琳</t>
  </si>
  <si>
    <t>王含冰</t>
  </si>
  <si>
    <t>武汉海事法院</t>
  </si>
  <si>
    <t>吴语嫣</t>
  </si>
  <si>
    <t>周琳</t>
  </si>
  <si>
    <t>刘丽瑶</t>
  </si>
  <si>
    <t>田园</t>
  </si>
  <si>
    <t>单梦如</t>
  </si>
  <si>
    <t>曾祥敏</t>
  </si>
  <si>
    <t>郭亚庆</t>
  </si>
  <si>
    <t>卓文洁</t>
  </si>
  <si>
    <t>张毅</t>
  </si>
  <si>
    <t>张丽</t>
  </si>
  <si>
    <t>任世强</t>
  </si>
  <si>
    <t>崔静</t>
  </si>
  <si>
    <t>黄晶</t>
  </si>
  <si>
    <t>蔡煦</t>
  </si>
  <si>
    <t>张晨曦</t>
  </si>
  <si>
    <t>李佳</t>
  </si>
  <si>
    <t>王哲夫</t>
  </si>
  <si>
    <t>张静</t>
  </si>
  <si>
    <t>付芝</t>
  </si>
  <si>
    <t>罗美馨</t>
  </si>
  <si>
    <t>任桂玲</t>
  </si>
  <si>
    <t>邓思颖</t>
  </si>
  <si>
    <t>李志</t>
  </si>
  <si>
    <t>况洁琼</t>
  </si>
  <si>
    <t>张琪</t>
  </si>
  <si>
    <t>黄露</t>
  </si>
  <si>
    <t>熊璐笛</t>
  </si>
  <si>
    <t>彭金萍</t>
  </si>
  <si>
    <t>王临风</t>
  </si>
  <si>
    <t>王姣</t>
  </si>
  <si>
    <t>王思源</t>
  </si>
  <si>
    <t>荣蓉</t>
  </si>
  <si>
    <t>李笃领</t>
  </si>
  <si>
    <t>范琳珠</t>
  </si>
  <si>
    <t>刘纯</t>
  </si>
  <si>
    <t>鲁春阳</t>
  </si>
  <si>
    <t>余泉慰</t>
  </si>
  <si>
    <t>黄梦回</t>
  </si>
  <si>
    <t>张洋</t>
  </si>
  <si>
    <t>江吉瑶</t>
  </si>
  <si>
    <t>张熙</t>
  </si>
  <si>
    <t>任少年</t>
  </si>
  <si>
    <t>汪裕锋</t>
  </si>
  <si>
    <t>汤宇枭</t>
  </si>
  <si>
    <t>汪皓</t>
  </si>
  <si>
    <t>孟醒</t>
  </si>
  <si>
    <t>沈欣</t>
  </si>
  <si>
    <t>李琼</t>
  </si>
  <si>
    <t>李恋丞</t>
  </si>
  <si>
    <t>武汉铁路运输中级法院</t>
  </si>
  <si>
    <t>李琳</t>
  </si>
  <si>
    <t>戚豪</t>
  </si>
  <si>
    <t>吴垠</t>
  </si>
  <si>
    <t>郑炜</t>
  </si>
  <si>
    <t>王歆梅</t>
  </si>
  <si>
    <t>王紫梓</t>
  </si>
  <si>
    <t>夏志远</t>
  </si>
  <si>
    <t>王贝</t>
  </si>
  <si>
    <t>罗熙</t>
  </si>
  <si>
    <t>杨欣</t>
  </si>
  <si>
    <t>戴婧</t>
  </si>
  <si>
    <t>刘婷</t>
  </si>
  <si>
    <t>王华珉</t>
  </si>
  <si>
    <t>武汉铁路运输法院</t>
  </si>
  <si>
    <t>魏俊贤</t>
  </si>
  <si>
    <t>许天恒</t>
  </si>
  <si>
    <t>黎璐</t>
  </si>
  <si>
    <t>胡容</t>
  </si>
  <si>
    <t>钱钎</t>
  </si>
  <si>
    <t>王婷</t>
  </si>
  <si>
    <t>李帆</t>
  </si>
  <si>
    <t>王斯奇</t>
  </si>
  <si>
    <t>襄阳铁路运输法院</t>
  </si>
  <si>
    <t>陈磊然</t>
  </si>
  <si>
    <t>龚小芳</t>
  </si>
  <si>
    <t>彭旭</t>
  </si>
  <si>
    <t>宋立昂</t>
  </si>
  <si>
    <t>李家妍</t>
  </si>
  <si>
    <t>李林君</t>
  </si>
  <si>
    <t>张群</t>
  </si>
  <si>
    <t>张梅</t>
  </si>
  <si>
    <t>欧阳洪豆</t>
  </si>
  <si>
    <t>杨婷婷</t>
  </si>
  <si>
    <t>杨新春</t>
  </si>
  <si>
    <t>李小娜</t>
  </si>
  <si>
    <t>荣丽慧</t>
  </si>
  <si>
    <t>翟璐璐</t>
  </si>
  <si>
    <t>曾娇丽</t>
  </si>
  <si>
    <t>胡文静</t>
  </si>
  <si>
    <t>邹隗</t>
  </si>
  <si>
    <t>沙洋人民法院</t>
  </si>
  <si>
    <t>许邹宇</t>
  </si>
  <si>
    <t>杨康</t>
  </si>
  <si>
    <t>万金</t>
  </si>
  <si>
    <t>序号</t>
  </si>
  <si>
    <t>招考单位代码</t>
  </si>
  <si>
    <t>招考单位名称</t>
  </si>
  <si>
    <t>学历</t>
  </si>
  <si>
    <t>学位</t>
  </si>
  <si>
    <t>学历类型</t>
  </si>
  <si>
    <t>毕业学校</t>
  </si>
  <si>
    <t>毕业证书编号</t>
  </si>
  <si>
    <t>所学专业</t>
  </si>
  <si>
    <t xml:space="preserve"> 岗位所属大类</t>
  </si>
  <si>
    <t xml:space="preserve"> 岗位所属小类</t>
  </si>
  <si>
    <t xml:space="preserve"> 岗位大类代码</t>
  </si>
  <si>
    <t xml:space="preserve"> 岗位小类代码</t>
  </si>
  <si>
    <t xml:space="preserve"> 第一层单位代码</t>
  </si>
  <si>
    <t xml:space="preserve"> 第二层单位代码</t>
  </si>
  <si>
    <t xml:space="preserve"> 第一层单位名称</t>
  </si>
  <si>
    <t xml:space="preserve"> 第二层单位名称</t>
  </si>
  <si>
    <t>湖北省省直</t>
  </si>
  <si>
    <t>湖北孝感</t>
  </si>
  <si>
    <t>汉族</t>
  </si>
  <si>
    <t>群众</t>
  </si>
  <si>
    <t>大学专科</t>
  </si>
  <si>
    <t>无</t>
  </si>
  <si>
    <t>全日制</t>
  </si>
  <si>
    <t>中南财经政法大学武汉学院</t>
  </si>
  <si>
    <t>律师</t>
  </si>
  <si>
    <t>否</t>
  </si>
  <si>
    <t>湖北省孝感市孝汉大道三号国风鸿城</t>
  </si>
  <si>
    <t>湖北省孝感市孝南区人民检察院</t>
  </si>
  <si>
    <t>法律职业资格证书A证</t>
  </si>
  <si>
    <t>2008年至2011年就读于中南财经政法大学全日制专科法律事务专业；
2008年至2011年自学本科考试取得中南财经政法大学律师本科专业毕业证并获得学士学位；
2016年至今，在湖北省孝感市孝南区人民检察院任雇员制书记员。</t>
  </si>
  <si>
    <t>父亲：高明平，已退休
母亲：陈腊姑，已退休</t>
  </si>
  <si>
    <t>湖北省省直考区</t>
  </si>
  <si>
    <t>大类</t>
  </si>
  <si>
    <t>雇员制审判辅助人员</t>
  </si>
  <si>
    <t>湖北咸宁</t>
  </si>
  <si>
    <t>中共党员(预备党员)</t>
  </si>
  <si>
    <t>研究生（硕士）</t>
  </si>
  <si>
    <t>硕士</t>
  </si>
  <si>
    <t>武汉大学</t>
  </si>
  <si>
    <t>法律</t>
  </si>
  <si>
    <t>湖北武汉</t>
  </si>
  <si>
    <t>湖北省咸宁市赤壁市公安局</t>
  </si>
  <si>
    <t>湖北君泽律师事务所</t>
  </si>
  <si>
    <t>2009.09-2012.06湖北省赤壁一中   高中
2012.09-2016.06上海政法学院     本科
2016.07-2018.07湖北君泽律师事务所  实习律师
2018.09-2020.06武汉大学     硕士</t>
  </si>
  <si>
    <t>父亲 湖北省赤壁市公安局
母亲 湖北省赤壁市北街居民委员会</t>
  </si>
  <si>
    <t>湖北</t>
  </si>
  <si>
    <t>共青团员</t>
  </si>
  <si>
    <t>湖北枣阳</t>
  </si>
  <si>
    <t>大学本科</t>
  </si>
  <si>
    <t>学士</t>
  </si>
  <si>
    <t>湖北文理学院理工学院</t>
  </si>
  <si>
    <t>艺术设计</t>
  </si>
  <si>
    <t>湖北省枣阳市</t>
  </si>
  <si>
    <t>湖北省枣阳市人民路9号</t>
  </si>
  <si>
    <t>湖北省枣阳市人民检察院</t>
  </si>
  <si>
    <t>4年</t>
  </si>
  <si>
    <t>高中美术教师资格证，小学语文教师资格证</t>
  </si>
  <si>
    <t>2009年9月至2012年6月，襄阳阳光中学（高中）
2012年9月至2016年6月，湖北文理学院理工学院（大学本科）
2016年7月至2020年7月，湖北省枣阳市人民检察院（公益性岗位）</t>
  </si>
  <si>
    <t>父亲：乔振营，个体
母亲：赵桂云，无工作单位
配偶：马正文，中铁第四勘察设计院</t>
  </si>
  <si>
    <t>报考已取得所在单位同意</t>
  </si>
  <si>
    <t>江苏盐城</t>
  </si>
  <si>
    <t>湖北轻工职业技术学院</t>
  </si>
  <si>
    <t>会计电算化</t>
  </si>
  <si>
    <t>湖北省武汉市洪山区珞珈雅苑</t>
  </si>
  <si>
    <t>致同会计师事务所特殊普通合伙</t>
  </si>
  <si>
    <t>2年</t>
  </si>
  <si>
    <t xml:space="preserve">英语4级 </t>
  </si>
  <si>
    <t xml:space="preserve">2010.9.1-2014.6.30江苏省建湖高级中学 高中
2014.9.1-2017.6.30湖北轻工职业技术学院 大学
2018.4.20-2020.6.15致同会计师事务所特殊普通合伙 </t>
  </si>
  <si>
    <t xml:space="preserve">父亲：彭广明 江苏省建湖县公安局
母亲：吴娟 下岗
</t>
  </si>
  <si>
    <t>42010619980805163X</t>
  </si>
  <si>
    <t>湖北经济学院</t>
  </si>
  <si>
    <t>法学</t>
  </si>
  <si>
    <t>武汉市武昌区都府堤129号6单元302</t>
  </si>
  <si>
    <t>高中在武昌文华中学学习，后考入湖北经济学院。2017、2018年曾在武昌区人民法院中华路法庭实习。</t>
  </si>
  <si>
    <t>父亲：陈志勇 就职于：武汉血液制品有限公司
母亲：刘雁虹 就职于：楚天威豹金融服务有限公司</t>
  </si>
  <si>
    <t>武汉铁路职业技术学院</t>
  </si>
  <si>
    <t>铁道通信与信息化技术</t>
  </si>
  <si>
    <t>湖北省武汉市武昌区紫阳街道明伦小区5栋1单元302</t>
  </si>
  <si>
    <t>城市轨道交通站务员初级</t>
  </si>
  <si>
    <t>2013年9月-2016年6月武汉市第二职业教育中心学校
2016年9月-2019年6月武汉铁路职业技术学院</t>
  </si>
  <si>
    <t>父亲，武汉市政二公司
母亲，无工作单位</t>
  </si>
  <si>
    <t>甘肃省清水县</t>
  </si>
  <si>
    <t>大连外国语大学</t>
  </si>
  <si>
    <t>英语（国际经贸）</t>
  </si>
  <si>
    <t>甘肃省天水市清水县李崖村六组十三号</t>
  </si>
  <si>
    <t>2012年9月-2014年6月 毕业于清水一中
2014年9月-2018年7月 毕业于大连外国语大学
2018年8月-2018年12月 在长沙爱芮斯医疗美容任职文案策划
2019年2月-2019年5月 在西安芬华国际贸易有限公司任职英语职员</t>
  </si>
  <si>
    <t>陈有平 父亲 农民
李雪会 母亲 农民
陈玺   哥哥 个体工商户</t>
  </si>
  <si>
    <t>武汉工程大学邮电与信息工程学院</t>
  </si>
  <si>
    <t>市场营销</t>
  </si>
  <si>
    <t>3年</t>
  </si>
  <si>
    <t>湖北洪湖</t>
  </si>
  <si>
    <t>咸宁职业技术学院</t>
  </si>
  <si>
    <t>计算机应用技术</t>
  </si>
  <si>
    <t>武汉市东湖高新区光谷一路38号天成美景3-1-304</t>
  </si>
  <si>
    <t>2018/6-2020/5 就职于武汉凯锐普信息技术有限公司，运营推广岗位
2014/9-2017/1 就读国家开放大学，计算机科学与技术专业，本科
2007/10-2010/6 就读于咸宁职业技术学院，计算机应用技术，全日制专科</t>
  </si>
  <si>
    <t>父亲 黄于清 个体
母亲 伍开桃 个体</t>
  </si>
  <si>
    <t>广西师范大学</t>
  </si>
  <si>
    <t>历史文献学</t>
  </si>
  <si>
    <t>湖北省武汉市汉阳区</t>
  </si>
  <si>
    <t>湖北省武汉市汉阳区五龙路龙江苑院C区8栋1单元802</t>
  </si>
  <si>
    <t>武昌职业学院</t>
  </si>
  <si>
    <t>8年</t>
  </si>
  <si>
    <t>高中-武汉市第三中学-文科
本科-江汉大学文理学院-市场营销-学士
研究生-广西师范大学-历史文献学-硕士</t>
  </si>
  <si>
    <t>父-肖树强-退休
母-姚力-退休
配偶-王钦霈-武汉海事局</t>
  </si>
  <si>
    <t>工商管理</t>
  </si>
  <si>
    <t>湖北十堰</t>
  </si>
  <si>
    <t>武汉东湖学院</t>
  </si>
  <si>
    <t>金融学</t>
  </si>
  <si>
    <t>湖北大悟</t>
  </si>
  <si>
    <t>江汉大学</t>
  </si>
  <si>
    <t>武汉市武昌区</t>
  </si>
  <si>
    <t>武汉市武昌区彭刘杨路189号</t>
  </si>
  <si>
    <t>河南省桐柏县</t>
  </si>
  <si>
    <t>通信指挥学院</t>
  </si>
  <si>
    <t>信息安全</t>
  </si>
  <si>
    <t>湖北省武汉市武昌区</t>
  </si>
  <si>
    <t>武汉市武昌区中北路1818中心8-1-1406</t>
  </si>
  <si>
    <t>武汉浙水湾商贸发展有限公司</t>
  </si>
  <si>
    <t xml:space="preserve">高中：2001年09月01日至2004年06月04日在武汉市第十五中学学习
大学：2005年09月01日至2009年06月30日在通信指挥学院就读信息安全专业
工作经历：2012年10月01日至2013年10月31日在武汉琴声何来琴行有限公司担任会计助理职位
          2015年04月01日至2016年02月28日在武汉特享礼商贸有限公司担任出纳职位
          2016年03月01日至2018年02月28日在武汉沃华传媒有限公司担任会计职位
          2019年07月09日至今在武汉浙水湾商贸发展有限公司担任会计职位
   </t>
  </si>
  <si>
    <t>父亲刘锦山为武汉市国营六八零三厂退休人员
母亲和月莲为武汉市国营六八零三厂退休人员
配偶崔成敏为湖北省高级人民法院公务员
女儿崔佳晗</t>
  </si>
  <si>
    <t>配偶
姓名：崔成敏
单位：湖北省高级人民法院
职务：法官助理</t>
  </si>
  <si>
    <t>42038119910705066X</t>
  </si>
  <si>
    <t>湖北丹江口</t>
  </si>
  <si>
    <t>湖北汽车工业学院</t>
  </si>
  <si>
    <t>湖北省武汉市硚口区宝善巷88号</t>
  </si>
  <si>
    <t>武汉市青山区武东馨居2期6-2-2204</t>
  </si>
  <si>
    <t>2006-09-01至2009-06-10，郧阳中学
2009-09-01至2013-06-30，湖北汽车工业学院
2013-09-01至2014-08-30，湖北万鼎置业有限公司
2014-10-01至2017-02-28，湖北交投鄂西北高速公路运营管理有限公司
2017-03-13至2018-08-31，上海递拎宝网络科技有限公司
2018-09-01至今，无</t>
  </si>
  <si>
    <t>父亲：舒克平，丹江口市残疾人联合会
母亲：陈少玲，丹江口市新港五龙山公墓</t>
  </si>
  <si>
    <t>舒高洁，湖北省高级人民法院，科员</t>
  </si>
  <si>
    <t>湖北恩施</t>
  </si>
  <si>
    <t>中南民族大学</t>
  </si>
  <si>
    <t>法律硕士（法学）</t>
  </si>
  <si>
    <t>湖北省武汉市硚口区古田四路广电兰亭荣荟8栋</t>
  </si>
  <si>
    <t>2003年9月-2006年7月 沙市中学 高中
2007年9月-2011年6月 河北大学 本科
2012年9月-2014年6月 中南民族大学 硕士
2014年7月-2017年7月 武汉叶开泰医药科技有限公司 法务专员</t>
  </si>
  <si>
    <t>父 刘志 荆州三医 医生
母 潘国盛 无职业</t>
  </si>
  <si>
    <t>河南省洛阳市偃师市</t>
  </si>
  <si>
    <t>中南财经政法大学</t>
  </si>
  <si>
    <t>侦查学</t>
  </si>
  <si>
    <t>河南省偃师市致晟东郡小区</t>
  </si>
  <si>
    <t>无证书</t>
  </si>
  <si>
    <t>2009.9-2012.6 偃师市高级中学
2012.9-2016.6 河南警察学院
2017.9-2020.6 中南财经政法大学</t>
  </si>
  <si>
    <t>王建平 父亲 偃师市文物局
段继聪 母亲 无工作单位</t>
  </si>
  <si>
    <t>湖北省武汉市</t>
  </si>
  <si>
    <t>法律（法学）</t>
  </si>
  <si>
    <t>法律硕士（法学） 经济法与公司法方向</t>
  </si>
  <si>
    <t>武汉市洪山区南湖大道216号东湖新技术开发区人民法院</t>
  </si>
  <si>
    <t>武汉东湖新技术开发区人民法院</t>
  </si>
  <si>
    <t>法律执业资格证A20114201061179</t>
  </si>
  <si>
    <t>2002年9月-2005年7月，武汉中学 高中
2005年9月-2009年7月，中南民族大学工商学院 法学本科
2010年9月-2012年7月，武汉大学 法律（法学）硕士 经济法与公司法方向
2012年10月至今 武汉东湖新技术开发区人民法院 聘用制书记员、法官助理</t>
  </si>
  <si>
    <t xml:space="preserve">李楚桥，父女，退休
王运前，母女，退休
肖骁，配偶，武汉烽火锐拓科技有限公司 行政
肖锦岩，母子，3岁，无业
</t>
  </si>
  <si>
    <t>武汉传媒学院</t>
  </si>
  <si>
    <t>广播电视编导</t>
  </si>
  <si>
    <t>武汉</t>
  </si>
  <si>
    <t>上海大学</t>
  </si>
  <si>
    <t>新闻与传播</t>
  </si>
  <si>
    <t>湖北省武汉市江岸区二七路航天双城</t>
  </si>
  <si>
    <t>2010-2013 武汉市第六高级中学
2013-2017 江汉大学广告学
2017-2019 上海大学新闻与传播专业</t>
  </si>
  <si>
    <t>母亲 周慧玲 中欧集团
父亲 刘生武 中胜集团</t>
  </si>
  <si>
    <t>湖南省株洲市</t>
  </si>
  <si>
    <t>铜仁学院</t>
  </si>
  <si>
    <t>金融工程</t>
  </si>
  <si>
    <t>湖南省株洲市石峰区湘氮一区13栋109号</t>
  </si>
  <si>
    <t>湖南省株洲市石峰区城市管理行政执法局</t>
  </si>
  <si>
    <t>通过全国大学英语六级考试</t>
  </si>
  <si>
    <t>2012年9月-2015年6月在湖南省株洲市第十三中学读高中
2015年9月-2019年6月在铜仁学院读本科，获得学士学位。</t>
  </si>
  <si>
    <t>父亲：冯卫，工作单位：湖南柳化桂成化工有限公司
母亲：李欣欣，工作单位：湖南省株洲市石峰区人民法院</t>
  </si>
  <si>
    <t>本人未参加工作</t>
  </si>
  <si>
    <t>江西省九江市</t>
  </si>
  <si>
    <t>江西应用科技学院</t>
  </si>
  <si>
    <t>国际商务</t>
  </si>
  <si>
    <t>江西省九江市德安县山水人家南苑11栋2单元1704</t>
  </si>
  <si>
    <t>大学英语六级
计算机二级</t>
  </si>
  <si>
    <t>2012.9-2015.7就读于九江市德安县第一中学
2015.9-2019.7就读于南昌市江西应用科技学院
未参加工作</t>
  </si>
  <si>
    <t>金德雄 父亲 个体户</t>
  </si>
  <si>
    <t>湖北襄阳</t>
  </si>
  <si>
    <t>行政管理</t>
  </si>
  <si>
    <t>湖北省武汉市江夏区</t>
  </si>
  <si>
    <t>武汉市江夏区纸坊弘志街东湖路88号流金港都</t>
  </si>
  <si>
    <t>2年6个月</t>
  </si>
  <si>
    <t>计算机VF二级</t>
  </si>
  <si>
    <t>2008年9月至2011年7月就读于武汉市江夏区第一中学；2011年9月至2015年7月就读于江汉大学法学院；2016年3月至2018年9月于武汉东湖新技术开发区人民法院任聘用制书记员</t>
  </si>
  <si>
    <t>谭银宝、父女关系、工作单位为江夏区长山小学；陈腊梅、母女关系、工作单位为江夏区长山小学</t>
  </si>
  <si>
    <t>财政学</t>
  </si>
  <si>
    <t>武汉市洪山区万科金色城市</t>
  </si>
  <si>
    <t>武汉市江夏区安山卫生院</t>
  </si>
  <si>
    <t>会计从业资格证</t>
  </si>
  <si>
    <t xml:space="preserve">2009.9-2012.6 武汉市第十一中学 高中
2012.9-2016.6 中南财经政法大学武汉学院 财政学本科
2017.8-2019.7 武汉市江夏区人力资源与社会保障局 三支一扶
2019.9至今 武汉市江夏区安山卫生院 人事财务 </t>
  </si>
  <si>
    <t>徐桃龙 父女 自由职业
杨文村 母女 已退休</t>
  </si>
  <si>
    <t>湖北鄂州</t>
  </si>
  <si>
    <t>湖北师范学院</t>
  </si>
  <si>
    <t>生物技术</t>
  </si>
  <si>
    <t>湖北省武汉市武昌区首义路115-1</t>
  </si>
  <si>
    <t>2008年9月到2011年6月就读于湖北省鄂州高中，2011年9月至2015年6月就读于湖北师范学院，2016年3月至2018年年6月于深圳华中生物药械有限公司任研发工程师，2018年9月至2019年9月于湖北省达尔芬教育科技有限公司任教师，2019年11月至2020年6月于武汉新洲区明径教育培训学校任教师一职。</t>
  </si>
  <si>
    <t>父罗炳祥，工作单位为鄂州市政协；母李秀兰，工作单位为鄂州市二医院</t>
  </si>
  <si>
    <t>湖北荆门</t>
  </si>
  <si>
    <t>华中农业大学楚天学院</t>
  </si>
  <si>
    <t>食品科学与工程</t>
  </si>
  <si>
    <t>湖北省荆门市东宝区北门路26号</t>
  </si>
  <si>
    <t>是</t>
  </si>
  <si>
    <t>武汉市洪山区杨园南路徐东雅苑</t>
  </si>
  <si>
    <t>5年</t>
  </si>
  <si>
    <t>人力资源管理师三级证书
人力资源管理师二级证书</t>
  </si>
  <si>
    <t>2006.9-2009.6 荆门市龙泉中学
2009.9-2013.6 华中农业大学楚天学院
2013.7-2015.4 湖北电视台数字电视节目部 办公室文员
2015.11-2017.1 湖北蓝天星支付有限公司 人事专员
2017.4-2020.1  安徽寻渔文化传媒有限公司</t>
  </si>
  <si>
    <t xml:space="preserve">爸爸 龚庆高 个体经营者
妈妈 刘翠君 个体经营者
老公 马东海 安徽寻渔文化传媒有限公司
孩子 马伊人 还未上幼儿园
</t>
  </si>
  <si>
    <t>42020419970830492X</t>
  </si>
  <si>
    <t>湖北省</t>
  </si>
  <si>
    <t>华南农业大学</t>
  </si>
  <si>
    <t>汉语言文学</t>
  </si>
  <si>
    <t>湖北黄石</t>
  </si>
  <si>
    <t>湖北省黄石市下陆区</t>
  </si>
  <si>
    <t>高中黄石二中就读 
大学华南农业大学汉语言文学专业
获校级奖学金三等奖
于新华网广东有限公司担任实习编辑</t>
  </si>
  <si>
    <t>父亲 许子强 铜都小学 副校长
母亲 金文萍 个体户</t>
  </si>
  <si>
    <t>武汉工商学院</t>
  </si>
  <si>
    <t>电子商务</t>
  </si>
  <si>
    <t>湖北省武汉市汉阳区玉龙路168号3栋</t>
  </si>
  <si>
    <t>湖北省武汉市汉阳王家湾中国铁建国际城3栋</t>
  </si>
  <si>
    <t>两年5个月</t>
  </si>
  <si>
    <t>英语二级
计算机六级</t>
  </si>
  <si>
    <t>2008年9月-2011年6月   高中
2011年9月-2015年6月   大学  武汉工商学院  电子商务</t>
  </si>
  <si>
    <t xml:space="preserve">李红林（已故） 父亲    客车司机
张道枝         母亲    无
陈蒙           配偶    人保财险湖北省分公司 职员
陈奕蓉         女儿     无 </t>
  </si>
  <si>
    <t>湖北工业大学工程技术学院</t>
  </si>
  <si>
    <t>电子信息工程</t>
  </si>
  <si>
    <t>湖北省武汉市洪山区狮子山街</t>
  </si>
  <si>
    <t>湖北省武汉市洪山区南湖汽校军威苑6栋3单元1801</t>
  </si>
  <si>
    <t>中影晟嘉影院管理有限公司</t>
  </si>
  <si>
    <t>2007年9月-2010年6月 就读于武昌实验中学
2010年9月-2013年6月 就读湖北工业大学工程技术学院
2013年7月-2014年3月 从事电脑维修工作
2014年9月-2015年3月 工作于金逸影城南湖店从事一线员工工作
2015年9月-2016年4月 工作于武汉市武昌电控设备有限公司，从事操作工工作
2016年12月-至今 工作于武汉中影晟嘉影院管理有限公司，从事值班经理工作</t>
  </si>
  <si>
    <t>父亲：吴利波 无业
母亲：罗玲   无业</t>
  </si>
  <si>
    <t>武汉科技大学城市学院</t>
  </si>
  <si>
    <t>武汉市东西湖区碧桂园海昌天澜白鹭湾</t>
  </si>
  <si>
    <t>高中：孝昌县第一高级中学
大学：武汉科技大学城市学院
在校期间内获奖：
第八届全国信息技术应用水平大赛 ITAT平面设计团体赛 全国二等奖（国家级二等奖）；
2014年全国大学生创业大赛 移动互联网创业专项赛 铜奖（国家级铜奖）；
2014年湖北省大学生创业大赛移动互联网创业专项赛（省级铜奖）；
2016.8-2017.5 武汉菜鸟时代科技有限公司
2018.7-2019.7 武汉飓风无限广告有限公司
2019.9-2020.1 广东省广告集团股份有限公司</t>
  </si>
  <si>
    <t>父亲：厉国桥 孝昌县职业技术学院副校长
母亲：肖琼霞 孝感市住房公积金中心孝昌办事处职员</t>
  </si>
  <si>
    <t>湖北孝昌</t>
  </si>
  <si>
    <t>武汉理工大学</t>
  </si>
  <si>
    <t>高分子材料与工程</t>
  </si>
  <si>
    <t>湖北省武汉市汉阳区江堤街华发未来荟二期</t>
  </si>
  <si>
    <t>3-5年</t>
  </si>
  <si>
    <t>大学英语六级证书，普通话二级甲等证书</t>
  </si>
  <si>
    <t>2006年9月1日-2009年6月30日 孝昌县第一高级中学；
2009年9月1日-2013年6月30日 武汉理工大学，高分子材料与工程专业，取得本科学历；
2013年6月30日-2013年10月 待业；
2013年10月22日-2015年3月15日 协讯电子（吉安）有限公司，助理工程师岗位，从事助理工程师工作；
2015年3月15日-2017年5月31日 待业；
2017年6月7日-2018年1月30日 武汉田氏作坊艺术设计有限公司，财务岗位，从事财务工作。
2018年2月-2018年8月 待业；
2018年9月17日-2019年4月25日 武汉金拱门餐饮公司 店员；
2019年5月-至今 待业。</t>
  </si>
  <si>
    <t>邹训章 父亲 群众 务农 务农；
杨四钗 母亲 群众 务农 务农。</t>
  </si>
  <si>
    <t>河南济源</t>
  </si>
  <si>
    <t>武汉科技学院（现武汉纺织大学）</t>
  </si>
  <si>
    <t>广播电视新闻学</t>
  </si>
  <si>
    <t>湖北省武汉市洪山区中建福地星城小区5栋1单元701</t>
  </si>
  <si>
    <t>深圳通联金融网络科技服务有限公司</t>
  </si>
  <si>
    <t>13年</t>
  </si>
  <si>
    <t>学习经历：2000年-2003年就读于荆州中学，2003年-2007年就读于武汉科技学院广播电视新闻学专业。
工作经历；2007年毕业后在湖北电视台实习一段时间后；在2008年5月加入厚溥软件工程教育公司做班主任，后于2009年5月离开进入《教育前沿》电视栏目组做节目编导到2010年底。2011年1月进入招商银行信用卡中心武汉营运中心担任客服工作到2020年5月，2020年6月至今在深圳通联金融网络科技服务有限公司从事质检员工作。</t>
  </si>
  <si>
    <t>关系：母女 姓名：刘四平 工作单位：已退休</t>
  </si>
  <si>
    <t>湖北省安陆市</t>
  </si>
  <si>
    <t>英国纽卡斯尔大学</t>
  </si>
  <si>
    <t>量化金融与风险管理</t>
  </si>
  <si>
    <t>湖北省武汉市洪山区关东街庙山中路18号</t>
  </si>
  <si>
    <t>全国计算机二级；
证券从业资格；
基金从业资格；
期货从业资格</t>
  </si>
  <si>
    <t>2018年06月--2019年12月：英国纽卡斯尔大学（硕士研究生）
2015年07月--2017年07月：招商证券（工作）
2011年09月--2015年07月：湖北工业大学商贸学院（本科）
2008年09月--2011年07月：安陆市凤凰寄宿学校（高中）</t>
  </si>
  <si>
    <t>父亲：卢伟漫--成都中联科技有限公司
母亲：王艳红--无</t>
  </si>
  <si>
    <t>武汉市</t>
  </si>
  <si>
    <t>湖北经济学院法商学院</t>
  </si>
  <si>
    <t>金融学（国际金融）</t>
  </si>
  <si>
    <t>武汉市武昌区友谊大道三角花园王家湾小区4栋1402</t>
  </si>
  <si>
    <t>英语四、六级证书、会计从业资格证、理财资格证书、普通话二级甲等证书等</t>
  </si>
  <si>
    <t>2003年9月-2006年6月，就读于湖北大学附属中学；2006年9月-2010年6月，就读于湖北经济学院法商学院，国际金融专业；2010年6月，经校园招聘，就职于武汉武商集团股份有限公司世贸广场购物中心，先后担任财务部内外勤出纳、总经办秘书；2016年2月-2017年8月，就职于硚口区人民检察院，担任案管部书记员。</t>
  </si>
  <si>
    <t>父亲：陈国平（南车集团医务室退休医师）
母亲：许玲（南车集团退休职工）</t>
  </si>
  <si>
    <t>1年</t>
  </si>
  <si>
    <t>中国地质大学</t>
  </si>
  <si>
    <t>湖北省高级人民法院公正路8号刑二庭</t>
  </si>
  <si>
    <t>16年</t>
  </si>
  <si>
    <t>英语四级、会计从业资格证</t>
  </si>
  <si>
    <t>仙桃市第八中学
2004————2020今 湖北省高级人民法院 立案庭、刑二庭从事书记员工作</t>
  </si>
  <si>
    <t>父母：刘宏想、杜淑萍 退休
配偶：万鹏飞  湖北省高级人民法院司机
子：万子龙、刘泽楷</t>
  </si>
  <si>
    <t>万鹏飞，湖北省高级人民法院，聘用司机</t>
  </si>
  <si>
    <t>湖北水利水电职业技术学院</t>
  </si>
  <si>
    <t>水利工程造价管理</t>
  </si>
  <si>
    <t>湖北省武汉市武昌区首义路街道千家街社区育才佳苑二栋1单元602</t>
  </si>
  <si>
    <t>2012.09-2015.07 枣阳市第一中学（高中）
2015.09-2018.06 湖北水利水电职业技术学院（专科）
2019.08-2019.12 前锦网络信息技术（上海）有限公司武汉分公司   担任职务：网络运营专员</t>
  </si>
  <si>
    <t>父亲：王庆绪   单位：个体户
母亲：贺瑛      单位：个体户</t>
  </si>
  <si>
    <t>长江大学</t>
  </si>
  <si>
    <t>湖北黄冈</t>
  </si>
  <si>
    <t>武汉职业技术学院</t>
  </si>
  <si>
    <t>公共关系</t>
  </si>
  <si>
    <t>湖北黄冈罗田匡河街1号</t>
  </si>
  <si>
    <t>武汉市武昌区积玉桥街道凤凰世纪家园6栋1单元</t>
  </si>
  <si>
    <t>湖北中部人才交流有限公司</t>
  </si>
  <si>
    <t>英语四级
普通话二乙
公关员证（三级）</t>
  </si>
  <si>
    <t>2006年9月--2010年7月:湖北罗田第一中学；
2010年9月--2013年6月：武汉职业技术学院；
2013年8月--2015年6月：上海恩森照明设计工程有限公司；
2015年7月--2017年7月：上海桌边网络科技有限公司；
2017年9月--2019年10月：湖北桔子树科技有限公司；
2019年12月至今：湖北中部人才交流有限公司。</t>
  </si>
  <si>
    <t>丈夫：中海油湖北销售有限公司
父亲：务农
母亲：务农</t>
  </si>
  <si>
    <t>武汉体育学院</t>
  </si>
  <si>
    <t>42112619970601472X</t>
  </si>
  <si>
    <t>湖北省黄冈市蕲春县</t>
  </si>
  <si>
    <t>湖北省黄冈市蕲春县刘河镇凉亭村一组</t>
  </si>
  <si>
    <t>优鸿学子科技有限公司</t>
  </si>
  <si>
    <t>一年</t>
  </si>
  <si>
    <t>高中 2011-2014 蕲春县第一高级中学
大学 2014-2019 中南财经政法大学
工作 2019-2020 优鸿学科技有限公司</t>
  </si>
  <si>
    <t>关系  姓名   工作单位
父女  胡友生    无
母女  骆淑娥    无</t>
  </si>
  <si>
    <t>武汉工程大学</t>
  </si>
  <si>
    <t>河南省信阳市</t>
  </si>
  <si>
    <t>应用心理学</t>
  </si>
  <si>
    <t>武汉市武昌区积玉桥街道友谊国际一期</t>
  </si>
  <si>
    <t>心理咨询师三级</t>
  </si>
  <si>
    <t>2009年9月至2012年6月在河南省信阳市第六高级中学读高中；2012年9月至2013年6月在河南省信阳市第二高级中学复读；2013年9月至2017年6月在武汉体育学院读大学；2017年8月至2019年7月参加湖北省大学生三支一扶项目，分配至鄂州市鄂城区泽林镇人民政府组织办工作，服务期已满，考核合格，取得期满服务证书；2019年8月至今待业</t>
  </si>
  <si>
    <t>父亲：陈羽章工作单位河南省信阳市第六高级中学担任年级副主任；母亲：卢霞工作单位河南省信阳市第六高级中学为语文教师；无配偶</t>
  </si>
  <si>
    <t>湖北监利</t>
  </si>
  <si>
    <t>1323 8120 1506 5467 19</t>
  </si>
  <si>
    <t>建筑工程管理</t>
  </si>
  <si>
    <t>湖北省武汉市江汉区文锦苑1栋1单元204</t>
  </si>
  <si>
    <t>武汉慧通远达信息技术有限公司</t>
  </si>
  <si>
    <t>2009-2012年就读朱河高中，2012-2015年就读湖北工业大学工程技术学院，2017年入职武汉慧通远达信息技术有限公司至今</t>
  </si>
  <si>
    <t>父亲个体，母亲监利县白螺镇白螺中心教师</t>
  </si>
  <si>
    <t>湖北省武汉市公正路8号</t>
  </si>
  <si>
    <t>1998.9——2001.7 湖北省司法学校 经济法
2001.9——2005.7 武汉大学      法学
2005.9——2006.11 武汉市质量技术监督局武昌分局 办公室职工
2006.12至今 湖北省高级人民法院 书记员</t>
  </si>
  <si>
    <t>武汉轻工大学</t>
  </si>
  <si>
    <t>数学统计学</t>
  </si>
  <si>
    <t>湖北十堰市竹山县千福路2号老林业局家属院内</t>
  </si>
  <si>
    <t>目前处于待业状态</t>
  </si>
  <si>
    <t>学习经历：1.高中：2006.9-2009.6 湖北十堰市第一中学2.高三复读：2009.9-2010.6 湖北竹山县竹山一中3.大学经历：2010.9-2014.6 湖北武汉市中南民族大学 工作经历：1.2014.6-2015.5 武汉阳狮营销咨询有限公司 产品专员2.2015.7-2016.1 北京蓝色光标 数据咨询顾问3.2016.3-2017.9 武汉亿房网 产品专员4.2017.8-2018.4 凌美武汉 产品专员5.2018.6-2020.3 地中海邮轮 产品专员</t>
  </si>
  <si>
    <t>1.郑海盛 父女关系 湖北省十堰竹山县司法局2.向亚勤 母女 退休3.本人未婚</t>
  </si>
  <si>
    <t>武昌工学院</t>
  </si>
  <si>
    <t>会计学</t>
  </si>
  <si>
    <t>湖北省武汉市武昌区公正路5号</t>
  </si>
  <si>
    <t>湖北省武汉市洪山区雄楚大道356号省检察院小区</t>
  </si>
  <si>
    <t>2014-2016就读于武汉市洪山高中
2016-2020就读于武昌工学院</t>
  </si>
  <si>
    <t>李强，父子，湖北省监察委员会
张晓勤，母子，无</t>
  </si>
  <si>
    <t>湖北宜昌</t>
  </si>
  <si>
    <t>昆明理工大学</t>
  </si>
  <si>
    <t>环境与资源保护法</t>
  </si>
  <si>
    <t>武汉市武昌区梅苑路36号</t>
  </si>
  <si>
    <t>武汉市洪山区红旗欣居C区5栋1602</t>
  </si>
  <si>
    <t>湖北省人民防空信息协会</t>
  </si>
  <si>
    <t>3.5年</t>
  </si>
  <si>
    <t>暂无</t>
  </si>
  <si>
    <t>2003年9月-2006年6月在襄阳市第四中学就读
2007年9月-2011年6月在武汉科技大学城市学院法学院就读
2012年9月-2015年6月在昆明理工大学法学院就读
2015年7月至2016年10月在襄阳市楚桦物业管理有限公司就职
2017年2月-2020年6月在湖北省人民防空信息协会就职</t>
  </si>
  <si>
    <t>父亲李高峰在老河口市人民防空办工作
母亲汪明霞在老河口市国土资源管理局工作</t>
  </si>
  <si>
    <t>河南</t>
  </si>
  <si>
    <t>湖北省武汉市洪山区</t>
  </si>
  <si>
    <t>湖北省武汉市洪山区洪山街道楚天都市沁园</t>
  </si>
  <si>
    <t>法律执业资格证书</t>
  </si>
  <si>
    <t>2008年9月-2011年6月  赤壁一中
2011年9月-2015年6月  中南财经政法大学武汉学院
2015年7月-2017年6月     待业
2017年7月-2019年5月  武汉铁路运输中级法院聘用人员
2019年6月-2020年7月   湖北高照律师事务所</t>
  </si>
  <si>
    <t xml:space="preserve">父：何旭日 工作单位：无
母：孙霞   工作单位：无
</t>
  </si>
  <si>
    <t>旅游管理</t>
  </si>
  <si>
    <t>7年</t>
  </si>
  <si>
    <t>中国</t>
  </si>
  <si>
    <t>韩国启明大学（已进行教育部留学国外学历学位认证）</t>
  </si>
  <si>
    <t>教留服认韩【2010】02323号</t>
  </si>
  <si>
    <t>艺术学（作曲）</t>
  </si>
  <si>
    <t>湖北省武汉市洪山区仁和路东方玉龙居2栋4门1202</t>
  </si>
  <si>
    <t>湖北兴乐影城有限公司</t>
  </si>
  <si>
    <t>9年</t>
  </si>
  <si>
    <t>韩语四级证书；中国音乐家协会业余钢琴五级证书</t>
  </si>
  <si>
    <t xml:space="preserve">2000.09.01--2003.06.10 武汉市第三十九中学 学生 
2004.12.01--2005.12.30 韩国启明大学国际语言学院韩语进修
2006.03.01--2010.08.30 韩国启明大学 音乐系艺术学（作曲）专业 本科学生 
2010.10.11--2011.03.31 北京互赢时代广告有限公司 翻译兼管理 
2011.08.01--至今 湖北兴乐影城有限公司 市场部总经理 
</t>
  </si>
  <si>
    <t>父亲：杨继生 中共党员  中国一冶集团武汉公司 项目经理
母亲：周冶莉 群众 中国一冶集团武汉公司（已退休）</t>
  </si>
  <si>
    <t>本人擅长钢琴演奏、音乐作曲、影视音乐配乐、韩文翻译，熟练掌握EXCEL表格编辑与制作、WORD文档编辑、熟悉企业管理并具有多年管理、文案策划、文字表格处理等工作经验。</t>
  </si>
  <si>
    <t>华中科技大学武昌分校</t>
  </si>
  <si>
    <t>财务管理</t>
  </si>
  <si>
    <t>湖北省十堰市</t>
  </si>
  <si>
    <t>湖北大学</t>
  </si>
  <si>
    <t>湖北省武汉市洪山区徐东大街武铁佳苑西区11栋</t>
  </si>
  <si>
    <t>2年以上</t>
  </si>
  <si>
    <t xml:space="preserve"> 学习经历：
 2005.9-2008.6 十堰市第一中学   高中
 2008.9-2012.6 中南财经政法大学 大学
 2014.9-2017.6 湖北大学  研究生
 工作经历：
 2017.6-2019.9 武汉东湖新技术开发区人民法院 书记员</t>
  </si>
  <si>
    <t xml:space="preserve"> 田文锋    父亲   十堰市公安局
 王  玲    母亲   十堰市日报社
 蒋世栋    配偶    自由职业</t>
  </si>
  <si>
    <t xml:space="preserve">  本人于2017年6月在武汉东湖新技术开发区人民法院工作，主要从事书记员及部分法官助理的工作，包括但不限于庭前送达、庭审开庭、文书的起草、校对及送达、案卷的归档、整理等，工作期间勤勤恳恳、吃苦耐劳、认真负责，有较强的的团队协作精神，受到领导及同事的一致好评。</t>
  </si>
  <si>
    <t>武汉纺织大学</t>
  </si>
  <si>
    <t>湖北省武汉市武昌区凤凰城7栋1402</t>
  </si>
  <si>
    <t>英语4级</t>
  </si>
  <si>
    <t>2013.9-2016.6在湖北省武昌实验中学读文科
2016.9-2020.6在武汉纺织大学读会计学</t>
  </si>
  <si>
    <t>父亲李震在湖北省武昌实验中学担任教师
母亲周皓在陆家街中学担任书记</t>
  </si>
  <si>
    <t>人力资源管理</t>
  </si>
  <si>
    <t>江汉区长港路南航花苑4栋1单元1502</t>
  </si>
  <si>
    <t>柒牌有限公司武汉分公司</t>
  </si>
  <si>
    <t>助理人力资源管理师证书（三级）、计算机二级证书</t>
  </si>
  <si>
    <t>2009.9-2012.6武汉市第二十六中
2012.9-2016.6武汉纺织大学 管理学院 人力资源管理专业
2015.9-2018.2武汉易通科技有限公司（含实习期）
2018.4-至今 柒牌有限公司武汉分公司</t>
  </si>
  <si>
    <t>父：湖北良信达食品有限公司
母：武汉市武昌区优贝精睿教育培训学校有限公司
配偶：中国南方航空股份有限公司</t>
  </si>
  <si>
    <t>计算机二级</t>
  </si>
  <si>
    <t>武汉音乐学院</t>
  </si>
  <si>
    <t>音乐与舞蹈学</t>
  </si>
  <si>
    <t>湖北省武汉市洪山区石牌岭佳苑</t>
  </si>
  <si>
    <t>2013.09-2016.06武昌实验寄宿学院
2016.09-2020.06武汉音乐学院
2017年6月在湖北日报实习一月</t>
  </si>
  <si>
    <t>韩永发 父女 省委办公厅
苏俊 母女 湖北省审计培训干部中心</t>
  </si>
  <si>
    <t>湖北省孝感市</t>
  </si>
  <si>
    <t>河北地质大学</t>
  </si>
  <si>
    <t>经济统计学</t>
  </si>
  <si>
    <t>湖北省武汉市江夏区当代云城三栋二单元303</t>
  </si>
  <si>
    <t>2010.9-2013.6在湖北航天高中学习
2013.9-2017.6在河北地质大学学习
2017.9-2020.6在湖北工业大学学习</t>
  </si>
  <si>
    <t>父亲，田家武，农民
母亲，崔翠珍，农民</t>
  </si>
  <si>
    <t>武汉警官职业学院</t>
  </si>
  <si>
    <t>法律事务</t>
  </si>
  <si>
    <t>洪山区北港派出所</t>
  </si>
  <si>
    <t>武汉市洪山区金地格林莱茵五区J2-302</t>
  </si>
  <si>
    <t>武汉东湖新技术开发区人民法院（聘用制）</t>
  </si>
  <si>
    <t>武汉市第十五中学（2003年至2006年）
武汉警官职业学院（2006年至2009年全日制大专）
中南财经政法大学（2007年至2009年自考本科）
武汉东湖新技术开发区人民法院（2011年至今）</t>
  </si>
  <si>
    <t>父亲 虞志宏 退休
母亲 陶嘉敏 退休
妻子 熊敏 洪山区武昌府幼儿园
儿子 虞涵宇 未入学</t>
  </si>
  <si>
    <t>有C1驾照，9年基础法院书记员工作经历</t>
  </si>
  <si>
    <t>侗族</t>
  </si>
  <si>
    <t>湖北省武汉市江岸区</t>
  </si>
  <si>
    <t>学习经历：
2005.9--2008.6 武汉市育才高中
2008.9--2011.6 中南财经政法大学武汉学院 大学专科
2008.9--2012.6 中南财经政法大学  自考本科
工作经历：
2011.7--2017.2 武汉世动商务咨询公司 总经理助理
2017.4--2017.5  武汉市洪山区交通大队 协警
2017.6--2019.9  武汉市中级人民法院   书记员</t>
  </si>
  <si>
    <t>蒋要专    父亲   武汉铁路局站房指挥工程部
张柳琳    母亲   武汉市中百仓储 
田佳灵    配偶   自由职业</t>
  </si>
  <si>
    <t xml:space="preserve">   本人于2017年6月在武汉市中级人民法院工作，主要从事书记员的工作，包括但不限于庭前送达、庭审开庭、文书的校对及送达、案卷的归档、整理等。工作期间勤勤恳恳，吃苦耐劳，认真负责，具有较强的团队协作精神，受到领导同事的一致好评。</t>
  </si>
  <si>
    <t>河南省驻马店市</t>
  </si>
  <si>
    <t>护理学</t>
  </si>
  <si>
    <t>湖北巴东</t>
  </si>
  <si>
    <t>土家族　</t>
  </si>
  <si>
    <t>华中科技大学</t>
  </si>
  <si>
    <t>信息管理与信息系统</t>
  </si>
  <si>
    <t>湖北省武汉市江夏区豹澥街道桃花源北区E12一单元706</t>
  </si>
  <si>
    <t>学习经历：高中毕业于湖北省巴东一中，学习时间为2010年9月1日至2013年7月1日；大学毕业于华中科技大学，专业为信息管理与信息系统，学习时间为2013年9月1日至2017年7月1日。
工作经历：2017年7月1日至2018年7月1日，在广东佳邦信息咨询股份有限公司从事开发顾问的工作。</t>
  </si>
  <si>
    <t>父亲：覃佐华，农民，现居住于湖北省巴东县大岩村八组；
母亲：薛双香，农民，现居住于湖北省巴东县大岩村八组；
弟弟：覃琪，学生，现就读于华中科技大学。</t>
  </si>
  <si>
    <t>武汉晴川学院（原武汉大学珞珈学院）</t>
  </si>
  <si>
    <t>湖北省黄石市大冶市金湖街办铜绿山</t>
  </si>
  <si>
    <t>大冶市农业农村局</t>
  </si>
  <si>
    <t>现单位同意报考，非公务员、参公人员</t>
  </si>
  <si>
    <t>湖北省黄冈市红安县</t>
  </si>
  <si>
    <t>法律文秘</t>
  </si>
  <si>
    <t>武汉市洪山区雄楚大道181号</t>
  </si>
  <si>
    <t>湖北省公安厅督察总队</t>
  </si>
  <si>
    <t>三年半</t>
  </si>
  <si>
    <t>2005年9月1日至2009年6月30日就读于黄冈市红安县二程镇高中文科班；
2009年9月1日至2012年6月30日就读于武汉警官职业学院司法管理系法律文秘专业；
2010年4月10日至2013年6月30日自考武汉大学法律专业。
2012年5月14日至2015年7月9日就职于武汉市东西湖区人民法院，属聘用制书记员；
2016年11月1日至今，就职于湖北省公安厅督察总队，属派遣制文职人员。</t>
  </si>
  <si>
    <t>父亲王基中就职于黄冈市红安县上新集镇粮贸公司，
母亲韩爱珍为个体经营户；
丈夫王胜华就职于成都大瀚人力资源有限公司武汉分公司。</t>
  </si>
  <si>
    <t>商业绘画</t>
  </si>
  <si>
    <t>湖北省鄂州市</t>
  </si>
  <si>
    <t>湖北省鄂州市鄂城区</t>
  </si>
  <si>
    <t>鄂城区人民法院</t>
  </si>
  <si>
    <t>英语六级、计算机等级证书、普通话二级甲等</t>
  </si>
  <si>
    <t>2008.9-2011.6 学习于鄂州市四中
2011.9-2015.6 学习于武汉市工商学院
2015.9-2016.1 实习于鄂州市罗丹艺术中心
2016.2-2017.3 工作于鄂州市农村产权交易中心
2017.3-至今    工作于鄂州市鄂城区人民法院</t>
  </si>
  <si>
    <t>父亲 张瑛 个体户
母亲 万利君 退休人员
配偶 邬明伟 深圳市法雷奥有限公司
儿子 邬成蹊 宝宝
儿子 邬成径 宝宝</t>
  </si>
  <si>
    <t>成都理工大学</t>
  </si>
  <si>
    <t>戏剧影视文学</t>
  </si>
  <si>
    <t>湖北省黄冈市黄州区赤壁大道翡翠一品</t>
  </si>
  <si>
    <t>1.2011.09-2014.06 湖北省黄冈中学
2.2014.09-2018.06 成都理工大学
3.2019.05-2020.06 可爱朋友们（武汉）有限广告公司</t>
  </si>
  <si>
    <t>1.秦艳涛 父女 黄州区烟草专卖局
2.贾向荣 母女 黄州区烟草专卖局</t>
  </si>
  <si>
    <t>公共事业管理</t>
  </si>
  <si>
    <t>湖北省武汉市武昌区徐家棚街道三角花园陈家湾小区</t>
  </si>
  <si>
    <t>一、学习经历：
①本科：2013年9月1日-2017年7月1日，就读于江汉大学，所学专业为公共事业管理。
②高中：2012年9月1日-2013年7月1日，就读于湖北武汉天行健高考复读学校。
③高中：2010年9月1日-2012年7月1日，就读于湖北大学附属中学。
二、工作经历：
①2017年12月18日-2019年10月10日，任职于北京百家互联科技有限公司，职务为运营专员。
②2017年3月20日-2017年10月20日，任职于武汉飞屋商务咨询有限公司，职务为运营专员。</t>
  </si>
  <si>
    <t>①父亲：姓名陈明，现任职于武汉佳俊道洁物业管理有限公司。
②母亲：姓名高玉芹，现任职于武汉玉熙物业服务有限公司。</t>
  </si>
  <si>
    <t>中国地质大学江城学院</t>
  </si>
  <si>
    <t>云梦</t>
  </si>
  <si>
    <t>湖北省武汉市洪山区雄楚大道352号南湖景苑</t>
  </si>
  <si>
    <t>不足两年</t>
  </si>
  <si>
    <t>2011.9-2014.7 洪山高中
2014.9-2018.7 武汉东湖学院 财务管理
2018.5-2018.8 湖北噼里啪财务管理咨询有限公司 会计
2019.5-2020.1 武汉市人力资源与社会保障局（借调）养老处
2020.1-2020.5 洪山社保处 登记科</t>
  </si>
  <si>
    <t>父亲 袁绍明 湖北双环科技股份有限公司 高级工程师
母亲 张宏    退休</t>
  </si>
  <si>
    <t>江苏滨海</t>
  </si>
  <si>
    <t>英法双语</t>
  </si>
  <si>
    <t>湖北省武汉市硚口区天宇盛世滨江8-1702</t>
  </si>
  <si>
    <t>江苏省滨海县坎北初级中学</t>
  </si>
  <si>
    <t>2009.9-2012.6 江苏省盐城市滨海县滨海中学 高中
2012.9-2016,6 中国地质大学江城学院      大学
2016.9-2019.12 江苏省盐城市滨海县坎北初级中学 代课教师</t>
  </si>
  <si>
    <t>父：贾成中 江苏省盐城市滨海县坎北初级中学 教师
母：李德素 退休
丈夫：赵阳 湖北省武汉市空军预警学院 后勤处</t>
  </si>
  <si>
    <t>湖北通山</t>
  </si>
  <si>
    <t>湖北科技学院</t>
  </si>
  <si>
    <t>英语</t>
  </si>
  <si>
    <t>湖北咸宁市通山县</t>
  </si>
  <si>
    <t>湖北省武汉市洪山区南湖恒安路南国花郡5栋</t>
  </si>
  <si>
    <t xml:space="preserve">2005-09-01 2009-07-01 湖北咸宁通山县第一 中学 高中 
2009-09-01 2012-07-01 湖北科技学院 英语教育 余玲玲   专科
2012-09-01 2014-07-01 湖北科技学院 英语 余玲玲  本科
2014-07-16 2016-06-06 武汉海伦英语培训机构 英语老师  
2016-10-04 2018-08-06 深圳际客电子公司 英语客服  
2018-08-21 2020-07-20 深圳易佰网络武汉分公司 英语客服  </t>
  </si>
  <si>
    <t xml:space="preserve">华先达（已故） 父女 务农 
黄月娥 母女 务农  
华钦 兄妹 武汉新华书店公司 采购 
杨志敏 夫妻 武汉铁路局 司机 </t>
  </si>
  <si>
    <t>武汉商学院</t>
  </si>
  <si>
    <t>会计</t>
  </si>
  <si>
    <t>湖北省咸宁市嘉鱼县高铁岭镇八斗角村</t>
  </si>
  <si>
    <t>湖北省咸宁市赤壁市木田畈社区</t>
  </si>
  <si>
    <t>赤壁市人民检察院</t>
  </si>
  <si>
    <t>会计从业资格证书</t>
  </si>
  <si>
    <t>2007.09--2010.06  嘉鱼一中
2010.09--2013.06  武汉商学院
2013.03--2015.03  浙江亚龙教育装备股份有限公司会计助理（2014.01-2016.07温州大学本科）
2016.03--2016.09  快鱼服饰审核会计
2017.04--至今     赤壁市人民检察院雇员制书记员</t>
  </si>
  <si>
    <t>父亲  马炳林 无工作单位
母亲  袁爱英 无工作单位
妹妹  马桂萍 无工作单位
弟弟  马志丰 无工作单位</t>
  </si>
  <si>
    <t>湖北省随州市</t>
  </si>
  <si>
    <t>本科：电子商务；辅修：法律</t>
  </si>
  <si>
    <t>湖北省随州市随县殷店镇</t>
  </si>
  <si>
    <t>湖北省随州市随县殷店镇街道</t>
  </si>
  <si>
    <t>英语六级</t>
  </si>
  <si>
    <t xml:space="preserve">2013-2016就读于湖北省随州市第一高级中学
2016-2020就读于湖北经济学院电子商务专业
2018-2020就读于中南民族大学法学专业（辅修）
</t>
  </si>
  <si>
    <t>父亲：许仁兵
母亲：杨莲萍
姐姐：许盼盼</t>
  </si>
  <si>
    <t>桂林旅游学院</t>
  </si>
  <si>
    <t>湖北省武汉市江岸区东立国际27栋</t>
  </si>
  <si>
    <t>北京诚信之旅武汉分公司</t>
  </si>
  <si>
    <t>2009-2012 武穴市育才高中
2012-2015 桂林旅游学院
2015.9-2016.6 上海聿琛旅游咨询有限公司
2016.6-2018.12 上海旅游网
2019.3-2020.4 北京诚信之旅武汉分公司</t>
  </si>
  <si>
    <t>未婚:无子女
父亲：林少华  工作：个体
母亲：廖巧珍  工作：个体</t>
  </si>
  <si>
    <t>四川师范大学电影电视学院</t>
  </si>
  <si>
    <t>播音与主持艺术</t>
  </si>
  <si>
    <t>武汉市武昌区兴国北路东沙公寓</t>
  </si>
  <si>
    <t>目前无</t>
  </si>
  <si>
    <t>普通话水平测试等级一级乙等
企业人力资源管理师二级</t>
  </si>
  <si>
    <t>2009-2013年 四川师范大学电影电视学院 本科就读
2013-2015年 恒大集团金碧物业  客服助理
2015-2017年 京金联网络服务有限公司  人事专员
2017-2018年 天风证券天信武汉分公司  人事专员
2018-2020年 待业</t>
  </si>
  <si>
    <t>父亲 程宇：退休
母亲 潘晓君：武汉铁路时代建筑设计院
配偶 邹祉佶：中国汽车研究院汉阳专用汽车研究所
女儿 邹恺歆：两岁</t>
  </si>
  <si>
    <t>湖北国土资源职业学院</t>
  </si>
  <si>
    <t>湖北武汉市</t>
  </si>
  <si>
    <t>湖北工业大学</t>
  </si>
  <si>
    <t>湖北省武汉市武昌区中北路金沙豪庭</t>
  </si>
  <si>
    <t>会计从业，初级会计职称，中级会计职称</t>
  </si>
  <si>
    <t>学习经历
高中2006.0901-2009.0601 宜城市一中 理科
大学2009.0901-2013.0601 湖北经济学院法商学院 会计学
工作经历
2013.0901-2017.0801 中国工商银行襄阳分行 综合柜员</t>
  </si>
  <si>
    <t>父亲 余勇 南漳县人大办公室
母亲 蒋群 南漳县城建局
配偶 李哲宇 武汉市研众科技有限公司
子女 李昱尔 无</t>
  </si>
  <si>
    <t>黄冈师范学院</t>
  </si>
  <si>
    <t>武汉市武昌区岳家嘴英特小区14栋</t>
  </si>
  <si>
    <t>腾讯大楚网</t>
  </si>
  <si>
    <t>2009-2012 水果湖高级中学就读高中
2012-2016 黄冈师范学院就读全日制大学本科 专业：广播电视编导
2018年至今 腾讯大楚网 担任政务新媒体编辑 主要工作内容：在任职期间，主要负责甲方单位省直机关（司法相关部门）微信公众号以及微博的运营，以及所在甲方单位一些公文写作的起草，日常上传下达的公文通知、与全省各地市州下级单位的负责人日常联系沟通工作。在本人工作期间，所负责的公众号粉丝翻倍增长，所在部门的活动策划、执行都由本人完成。甲方单位对本人工作比较满意。</t>
  </si>
  <si>
    <t>父亲：胡军 中国邮政储蓄银行武汉分行 职员
母亲：陈迅 中国电信武汉分公司 职员</t>
  </si>
  <si>
    <t>湖北第二师范学院</t>
  </si>
  <si>
    <t>机械设计制造及其自动化</t>
  </si>
  <si>
    <t>云南财经大学</t>
  </si>
  <si>
    <t>湖北省武汉市武昌区南湖水域天际43栋</t>
  </si>
  <si>
    <t>湖北京邦达供应链科技有限公司</t>
  </si>
  <si>
    <t>2019/7/1-至今，湖北京邦达供应链科技有限公司，经营支持岗；
2016/9/1-2019/6/30，云南财经大学，硕士研究生，国际商务专业；
2012/9/1-2016/6/30，湖北工业大学工程技术学院，本科，国际经济与贸易专业；
2009/9/1-2016/6/30，黄冈区一中，高中；</t>
  </si>
  <si>
    <t>胡来喜，父女，个体经营户，总经理；
陈水仙，母女，无。</t>
  </si>
  <si>
    <t>湖北美术学院</t>
  </si>
  <si>
    <t>视觉传达设计</t>
  </si>
  <si>
    <t>湖北省武汉市洪山区光谷大道20号</t>
  </si>
  <si>
    <t>武汉东湖新技术开发区人民检察院</t>
  </si>
  <si>
    <t>学习：2011年9月至2015年7月，在湖北美术学院学习（期间辅修中南财经政法大学人力资源专业并结业取得学位证书），完成大学全部课程并全部通过。
工作：2016年9月至2017年9月，汉口学院招生处老师（2016年4月至5月在该校第26期入党积极分子培训班学习期满结业）。
2018年8月至今，武汉东湖新技术开发区人民检察院司法辅助人员（劳务派遣）。</t>
  </si>
  <si>
    <t>父，肖廷云，湖北省人民法院；
母，王淑静，中国银行。</t>
  </si>
  <si>
    <t>肖廷云，湖北省人民法院，调研员。</t>
  </si>
  <si>
    <t>武汉纺织大学外经贸学院</t>
  </si>
  <si>
    <t>服装设计</t>
  </si>
  <si>
    <t>武汉市武昌区中北路122号天源城天星阁B座3单元502室</t>
  </si>
  <si>
    <t>待业</t>
  </si>
  <si>
    <t>普通话二乙等级证书</t>
  </si>
  <si>
    <t>高中 2008-9——2011-7  武昌实验寄宿学校 
大学 2011-9——2015-7  武汉纺织大学外经贸学院   服装设计文学位
双学位 2012-9——2015-7  武汉纺织大学
工商管理管理学位
2015-7——2016-7 嘉兴市张磊服装有限公司  助理设计师
2016-9——2017-6 武汉市红人服饰有限公司  设计助理
2018-2——2020-5 武汉市琦丽莎服装有限公司  服装设计师</t>
  </si>
  <si>
    <t>父女  蔡海桥   无业
母女  刘凤秀   无业
兄妹  蔡敏    中商集团旗下超市店员</t>
  </si>
  <si>
    <t>无建档贫困户</t>
  </si>
  <si>
    <t>湖北省恩施州巴东县</t>
  </si>
  <si>
    <t>化学工程与工艺</t>
  </si>
  <si>
    <t>湖北省恩施州巴东县金果坪乡桃李溪村</t>
  </si>
  <si>
    <t>湖北省武汉市武昌区友谊大道368号湖北大学</t>
  </si>
  <si>
    <t>武汉启瑞药业有限公司</t>
  </si>
  <si>
    <t>2011.9--2014.7   巴东县第二高级中学
2014.9--2018.6   湖北大学化学化工学院，2018届优秀毕业生
2018.6--至今      武汉启瑞药业有限公司</t>
  </si>
  <si>
    <t>父亲，陈永金，无
母亲，郑菊英，无
妹妹，陈千琪，学生，野三关镇初级中学</t>
  </si>
  <si>
    <t>咸宁</t>
  </si>
  <si>
    <t>国际经济与贸易</t>
  </si>
  <si>
    <t>武汉汉阳区五里墩街道</t>
  </si>
  <si>
    <t>武汉市汉阳区五龙路墨园3栋</t>
  </si>
  <si>
    <t>初级会计职称；人力资源师二级证书；会计从业资格证</t>
  </si>
  <si>
    <t>2002.9-2005.6 就读于咸宁崇阳县第一中学
2005.9-2009.6 就读于中南财经政法大学武汉学院 国际经济与贸易专业，并取得学士学位证书
2009.10-2010.3 交通银行信用卡中心实习
2011.5-2014.11  于武汉皓辉工贸有限公司担任行政主管职务
2017.6-2018.5 于武汉鸿盛华航旅服务股份有限公司担任人事专员职务
2018.5-2019.4 于武汉非遗文化传播有限公司担任人事专员职务
2019.4-2020.2 于上海优宁维生物科技股份有限公司担任人事主管职务</t>
  </si>
  <si>
    <t xml:space="preserve">父  徐水林   个体户
母  李乐宝   个体户
夫  彭 康    就职于武汉链家宏业房地产经纪有限公司
子  彭清新  </t>
  </si>
  <si>
    <t>四年</t>
  </si>
  <si>
    <t>地理信息系统与地图制图技术</t>
  </si>
  <si>
    <t>武汉市蔡甸区蔡甸街元门巷12号1栋1单元102室</t>
  </si>
  <si>
    <t>武汉市蔡甸区国土资源和规划局</t>
  </si>
  <si>
    <t>孝感市孝南区人民检察院</t>
  </si>
  <si>
    <t>2008年-2011年高中就读于武汉市蔡甸区第五高级中学；
2011年-2014年全日制大专就读于湖北国土资源职业学院；
2013年-2016年自考本科就读于中国地质大学，行政管理学专业；
2017年4月6日至今任孝感市孝南区人民检察院雇员制书记员。</t>
  </si>
  <si>
    <t>张红霞，母子，武汉蔡甸供销农资有限公司经理；
李文胜，父子，武汉市蔡甸区国土资源和规划局科员。</t>
  </si>
  <si>
    <t>报考已获得上级领导同意。</t>
  </si>
  <si>
    <t>环境艺术设计</t>
  </si>
  <si>
    <t>湖北省武汉市洪山区珞喻路438号</t>
  </si>
  <si>
    <t>湖北省武汉市洪山区珞喻路438号4单元</t>
  </si>
  <si>
    <t>2008年9月至2011年6月 华中科技大学附属中学 高中
2011年9月至2015年6月 湖北美术学院 环境艺术设计
2016年8月至2017年3月 武汉有线网络 营业员
2017年9月至2019年8月 武汉市英格中学 美术老师</t>
  </si>
  <si>
    <t>父：张新华 湖北省高级人民法院
母：郑冬梅 东宝驻汉办
配偶：石力 个体经营</t>
  </si>
  <si>
    <t>张新华 湖北省高级人民法院 法官</t>
  </si>
  <si>
    <t>42010419941128431X</t>
  </si>
  <si>
    <t>文化产业管理</t>
  </si>
  <si>
    <t>湖北省武汉市硚口区</t>
  </si>
  <si>
    <t>湖北省武汉市硚口区武胜西街爵世嘉园3栋1803</t>
  </si>
  <si>
    <t>湖北华楚报刊传媒有限公司</t>
  </si>
  <si>
    <t>2010年9月1日-2013年6月20日，武汉市十一高中，文科；
2013年9月1日-2017年6月30日，黄冈师范学院，本科学士，文化产业管理专业；
2017年7月3日-2019年3月8日，武汉市宏建基础设施建设有限公司，内业负责人；
2019年8月6日至今，湖北华楚报刊传媒有限公司，总经办行政负责人。</t>
  </si>
  <si>
    <t>父亲，唐传兵，国家税务总局武汉市江汉区税务局；
母亲，李艺，武汉市第一医院；
无配偶；</t>
  </si>
  <si>
    <t>服装设计与工程</t>
  </si>
  <si>
    <t>湖北师范大学</t>
  </si>
  <si>
    <t>CET-4</t>
  </si>
  <si>
    <t>湖北省咸宁市通山县</t>
  </si>
  <si>
    <t>湖北省武汉市江夏区万豪水岸枫林17栋一单元402</t>
  </si>
  <si>
    <t>武汉华日精密激光股份有限公司</t>
  </si>
  <si>
    <t>全国计算机等级二级
全国英语等级四级</t>
  </si>
  <si>
    <t>学习经历：
2006.9~2009.6 通山县第一中学  高中理科
2009.9~2013.6 武汉轻工大学   工商管理
工作经历：
2013.7~2019.5 福耀玻璃（湖北）有限公司 计量工程师
2019.7~至今 武汉华日精密激光股份有限公司 体系工程师</t>
  </si>
  <si>
    <t>父亲：叶锋  工作单位：中国邮政集团公司通山县分公司
母亲：卓春风 工作单位：无工作单位
丈夫：王龙辉 工作单位：福耀玻璃（湖北）有限公司
儿子：王瑾瑜 工作单位：无工作单位</t>
  </si>
  <si>
    <t>武汉市武昌区张之洞路工程营社区A-2-402</t>
  </si>
  <si>
    <t>高中:武汉市第十四中学
大专:武汉纺织大学(国际经济与贸易)
本科:武汉纺织大学(金融学)(专升本全日制)
工作经历:
2014.9-2016.7
湖北星巴克 兼职咖啡师
2016.8-2017.5  
上海乾嘉金融信息有限公司 行政专员
2017.7-2018.9
武汉众祥商务顾问有限公司 客服主管</t>
  </si>
  <si>
    <t>父：熊小兵   工作单位：白沙洲大市场  
母：甘红     工作单位：白沙洲大市场  
配偶：王在道 工作单位：白沙洲大市场  
子:王靖然</t>
  </si>
  <si>
    <t>湖北天门</t>
  </si>
  <si>
    <t>工程造价</t>
  </si>
  <si>
    <t>湖北省天门市黄谭镇新王村七组</t>
  </si>
  <si>
    <t>2010年-2013年就读于湖北省天门市渔薪高级中学；2013年-2016年就读于咸宁职业技术学院（工程造价专业）；2015年考入湖北工业大学自考本科（工程管理专业；2018年12月自考本科毕业。工作经历：2017年3月-2018年9月，就职于深圳市和顺达建筑工程有限公司，2018年10月-2020年7月，就职于深圳市翠绿洲环境艺术有限公司</t>
  </si>
  <si>
    <t>父亲：周少华，无工作单位自体经营户
母亲：孙杏梅，无工作单位自体经营户
弟弟：周壮，学生，于2020年7月参加完全国高考。</t>
  </si>
  <si>
    <t>湖北省襄阳市</t>
  </si>
  <si>
    <t>湖北神农架</t>
  </si>
  <si>
    <t>武汉生物工程学院</t>
  </si>
  <si>
    <t>湖北省当阳市</t>
  </si>
  <si>
    <t>湖北生物科技职业学院</t>
  </si>
  <si>
    <t>生物技术及应用</t>
  </si>
  <si>
    <t>湖北省当阳市玉阳办事处东门楼社区居委会一组1-57</t>
  </si>
  <si>
    <t>湖北省宜昌市伍家岗区城中金谷1-2304</t>
  </si>
  <si>
    <t>宜昌市中级人民法院</t>
  </si>
  <si>
    <t>10年</t>
  </si>
  <si>
    <t>会计从业证</t>
  </si>
  <si>
    <t>2004年9月-2007年7月，当阳市第二高级中学
2007年9月-2010年7月，湖北生物科技职业学院
2010年9月1日-2013年11月30日，当阳市人民法院
2013年-2016年7月，三峡大学2013年12月1日至今，宜昌市中级人民法院</t>
  </si>
  <si>
    <t>陈国辉，武汉铁路局宜昌综合维修段
陈梓硕，即将上幼儿园</t>
  </si>
  <si>
    <t>汉口学院</t>
  </si>
  <si>
    <t>8个月</t>
  </si>
  <si>
    <t>湖北崇阳</t>
  </si>
  <si>
    <t>物流管理</t>
  </si>
  <si>
    <t>湖北咸宁崇阳县天城镇</t>
  </si>
  <si>
    <t>武汉市汉阳区四新大道汉荣苑4栋904</t>
  </si>
  <si>
    <t>会计从业资格证书
物流师证书</t>
  </si>
  <si>
    <t>2003年9月-2006年6月 就读咸宁市崇阳县崇阳一中
2006年9月-2009年6月 就读武汉科技大学城市学院
2009年9月-2010年3月 盛强贸易责任有限公司
2010年4月-2011年2月 美集食品（武汉）有限公司
2011年3月-2016年3月 武汉派乐餐饮管理有限公司
2017年8月-2018年11月 汉阳统计局</t>
  </si>
  <si>
    <t>沈露露 父亲 崇阳县自然资源与规划局
金国英 母亲 国家税务总局崇阳县税务局
徐  沙 丈夫 摩拜（北京）信息技术有限公司
徐浩睿 儿子</t>
  </si>
  <si>
    <t>建筑工程技术</t>
  </si>
  <si>
    <t>武汉市江岸区</t>
  </si>
  <si>
    <t>湖北省武汉市江岸区南京路崇正里10号2楼</t>
  </si>
  <si>
    <t>武汉市江岸区人民法院</t>
  </si>
  <si>
    <t>国家二级建造师
国家四级英语证书</t>
  </si>
  <si>
    <t>领导好，我叫李世伟，1991年5月1日出生，2006年6月考入武汉市第十二中学，2009年6月毕业于上述高中。2009年6月考入武汉科技大学城市学院，学习全日制专科建筑工程技术，2012年6月毕业于上述高校。2013年从事自由职业工作一直到2016年，2017年4月考入武汉市江岸区人民法院任雇员制书记员至今。本人在职期间与领导同事和睦相处，本着认真负责的态度对待每一个当事人及案件得到领导及同事一致认可，并于2018年受到武汉市江岸区人民法院嘉奖。我会以此为勉，继续为党和人民奉献自我。</t>
  </si>
  <si>
    <t>父亲  李欣然  退休
母亲  李燕    退休</t>
  </si>
  <si>
    <t>42080419941121052X</t>
  </si>
  <si>
    <t>作曲与作曲技术理论（曲式）</t>
  </si>
  <si>
    <t>湖北省武汉市武昌区黄鹤楼街道文明路汉飞又一城</t>
  </si>
  <si>
    <t>全国高等学院非计算机专业计算机水平考试壹级证书</t>
  </si>
  <si>
    <t xml:space="preserve">2009.9.1-2012.6.30 高中 荆门市一中
2012.9.1-2016.6.30 本科 武汉音乐学院 录音艺术（音乐编辑与制作） 
2017.9.1-2020.6.30 硕士 武汉音乐学院 作曲与作曲技术理论（曲式） </t>
  </si>
  <si>
    <t>李杰     父女  群众  湖北省荆门市热电厂
夏祥芳 母女  群众  湖北省荆门市鸿丰巍电器</t>
  </si>
  <si>
    <t>湖北省武汉市江汉区民族路和平里53号</t>
  </si>
  <si>
    <t>湖北省武汉市洪山珞南街道石牌岭路岭秀华庭</t>
  </si>
  <si>
    <t>派遣至湖北省高级人民法院</t>
  </si>
  <si>
    <t>14年</t>
  </si>
  <si>
    <t>1998.9-2001.7 湖北省司法学校 经济法
2001.9-2005.7 武汉大学 法学
2005.7-2005.12 硚口区人民法院 实习
2006.2-2006.5 德伟君尚律师事务所 助理
2006.5-至今 湖北省高级人民法院 法警 速录员</t>
  </si>
  <si>
    <t xml:space="preserve">父亲 镇咸涛 武汉广播电视总局 
母亲 吴艳芳 武汉自行车电镀厂
丈夫 陈洲琦 武汉建工集团 </t>
  </si>
  <si>
    <t>会计学（ACA方向）</t>
  </si>
  <si>
    <t>湖北省武汉市江汉区三眼桥北路香江花园三期</t>
  </si>
  <si>
    <t>ACA初级证书；全国四六级证书；全国计算机二级证；雅思证书</t>
  </si>
  <si>
    <t xml:space="preserve">2011-2014 武汉市一高
2014-2018 中南财经政法大学武汉学院
2018-至今 金恒天税务师事务所（审计助理）
          武汉汇海投资集团有限公司（外勤会计）
          湖北携上云大数据教育应用研究有限公司
           （财务助理）
</t>
  </si>
  <si>
    <t>父：陈军；武汉市图书馆（馆员）
母：汪雯霞；湖北省京珠高速公路管理处（职员）</t>
  </si>
  <si>
    <t>华中师范大学汉口分校</t>
  </si>
  <si>
    <t>文华学院</t>
  </si>
  <si>
    <t>湖南省洪江市</t>
  </si>
  <si>
    <t>湖北省武汉市青山区118社区106门601号</t>
  </si>
  <si>
    <t>高中：2011年-2014年ga就读于武汉市第十六中学，学习文科。大学：2014年-2017年通过高考就读于武汉东湖学院，学历大专，专业是金融管理与实务。2017年-2019年通过统招专升本考试就读于武汉东湖学院，学学历本科，专业是金融学。无工作经历。三方合同未签署。目前属于2019应届毕业生。</t>
  </si>
  <si>
    <t>父亲：胡一刚，单位个体。
母亲：李静，单位国美电器。
无子女，无配偶。</t>
  </si>
  <si>
    <t>大学学习经历皆是通过的统招全日制。并非自考生。学历符合报考要求。</t>
  </si>
  <si>
    <t>湖北工业大学商贸学院</t>
  </si>
  <si>
    <t>旅游日语</t>
  </si>
  <si>
    <t>武汉市黄陂区前川街建设大厦8楼</t>
  </si>
  <si>
    <t>武汉市黄陂区文化和旅游局</t>
  </si>
  <si>
    <t>日语一级
普通话二级甲等</t>
  </si>
  <si>
    <t>2010年9月-2013年6月就读黄陂五中;
2013年6月-2016年7月就就读于湖北大学旅游日语专业;
2015年3月-2016年3月赴日本实习一年;
2016年6月在武汉市黄陂区文化和旅游局工作。</t>
  </si>
  <si>
    <t>父亲：徐勇，工作于武汉市黄陂区商务局，职务为科长。
母亲：宋格花，工作于中国建设银行黄陂支行，职务为工作人员。</t>
  </si>
  <si>
    <t>湖北省武汉市洪山区洪山街保利公园九里</t>
  </si>
  <si>
    <t>武汉市第七医院</t>
  </si>
  <si>
    <t>证券从业资格
普通话二甲</t>
  </si>
  <si>
    <t>2011.9-2014.6 武汉中学
2014.9-2018.6 湖北经济学院法商学院
2017.4-2019.10 招商银行 客户服务岗/产品文员
2020.6-2020.7 武汉市第七医院 院办工作人员</t>
  </si>
  <si>
    <t>父亲 张毅 武汉市金飞扬冷气装饰有限公司 部门经理
母亲 刘玲 上海市三冠制帽有限责任公司 质量总监</t>
  </si>
  <si>
    <t>江汉大学文理学院</t>
  </si>
  <si>
    <t>贵州省凯里学院</t>
  </si>
  <si>
    <t>湖北省荆门市沙洋县</t>
  </si>
  <si>
    <t>湖北省武汉市武昌区长江路长江紫都六期</t>
  </si>
  <si>
    <t>武汉市武昌区世纪彩城幼儿园</t>
  </si>
  <si>
    <t>2002年9月至2005年6月 荆门市文林高中
2005年9月至2008年7月 贵州凯里学院
2008年8月至2010年8月 武汉搜铺房地产代理有限责任公司从事文员及编辑工作
2012年3月至2014年3月 武汉市蔡甸区听涛幼儿园任幼儿教师及园长助理工作
2015年5月至2020年5月 武汉市武昌区世纪彩城幼儿园任幼儿教师及后勤主任工作</t>
  </si>
  <si>
    <t>母亲  张革珍  务农
配偶  邵俊华  武汉九源三星建筑设计有限公司 建筑设计
女儿  邵芮婕  学生</t>
  </si>
  <si>
    <t>湖北应山</t>
  </si>
  <si>
    <t>湖北省武汉市洪山区雄楚大道28号027社区1栋2单元803</t>
  </si>
  <si>
    <t>三年</t>
  </si>
  <si>
    <t>水果湖高级中学（高中三年）
武汉生物工程学院（本科四年）</t>
  </si>
  <si>
    <t>父：魏强（中南电力设计院）
妻：高媛（武汉市梅苑小学）</t>
  </si>
  <si>
    <t>湖北大学知行学院</t>
  </si>
  <si>
    <t>河南省安阳市</t>
  </si>
  <si>
    <t>太原学院</t>
  </si>
  <si>
    <t>工业与民用建筑工程</t>
  </si>
  <si>
    <t>河南省安阳市中级人民法院</t>
  </si>
  <si>
    <t>12年</t>
  </si>
  <si>
    <t>初中语文教师资格证
助理工程师证
普通话二级甲等</t>
  </si>
  <si>
    <t>2000年9月-2003年7月 安阳县第一高级中学
2003年9月-2006年7月 太原大学 建工系 大专
2007年1月-2009年7月 安阳工学院 土木工程 本科
2008年2月-2010年10月  百度时代网络技术（北京）有限公司   客户服务
2013年3月-2016年12月  老庙黄金  会计
2018年1月-2019年11月  安阳市翰林小学 语文教师 班主任
2019年11月-至今  安阳市中级人民法院 执行局书记员</t>
  </si>
  <si>
    <t>父亲 蔡斌春 安阳市中医院 退休
母亲 徐翠云 安阳市第七人民医院 退休
配偶 宋云鹏 武汉奥科科技有限公司 项目经理
女儿 蔡歆滢 安阳市翰林小学 学生
儿子 宋思远 安阳市实验幼儿园 学生</t>
  </si>
  <si>
    <t>武昌区和平大道三层楼融侨华府</t>
  </si>
  <si>
    <t>2014年9月-2015年1月在昆明理工大学津桥学院
2015年3月-2018年6月在中南财经政法大学武汉学院
2018年7月至今 脱产复习</t>
  </si>
  <si>
    <t>母亲 吴新莉 东湖新技术开发区人民法院</t>
  </si>
  <si>
    <t xml:space="preserve"> 湖北职业技术学院</t>
  </si>
  <si>
    <t>图形图像</t>
  </si>
  <si>
    <t>/</t>
  </si>
  <si>
    <t>2008.09.01-2011.06.30 孝感高级中学
2011.09.01-2014.06.30 湖北职业技术学院 图形图像专业（全日制）
2014.09.01-2017.06.30 湖北工程学院 行政管理（自考本科）
2016.04.01-2019.05.01 孝南区人民法院政治处 行政（劳务派遣）</t>
  </si>
  <si>
    <t>钟英   母女 后湖游乐园 职工
胡家宏 父女 湖北职业技术学院 职工</t>
  </si>
  <si>
    <t>湖北省黄冈市</t>
  </si>
  <si>
    <t>华中农业大学</t>
  </si>
  <si>
    <t>湖北省黄冈市浠水县蔡河镇大港口村九组</t>
  </si>
  <si>
    <t>湖北省武汉市江夏区纳杰互联网产业园</t>
  </si>
  <si>
    <t>湖北纳杰人力资源有限公司</t>
  </si>
  <si>
    <t>商务英语</t>
  </si>
  <si>
    <t>湖北省武汉市武昌区中南街派出所</t>
  </si>
  <si>
    <t>湖北省武汉市武昌区积玉桥万达公馆</t>
  </si>
  <si>
    <t>湖北日报传媒集团楚天金报/武汉市演出有限责任公司/东方贝艺文化传播有限公司</t>
  </si>
  <si>
    <t>11年</t>
  </si>
  <si>
    <t>CET-4
演出经纪人证
普通话二级甲</t>
  </si>
  <si>
    <t>母亲李艳珍：已退休
父亲吴志和：武昌区公安分局中南街派出所
配偶王凯：武汉世海地产代理有限公司
女儿王诗晴：武昌区融侨华府幼儿园 中班（4岁）</t>
  </si>
  <si>
    <t>湖北三峡职业技术学院</t>
  </si>
  <si>
    <t>湖北理工学院</t>
  </si>
  <si>
    <t>武汉市长江职业学院</t>
  </si>
  <si>
    <t>广告与设计</t>
  </si>
  <si>
    <t>武汉市汉阳区月湖琴声D4</t>
  </si>
  <si>
    <t xml:space="preserve">2002-2005 就读于武汉市第二十三中学
2005-2008 就读于长江职业学院广告与设计专业
2008-2010 就职于武汉今晨实业有限公司
2010-2017 就职于湖北鑫临传媒有限公司（2011-2013年期间自考获取武汉大学本科行政管理专业学士学位）
2018-2019 个体经营面包店
</t>
  </si>
  <si>
    <t>父亲：凌梦华 退休
母亲：张凤桃 退休
丈夫: 汤斐   湖北纳杰人力资源有限公司
女儿：汤凌萘  预读幼儿园</t>
  </si>
  <si>
    <t>计算机网络技术</t>
  </si>
  <si>
    <t>湖北省武汉市徐东大街316号24-7-402</t>
  </si>
  <si>
    <t>武汉中油宏大科技产业股份有限公司</t>
  </si>
  <si>
    <t>2004年9月至2007年6月：水果湖高中
2007年9月至2010年6月：武汉职业技术学院
2009年12月至2011年6月：中百仓储（收银）
2012年：中国邮政人民日报分拣
2013年：私人公司（行政）
2013年12月至2020年7月：武汉中油宏大科技产业股份有限公司（出纳）</t>
  </si>
  <si>
    <t>父：中国电信
母：退休</t>
  </si>
  <si>
    <t>湖北荆州</t>
  </si>
  <si>
    <t>武汉市江岸区石桥一路石桥花园2栋2503</t>
  </si>
  <si>
    <t>湖北高院</t>
  </si>
  <si>
    <t>1998年9月至2001年7月就读于湖北省司法学校
2001年9月至2005年7月就读于武汉大学法学院
2006年5月至今就职于湖北省高级人民法院</t>
  </si>
  <si>
    <t>汉</t>
  </si>
  <si>
    <t>历史学</t>
  </si>
  <si>
    <t xml:space="preserve">湖北武汉 </t>
  </si>
  <si>
    <t>湖北省武汉市洪山区花山街道花城家园竹园33栋3单元302</t>
  </si>
  <si>
    <t>2009-09-2012-07湖北武汉市洪山高中   高中
2012-09- 2016-06湖北大学 历史学
2016.07 - 2020.07北京爱如生数字化技术研究中心    古籍编辑</t>
  </si>
  <si>
    <t>黄兹坤 父女  无
许明珠  母女 湖北中百退休职工</t>
  </si>
  <si>
    <t>英语教育</t>
  </si>
  <si>
    <t>湖北省黄冈市西湖一路文峰宝邸</t>
  </si>
  <si>
    <t>湖北省黄冈市黄州区人民法院</t>
  </si>
  <si>
    <t>教师资格证</t>
  </si>
  <si>
    <t>高中就读于黄冈市外国语学校，大学毕业于汉口学院，自2017年3月开始在黄冈市黄州区人民法院工作。</t>
  </si>
  <si>
    <t>父母，个体</t>
  </si>
  <si>
    <t>武汉学院</t>
  </si>
  <si>
    <t>北京亚鸿世纪科技发展有限公司</t>
  </si>
  <si>
    <t>中国语言文学</t>
  </si>
  <si>
    <t>武汉市洪山区园林路 绿景苑港东名居二期二栋一单元2505</t>
  </si>
  <si>
    <t xml:space="preserve">2003-09-01至2006-07-10 就读于武汉市三十九中 
2006-09-01至2010-06-05 本科就读于黄冈师范学院
2015-09-06至2018-05-20 研究生就读于湖北师范大学
2010-05-08至2011-04-20 在百胜餐饮任企划助理一职
2012-07-05至2013-07-09 在上海儒森进修学校任对外汉语教师一职
2013-07-20至2015-08-07 在武汉市轨道交通管理分局任协勤一职
</t>
  </si>
  <si>
    <t xml:space="preserve">父亲：周红金 个体户
母亲：林友八 个体户
哥哥：长江职业技术学院
丈夫：李秦波 个体户
儿子: 李梓墨 
</t>
  </si>
  <si>
    <t>湖北省武汉市洪山区杨园南路28号</t>
  </si>
  <si>
    <t>湖北省武汉市洪山区保利才盛景苑</t>
  </si>
  <si>
    <t>CET4；全国信息流初/中级优化师/全国普通话二级甲等</t>
  </si>
  <si>
    <t>2011.9-2014.6 高中 长阳一中
2014.9-2018.6 本科 汉口学院
2018.3-2018.12 遥望网络股份有限公司 信息流优化师
2019.2-2020.3  湖北今日头条科技有限公司 信息流优化师</t>
  </si>
  <si>
    <t>向希强 父亲 湖北省宜昌市长阳土家族自治县津洋口村委会 办事员
郑咏梅 母亲 湖北省宜昌市长阳农村商业银行 科员</t>
  </si>
  <si>
    <t>湖北省丹江口市</t>
  </si>
  <si>
    <t>湖北财税职业学院</t>
  </si>
  <si>
    <t>酒店管理</t>
  </si>
  <si>
    <t>湖北省武汉市洪山区欢乐大道岳家嘴职工住宅小区二期15栋</t>
  </si>
  <si>
    <t>2007.9-2010.6  郧阳中学
2010.9-2013.6  湖北财税职业学院
2013.3-2014.3 武汉企源餐饮管理有限公司 人事行政助理
2014.3-2015.2 武汉环购网络科技有限公司 人事主管 
2015.3-2017.5 武汉安天信息技术有限公司 人事专员 
2017.8-至今 北京亚鸿世纪科技发展有限公司 人事专员</t>
  </si>
  <si>
    <t>葛秀英-母女-退休
丰博偲-夫妻-无业</t>
  </si>
  <si>
    <t>武汉市洪山区张家湾街万科金色城市2002-802</t>
  </si>
  <si>
    <t xml:space="preserve">2001年-2004年 武汉市第二职业中心学校  计算机及应用专业 
2004年-2006年  湖北工业大学  计算机及应用专业 
2006年5月8日--至今 湖北省高级人民法院刑事业务庭速录员   </t>
  </si>
  <si>
    <t>父亲  姚昌喜 企业退休工人  白沙洲制材厂 
母亲  甘克云 企业退休工人  白沙洲制材厂
丈夫  蔡伦俊 电梯广告业务员        分众传媒</t>
  </si>
  <si>
    <t>武汉民政职业学院</t>
  </si>
  <si>
    <t>湖北省蕲春县漕河镇新一路</t>
  </si>
  <si>
    <t>蕲春县人民法院</t>
  </si>
  <si>
    <t>室内设计师三级</t>
  </si>
  <si>
    <t>2007-2010  蕲春县第一高级中学
2010-2013  武汉民政职业学院
2013-2016  国家开放大学
2017-      蕲春县人民法院</t>
  </si>
  <si>
    <t>曹胜发   父亲    蕲春县退役军人事务局
吴东华   母亲    蕲春县八里福利院
陈婵媛    妻子    蕲春县第二幼儿园</t>
  </si>
  <si>
    <t>湖北省社会科学院</t>
  </si>
  <si>
    <t>马克思主义中国化研究</t>
  </si>
  <si>
    <t>北京</t>
  </si>
  <si>
    <t>湖北省武汉市洪山区民院路曙光嘉园1栋3单元</t>
  </si>
  <si>
    <t>2009.9-2012.6 华师一附中
2012.9-2016.7 湖北中医药大学 护理学 本科
2016.9-2019.7 湖北省社会科学院 马克思主义中国化研究 硕士研究生
2018.9-2019.11 英国利兹大学 国际关系 硕士研究生</t>
  </si>
  <si>
    <t>代勇 父女 武汉凯德科技有限公司
谢琼 母女 洪湖市侨联</t>
  </si>
  <si>
    <t>湖北浠水</t>
  </si>
  <si>
    <t>湖北省经济管理干部学院</t>
  </si>
  <si>
    <t>武汉市南湖街派出所</t>
  </si>
  <si>
    <t>武汉市南湖宝安濮院3期3栋1404</t>
  </si>
  <si>
    <t>武汉兆丰创新科技有限公司</t>
  </si>
  <si>
    <t>2004年9月至2007年6月年高中就读于武汉市东湖中学
2007年9月至2010年6大专就读于湖北省经济管理学院 
2010年11月至2014年6月 湖北省人力资源和社会保障厅 
2014年12月至2020年1月 武汉兆丰创新科技有限公司</t>
  </si>
  <si>
    <t>关系：
配偶：夏业雄，武汉兆丰创新科技有限公司
父亲：吴尊奎，退休
母亲：唐丽元，退休</t>
  </si>
  <si>
    <t>本人具有两年省社保局工作经验，具有良好的客户服务精神，熟悉社保及劳动关系相关政策，了解人力资源各项行政审批办事流程。8年民营企业行政人事管理经验，有丰富的企业人力资源管理实践经验，熟悉国家相关政策法律法规，具有很强的沟通、协调、团队领导能力，具有良好的人际交往能力，解决复杂问题能力。</t>
  </si>
  <si>
    <t>河南新郑</t>
  </si>
  <si>
    <t>高中、技工院校、中专</t>
  </si>
  <si>
    <t>郑州市新郑计算机学校</t>
  </si>
  <si>
    <t>(2001)01752417</t>
  </si>
  <si>
    <t>计算机应用</t>
  </si>
  <si>
    <t>武汉市武昌区公正路8号</t>
  </si>
  <si>
    <t>20年</t>
  </si>
  <si>
    <t>1998年8月-2001年6月，在河南郑州市新郑计算机学校；
2001年1月-至今，在湖北省高级人民法院办公室</t>
  </si>
  <si>
    <t>丈夫：刘伟杰，武汉海关缉私局；
儿子：刘琰睿哲，梅苑中学</t>
  </si>
  <si>
    <t>广告设计与制作</t>
  </si>
  <si>
    <t>武汉市武昌区白沙洲大道301号9-2-402</t>
  </si>
  <si>
    <t>自由工作</t>
  </si>
  <si>
    <t>6年</t>
  </si>
  <si>
    <t>小学美术教师资格证明 英语4级 C1驾照</t>
  </si>
  <si>
    <t xml:space="preserve">2010年湖北大学附属中学毕业
2014年湖北工业大学商贸学院 艺术设计毕业
2014年 东湖小学实习教师
2015-2017年 云南丽江山脉传媒设计总监
2017-2019年 武昌区人民政府首义路街 公共服务干事
2019-2020年1月 莫斯科留学工作 俄罗斯航空航天大学 硕士预科 （疫情回国放弃）
</t>
  </si>
  <si>
    <t>母亲 夏四莲 省客集团宏基客运站退休</t>
  </si>
  <si>
    <t>2017年武昌区优秀社区教育工作者
新闻稿上楚天都市报等纸媒融媒体40余篇（有稿酬）
本人学历为曾用名汪涵 2017年更名汪柏廷 身份证号码相同</t>
  </si>
  <si>
    <t>护理</t>
  </si>
  <si>
    <t>武汉市洪山区欢乐大道华侨城T9-1101</t>
  </si>
  <si>
    <t>护士执业资格证
健康管理师三级</t>
  </si>
  <si>
    <t>2016.05-2020.04就职于华中科技大学同济医院健康管理中心，主要负责前台接待、单位外联、超声录入、检后管理及各种专业操作
2014.10-2016.05就职于湖南中医药高等专科学校附属第一医院健康管理中心，主要负责前台接待，单位维系，资料管理，报告审核等
2011.09-2014.06就读于武汉科技大学城市学院护理专业，并已通过武汉大学护理学专套本考试，预计今年发放毕业证书
2008.09-2011.06就读于汉川高中</t>
  </si>
  <si>
    <t>父母均已退休
配偶就职于湖北众康在线保险销售公司</t>
  </si>
  <si>
    <t>湖北随州</t>
  </si>
  <si>
    <t>42028119920206882X</t>
  </si>
  <si>
    <t>湖北省大冶市</t>
  </si>
  <si>
    <t>湖北省大冶市图书馆家属院3栋502室</t>
  </si>
  <si>
    <t>2009-2013 就读于武汉科技大学城市学院艺术设计专业
2015.10-2017.4 就职于湖北省大冶市人民法院任文员
2017.5-2020.4 就职于湖北省武汉市江夏区人民法院，任执行局书记员（政府雇员）</t>
  </si>
  <si>
    <t>父：柯勇 就职单位：湖北省大冶市劲牌公司
母：梅爱民 就职单位：湖北省大冶市图书馆
夫：曾健云 就职单位：武汉立为环保有限公司
女：曾九昭 一周岁</t>
  </si>
  <si>
    <t>武汉市洪山区关山一村021号59号</t>
  </si>
  <si>
    <t>武汉市洪山区阳光在线二期30栋</t>
  </si>
  <si>
    <t>雅思6分</t>
  </si>
  <si>
    <t>2005.9.1-2011.6.30 就读于华中科技大学附属中学 
2011.9.1-2015.6.30 就读于中南民族大学美术学院 艺术设计专业
2015.7.1-2017.12.22 广州快尚时装有限公司 任 门店高级系列商品经理
2018.5.1-2018.12.20 武汉百变互动科技合伙企业（有限合伙） 任 市场专员</t>
  </si>
  <si>
    <t>湖北省汉川市</t>
  </si>
  <si>
    <t>武汉科技大学</t>
  </si>
  <si>
    <t>投资与理财</t>
  </si>
  <si>
    <t>湖北省武汉市武昌区静安路7号凯旋名邸13-1703</t>
  </si>
  <si>
    <t>武汉市九头鸟种苗有限公司</t>
  </si>
  <si>
    <t>大学生英语四、六级证书
会计从业资格证
会计初级职称</t>
  </si>
  <si>
    <t>2003年9月-2006年6月，汉川高中学习
2006年9月-2009年6月，武汉科技大学学习
2009年8月-2010年9月，在深圳创维任客服专员
2010年11月-2011年9月，在深圳旭天科技任外贸专员
2011年10月-2014年4月，在联邦快递武汉分公司担任客户服务专员
2015年1月至今，武汉市九头鸟种苗担任行政助理</t>
  </si>
  <si>
    <t>父母为农民
女儿从省直一幼毕业后即将上中山路小学
配偶王锋在武汉市九头鸟种苗担任业务经理</t>
  </si>
  <si>
    <t>湖北公安</t>
  </si>
  <si>
    <t>长江大学文理学院</t>
  </si>
  <si>
    <t>武汉市洪山区江宏花园A区</t>
  </si>
  <si>
    <t>200409-200806 荆州市荆南高级中学
200809-201206 长江大学文理学院
201202-201307 广州唯好贸易有限公司  财务助理
201308-201412 省聘大学生村官 村长助理
201412-201706 湖北交投江南高速 收费员
201805-201904 一诺电子贸易有限公司 人事专员</t>
  </si>
  <si>
    <t xml:space="preserve">陈凤斗 父女  农民  务农
陈昌琼 母女  农民  务农
许为  配偶  湖北铁道运输职业学院 会计
许志书雅 女儿  3岁半  </t>
  </si>
  <si>
    <t>湖北省武汉市江岸区田园小区28栋</t>
  </si>
  <si>
    <t>湖北省武汉市黄陂区盘龙经济开发区汉飞洋房印象</t>
  </si>
  <si>
    <t>2013年到2016年武汉市育才高级中学，2016年到2019年武汉商学院酒店管理专业，在17年7月份到18年2月份有在沌口长江大酒店餐饮部和武汉新华诺富特大酒店人力部（人才与文化部）的实习经历，在校学习期间18年下半年通过大学英语四级17年通过普通话二甲和计算机一级，毕业三方签约的是戴德梁行武汉分公司的前台客服部，项目位于光谷群光中心，职位为写字楼前台，工作时间为19年1月1日到3月31日以项目承包时间结束截止，后考虑备考非本校普通专升本，未考虑继续在该公司工作。19年7月普通专升本失败，于9月1日后继续就读于上海理诺士酒店管理专修学院学习为期一年的酒店管理研修生课程，该课程学制分为半年在上海学习以及半年的酒店或相关服务行业实习，实习期可用过往酒店实习证明替代，本因于2020年6月课程结束下发证书，后因疫情，待上海地区高校开学应于9月收到证书。</t>
  </si>
  <si>
    <t>父 谢军 武汉市公安局江岸区分局 党员
母 张桂芹 和记黄埔武汉市物业部总经理 党员</t>
  </si>
  <si>
    <t>江汉大学卫生技术学院</t>
  </si>
  <si>
    <t>口腔医学技术</t>
  </si>
  <si>
    <t>湖北省武汉市汉阳区墨水湖北路中大十里新城一期十栋602室</t>
  </si>
  <si>
    <t>2005年9月-2010年6月江汉大学卫生技术学院 中专、大专。2010年7月-2011年7月武汉市按摩医院口腔科实习。2011年7月-2012年7月口腔科助理医师。2012年9月-2013年6月自学影视动漫专业。2014年7月-2016年6月淘宝店铺美工设计。2016年7月-至今湖北省高级人民法院立案庭。</t>
  </si>
  <si>
    <t>父：王保东，湖北省蔡甸监狱，干警
母：刘平，湖北省未成年管教所，干警（退休）</t>
  </si>
  <si>
    <t>湖北当阳</t>
  </si>
  <si>
    <t>教留服认英[2019]00812号</t>
  </si>
  <si>
    <t>媒体与公共关系</t>
  </si>
  <si>
    <t>湖北省武汉市丽岛漫城20栋1单元703</t>
  </si>
  <si>
    <t>湖北今日头条科技有限公司</t>
  </si>
  <si>
    <t>一年半</t>
  </si>
  <si>
    <t>四级英语证书；雅思证书。</t>
  </si>
  <si>
    <t>父亲：彭小俊  工作单位：盼盼木业集团  
母亲：刘俊   工作单位：宜昌万里行煤炭销售有限公司
配偶、子女：无</t>
  </si>
  <si>
    <t>武汉软件工程职业学院</t>
  </si>
  <si>
    <t>武汉市公安局劳动街派出所</t>
  </si>
  <si>
    <t>武汉市江岸区江大路4-5号6楼2号</t>
  </si>
  <si>
    <t>武商超市</t>
  </si>
  <si>
    <t>初级会计资格</t>
  </si>
  <si>
    <t>2014.9.1-2017.7.1 武汉市财贸学校
2017.9.1-2019.7.1 武汉软件工程职业学院</t>
  </si>
  <si>
    <t>父亲 李正国 武汉公交集团
母亲 陈桃秀  益丰大药房</t>
  </si>
  <si>
    <t>武商超市促销员</t>
  </si>
  <si>
    <t>41280119851128088X</t>
  </si>
  <si>
    <t>武汉大学东湖分校</t>
  </si>
  <si>
    <t>武汉市硚口区长丰大道166号</t>
  </si>
  <si>
    <t>大学英语四级、英语专业四级、全国普通话水平证书二级甲等、湖北教师资格考试教育学合格证</t>
  </si>
  <si>
    <t>2000/9—2004/6 驻马店高中
2004/9—2008/6 武汉大学东湖分校
2008/7—2009/8 交通银行 行政客服部
2010/5—2018/4 武昌理工学院 大学辅导员、招办
2018/6—2020/4 武汉市公安局第一看守所 辅警</t>
  </si>
  <si>
    <t>胡德星 父女 驻马店商务局
刘爱华 母女 驻马店房管局
张  军 夫妻 湖北省邮政管理局
张晟睿 母子 幼儿园</t>
  </si>
  <si>
    <t>湖北工业职业技术学院</t>
  </si>
  <si>
    <t>环境监测与治理技术</t>
  </si>
  <si>
    <t>湖北神农架木鱼镇</t>
  </si>
  <si>
    <t>湖北省武汉市洪山区丁字桥南路558号保利中央公馆17栋1-1</t>
  </si>
  <si>
    <t xml:space="preserve">高中：2003年9月1日—2006年7月1日，湖北省宜昌市兴山县第一中学
大学：2006年9月1日—2009年6月30日，湖北工业职业技术学院
工作经历：无
</t>
  </si>
  <si>
    <t xml:space="preserve">父亲：李述沛，工作单位：无
母亲：黄先萍，工作单位：无
弟弟：黄浩，工作单位：宜昌人福药业有限责任公司
</t>
  </si>
  <si>
    <t>黑龙江双城市</t>
  </si>
  <si>
    <t>武汉晴川学院</t>
  </si>
  <si>
    <t>武汉市武昌区中南三路新南方小区</t>
  </si>
  <si>
    <t>2016年四月至今</t>
  </si>
  <si>
    <t>2010.9至2013.6武汉市汇文高中
2013.9至2016.6武汉大学珞珈学院电子商务专业专科
2016.9至2018.6武汉晴川学院电子商务专业本科
2016.4至今湖北省高级人民法院立案庭书记员工作</t>
  </si>
  <si>
    <t>父亲：曹喜多 湖北省未成年犯管教所
母亲：陈瑛 湖北省未成年人强制隔离戒毒所</t>
  </si>
  <si>
    <t>软件工程</t>
  </si>
  <si>
    <t>播音与主持</t>
  </si>
  <si>
    <t>武汉工程职业技术学院</t>
  </si>
  <si>
    <t>湖北省浠水县清泉镇跃龙门路38号</t>
  </si>
  <si>
    <t>湖北省黄冈市浠水县清泉镇</t>
  </si>
  <si>
    <t>海天建设集团有限公司</t>
  </si>
  <si>
    <t>高中2011年9月-2014年7月：浠水县理工中专
大学2014年9月-2017年6月：武汉工程职业技术学院
工作2017年-2020年：海天建设集团有限公司</t>
  </si>
  <si>
    <t>父亲：皮立惠 工作单位：罗田理工中专
母亲：吴爱玲 工作单位：外贸制衣厂</t>
  </si>
  <si>
    <t>湖北省孝感市汉川市城关派出所</t>
  </si>
  <si>
    <t>三峡大学科技学院</t>
  </si>
  <si>
    <t>机械设计制造及自动化</t>
  </si>
  <si>
    <t>湖北省汉川市滨湖大道61号</t>
  </si>
  <si>
    <t>2011.9.1-2014.7.1高中就读于湖北省孝感市高级中学
2014.9.1-2015.7.1高中就读于汉川补习高中
2015.9.1-2019.7.1大学就读于三峡大学科技学院
2019.8.6-2020.6.1工作与温州淘宝网店</t>
  </si>
  <si>
    <t>陈强荣 父亲 残疾军人
程文华 母亲 务农</t>
  </si>
  <si>
    <t>河南滑县</t>
  </si>
  <si>
    <t>南京特殊教育职业技术学院</t>
  </si>
  <si>
    <t>音乐教育</t>
  </si>
  <si>
    <t>湖北省武汉市洪山区楚康路保利拉菲</t>
  </si>
  <si>
    <t>教师资格证，普通话二级甲等，中国手语翻译证书，中国手语应用能力证书，中国舞蹈家协会教师资格证</t>
  </si>
  <si>
    <t>主要学习经历
2006年9月-2008面6月，就读于焦作市道清中学高中部。
2008年9月-2011年8月，就读于南京特殊教育职业技术学院，学习音乐教育专业。
2012年10月-2014年4月参加河南大学本科自学考试，音乐教育专业，于2014年6月毕业。本科毕业证书编号：6541 0801 1210 1194 4。
主要工作经历
2010年9月，在塔南路小学实习，担任实习音乐老师。
2011年10月-2014年8月，如鱼得水布艺，担任软装设计师。
2015年4月-2015年8月，原总装备部兵器城幼儿园，担任中班配班老师。
2018年3月-2019年9月，武汉青橙极致网络科技有限公司，担任招聘专员。</t>
  </si>
  <si>
    <t xml:space="preserve">丈夫杨铭 ：31岁，共青团湖北省委
儿子杨承希：4岁，学龄前儿童
父亲赵克选：57岁，退休
母亲刘遵埂：54岁，退休   </t>
  </si>
  <si>
    <t xml:space="preserve">学历类型中无高等教育自学考试的选项
第二学历：自考本科  河南大学音乐教育专业  2014年6月毕业  毕业证书编号：6541 0801 1210 1194 4。  </t>
  </si>
  <si>
    <t>华中师范大学</t>
  </si>
  <si>
    <t>武汉语言文化职业学院</t>
  </si>
  <si>
    <t>湖北省武汉市虎泉街保利华都</t>
  </si>
  <si>
    <t>2002.9-2005.6  湖北省枣阳市第二高级中学  高中
2005.9-2008.6  武汉语言文化职业学院  大专
2008.6-2018.9  国防科技大学信息通信学院 文职工作
2019.9至今  华中科技大学</t>
  </si>
  <si>
    <t>陈定海 父亲 个体
徐杰 母亲 枣阳市税务局 公务员
吉飞 夫妻 湖北华奥安防科技股份有限公司</t>
  </si>
  <si>
    <t>武汉外语外事职业技术学院</t>
  </si>
  <si>
    <t>空中（动车）乘务</t>
  </si>
  <si>
    <t>湖北省武汉市洪山区关东街道蓝域拿铁公寓</t>
  </si>
  <si>
    <t>芝麻小客服（武汉）网络科技有限公司</t>
  </si>
  <si>
    <t>3个月</t>
  </si>
  <si>
    <t>2009年-2012年 武汉长虹中学  高中
2012年-2015年 武汉外语外事职业学院  大专
2014年-2016年 武汉铁路局武昌局   担任列车乘务员
2018年-2019年 上海富友支付服务股份有限公司  担任测试工程师
2020年-至今   芝麻小客服（武汉）网络科技有限公司  担任测试工程师</t>
  </si>
  <si>
    <t>李汉春  父亲  自体经营
朱爱琴  母亲  自体经营</t>
  </si>
  <si>
    <t>湖北省武汉市青山区</t>
  </si>
  <si>
    <t>武汉市青山区钢都花园126街坊30门3号</t>
  </si>
  <si>
    <t>待就业</t>
  </si>
  <si>
    <t>英语CET-4级
普通话二级甲等</t>
  </si>
  <si>
    <t xml:space="preserve">学习经历：2006.09-2009.06 钢都中学（高中）
         2009.09-2013.06 华中师范大学汉口分校（大学）
工作经历：2014.01-2014.08 洪山区南湖派出所
        2015.02-2017.12 武钢质检中心
        2018.01-2020.04 平安普惠信息服务有限公司武汉第一分公司     </t>
  </si>
  <si>
    <t>父亲：郑世明 武钢冷轧厂-普工
母亲：熊莉莉 武钢供水厂-普工（已退休）</t>
  </si>
  <si>
    <t>黄陂</t>
  </si>
  <si>
    <t>非全日制</t>
  </si>
  <si>
    <t>武汉市武昌区恒安路75号</t>
  </si>
  <si>
    <t>武昌区紫阳路241号</t>
  </si>
  <si>
    <t xml:space="preserve">1998年9月1日—2002年6月 武汉市司法学校
2002年9月—2006年6月  中南财经政法大学
2006年5月—至今 湖北省高级人民法院 </t>
  </si>
  <si>
    <t>丈夫 胡波  湖北省生态环境厅</t>
  </si>
  <si>
    <t>武汉市洪山区大学园路1号万科城市花园上东十区C1栋</t>
  </si>
  <si>
    <t xml:space="preserve">2006-2009  武汉市汉铁高级中学 高中
2009-2013  武汉纺织大学外经贸学院 会计学专业
2013-2014  滔博运动 导购
2014-2018  武汉市路桥收费中心 图像复核
2018-2019  滴滴快车 客服 
</t>
  </si>
  <si>
    <t>爸爸：李双桥  已退休；
妈妈：李建琴  已退休；
丈夫：贺坚，工作单位：武汉普惠海洋光电技术有限公司</t>
  </si>
  <si>
    <t>新洲</t>
  </si>
  <si>
    <t>武汉市汉阳区广电兰亭都荟8-4502</t>
  </si>
  <si>
    <t>2000年9月—2003年7月  武汉交通技术学院
2009年3月—2011年7月  武汉纺织大学
2006年12月—至今       湖北省高级人民法院</t>
  </si>
  <si>
    <t>父亲：林先国    退休
母亲：万建华    退休
配偶：万  磊  湖北省交通运输厅高速公路路政执法总队武黄支队</t>
  </si>
  <si>
    <t>湖北襄阳保康</t>
  </si>
  <si>
    <t>武昌区公正路8号</t>
  </si>
  <si>
    <t>湖北经济管理干部学院毕业后，2008年2月，湖北高级人民法院工作至今，现民一庭书记员一职。2019年自修武汉理工大学本科。</t>
  </si>
  <si>
    <t>配偶：肖犇，中国烟草武昌分局。
女：肖虢嫣，华侨城小学就读。</t>
  </si>
  <si>
    <t>42011119950430052X</t>
  </si>
  <si>
    <t>动漫设计与制作</t>
  </si>
  <si>
    <t>湖北省武汉市武昌区公正路沙湖明珠</t>
  </si>
  <si>
    <t>武汉锦汇堂装饰设计工程有限公司</t>
  </si>
  <si>
    <t xml:space="preserve">2010年9月-2013年6月 就读于武汉睿升学校
2013年9月-2016年6月 就读于武汉市职业技术学院
2016年3月-2019年3月 就职于武汉市悦动空间体育文化发展有限公司  任职市场经理
2019年9月-2020年6月 就职于武汉旭睿思留学咨询有限公司 任职新媒体运营
</t>
  </si>
  <si>
    <t>父：魏宇华 余家湖集团
母：汪琼 自由职业</t>
  </si>
  <si>
    <t>湖北应城</t>
  </si>
  <si>
    <t>湖北省武汉市洪山区九峰街道德欣里社区</t>
  </si>
  <si>
    <t>和信财富武汉分公司</t>
  </si>
  <si>
    <t>英语应用能力A级证书</t>
  </si>
  <si>
    <t>2012.09-2015.06 湖北孝感英才外国语学校
2015.09-2018.06 湖北轻⼯职业技术学院
2018.09-至今    和信财富武汉分公司</t>
  </si>
  <si>
    <t>马福民-父女-个体
李徽-母女-个体</t>
  </si>
  <si>
    <t>辽宁凌海</t>
  </si>
  <si>
    <t>城市轨道交通运输管理</t>
  </si>
  <si>
    <t>武汉市洪山区张家湾街道清江锦城</t>
  </si>
  <si>
    <t>2009年9月至2012年6月：就读于辽宁省凌海市第二高级中学。
2012年9月至2015年6月：就读于武汉铁路职业技术学院。
2015年7月至2019年8月：中国移动洪山区分公司</t>
  </si>
  <si>
    <t>母亲：张桂荣    工作单位：无
丈夫：王海元    工作单位：武汉铁路局
儿子：王翊      工作单位：无</t>
  </si>
  <si>
    <t>湖北省武汉市武昌区恒大首府5栋2902</t>
  </si>
  <si>
    <t>武汉市公安局武昌区分局警务保障室</t>
  </si>
  <si>
    <t>2002年9月——2005年6月 武汉市第三十九中学
2005年9月——2009年6月 华中科技大学武昌分校
2009年7月——2010年4月 武汉市金至信商贸有限公司
2010年4月——2013年8月 武汉市市政工程水泥制品有限公司
2013年8月至今 武汉市公安局武昌区分局警务保障室</t>
  </si>
  <si>
    <t>父亲 王明浩 60岁 自由职业退休
母亲 胡少飞 59岁 武汉市国棉五厂幼儿园退休
丈夫 熊浩 32岁 武汉市公安局武昌区分局
儿子 熊夕林 3岁 学前</t>
  </si>
  <si>
    <t>贵州省安顺市镇宁县</t>
  </si>
  <si>
    <t>贵州省遵义市财贸学校</t>
  </si>
  <si>
    <t>7-1710</t>
  </si>
  <si>
    <t>武汉市武昌区长虹桥39号3栋3单元601</t>
  </si>
  <si>
    <t>武汉市武昌区长虹桥伟业佳苑3栋3单元601</t>
  </si>
  <si>
    <t>湖北省高级人民法院文印室</t>
  </si>
  <si>
    <t>21年</t>
  </si>
  <si>
    <t xml:space="preserve">  1995年中专毕业至1999年在武汉市亚贸广场从事营业员工作。
  2000年4月到省高院文印室工作至今。</t>
  </si>
  <si>
    <t>配偶：李原庆 武汉江腾铁路工程有限公司
儿子：李世湘 江汉大学</t>
  </si>
  <si>
    <t>艺术系环境设计</t>
  </si>
  <si>
    <t>湖北省武汉市武昌区公正路5号4栋一单元</t>
  </si>
  <si>
    <t>黄陂区东风小学</t>
  </si>
  <si>
    <t>高中教师资格证（美术）、广告设计师三级、普通话二级甲等</t>
  </si>
  <si>
    <t>2013-2015毕业于武汉第二职业技术学校
2015-2019毕业于湖北经济学院法商学院
2019.9-2020.6工作于黄陂区东风小学代课老师（担任语文兼美术老师一职）</t>
  </si>
  <si>
    <t>父亲：肖辉，工作单位：洪山区邮局
母亲：方芬芳，工作单位：中南路街长春社区</t>
  </si>
  <si>
    <t>湖北省武汉市洪山区张家湾派出所</t>
  </si>
  <si>
    <t>武汉市武昌区丁字桥路中南国际汇6-c6室</t>
  </si>
  <si>
    <t>普通话一级甲等
韩国语证书</t>
  </si>
  <si>
    <t>先后就职于湖北烟草武汉贸易有限公司和郑州市卫东医药有限公司</t>
  </si>
  <si>
    <t>父亲  吴京卫   湖北京卫贸易健康俱乐部  中公党员
母亲  宋健芝   个体   群众
配偶  郭张    湖北嘉木科贸有限公司   团员</t>
  </si>
  <si>
    <t>42130219910802002X</t>
  </si>
  <si>
    <t>华中师范大学武汉传媒学院</t>
  </si>
  <si>
    <t>湖北省随州市曾都区神农大道和园小区</t>
  </si>
  <si>
    <t>随州日报网络传媒有限公司</t>
  </si>
  <si>
    <t>普通话一级乙等</t>
  </si>
  <si>
    <t>2013年 “直播大武汉”实习记者
2014年 随州领秀传媒“健康在线”栏目编辑
2015年 随州日报社网络传媒有限公司 编辑记者
       随州市政府门户网站、随州网“在线访谈”栏目主持人</t>
  </si>
  <si>
    <t xml:space="preserve">刘拥军 父女 国家税务总局随州市税务局
陈红清 母女 国家税务总局随州市税务局
</t>
  </si>
  <si>
    <t>武汉大学珞珈学院</t>
  </si>
  <si>
    <t>湖北武汉洪山区丁字桥南路558号</t>
  </si>
  <si>
    <t>湖北省人力资源和社会保障厅</t>
  </si>
  <si>
    <t>2008-2011 武汉市三角路中学
2011-2014 武汉大学珞珈学院
2014-至今 湖北省人力资源和社会保障厅</t>
  </si>
  <si>
    <t>王丽萍 母女 退休 （原单位：中车长江车辆有限公司）</t>
  </si>
  <si>
    <t>湖北省石首市团山寺镇白家荡村</t>
  </si>
  <si>
    <t>武昌理工学院</t>
  </si>
  <si>
    <t>湖北省武汉市江汉区常腾街14号</t>
  </si>
  <si>
    <t>湖北省武汉市武昌区南国SOHO5栋1608室</t>
  </si>
  <si>
    <t>文茂文化传播发展（湖北）有限公司</t>
  </si>
  <si>
    <t>广告设计师证、普通话二级甲等C1驾照。</t>
  </si>
  <si>
    <t>2011.9~2014.6-应城市第二高级中学
2014.9~2017.6-武昌理工学院
2017.7~2018.4-太合装饰设计
2018.4~2019.3-八零广告
2019.3~至今-文茂文化传播发展有限公司
毕业至今都从事与广告制作与平面设计工作。</t>
  </si>
  <si>
    <t>戴银珍—母亲。
张凡松—父亲。
父母皆为个体工商户。
本人现无配偶子女。</t>
  </si>
  <si>
    <t>无。</t>
  </si>
  <si>
    <t>河南省驻马店</t>
  </si>
  <si>
    <t>工商企业管理</t>
  </si>
  <si>
    <t>湖北省武汉市江夏区纸坊兴新街95号</t>
  </si>
  <si>
    <t>湖北省武汉市江夏区纸坊兴新街</t>
  </si>
  <si>
    <t>高中：2008年9月至2011年6月  江夏一中
大学：2011年9月至2016年6月  中南财经政法大学
工作：2016年7月至今     湖北省高级人民法院</t>
  </si>
  <si>
    <t>父亲：张东林，个体经营户
母亲：房春景，个体经营户</t>
  </si>
  <si>
    <t>江西环境工程职业学院</t>
  </si>
  <si>
    <t>蔡甸</t>
  </si>
  <si>
    <t>武汉市武昌区丁字桥路108号金诺雅苑1栋23A02</t>
  </si>
  <si>
    <t>2005-2008 就读蔡甸第五高级实验中学；
2008-2011 就读江西环境工程职业学院 学习园林设计及室内设计；
2011年-2013年 就职东风本田武汉安奇4S店，负责客服工作；
2014-2016年，就职武汉通顺汽车销售服务有限公司，负责销售支持管理工作；
2017-2018，就职武汉开泰汽车销售服务有限公司，负责金融板块业务管理工作；
2018年-2019年底，就职骏马集团事业部，负责集团湖北省内23家4S店销售管理工作。</t>
  </si>
  <si>
    <t>母：马小红 已退休 目前返聘蔡甸职业技术学校
父：徐国华 自由职业
配偶：梁智强 私企管理层 武汉开泰汽车销售服务有限公司
子：梁靖晨 学龄前儿童  就读湖北省军区幼儿园</t>
  </si>
  <si>
    <t>目前处于学历提升，就读华中农业大学工商管理本科成教考试，预计2021年7月毕业。</t>
  </si>
  <si>
    <t>湖北城市建设职业技术学院</t>
  </si>
  <si>
    <t>湖北汉川</t>
  </si>
  <si>
    <t>新闻学</t>
  </si>
  <si>
    <t>湖北省汉川市仙女山街道办事处霍城大道广电大楼</t>
  </si>
  <si>
    <t>汉川市融媒体中心</t>
  </si>
  <si>
    <t>全国广播电视编辑记者从业资格证、记者证</t>
  </si>
  <si>
    <t xml:space="preserve">1、学习经历：高中 2003年9月至2006年6月 汉川市高级中学；大专 2006年9月至2009年6月  华中师范大学武汉传媒学院；本科 2009年9月至2011年6月 湖北大学
2、工作经历：毕业后在汉川市融媒体中心（原汉川市广播电视台）新闻部从事编辑记者，目前担任总编室副主任职位，从事新闻宣传、策划等工作。
</t>
  </si>
  <si>
    <t xml:space="preserve">1、张秀霞 母亲 已退休；2、尹继平 父亲 已故；3、尹越  弟弟  武汉周大福职员；4、刘家 丈夫 汉川市融媒体中心记者；5、刘欣宜 女儿  七个月 </t>
  </si>
  <si>
    <t>刘家  汉川市融媒体中心 记者</t>
  </si>
  <si>
    <t>42011519890127010X</t>
  </si>
  <si>
    <t>韩国韩瑞大学</t>
  </si>
  <si>
    <t>教留服认韩[2013]02852号</t>
  </si>
  <si>
    <t>产业设计专业</t>
  </si>
  <si>
    <t>武汉市江夏区纸坊街姜家里281号</t>
  </si>
  <si>
    <t>广东省佛山市顺德区伦教唯美嘉园3座301</t>
  </si>
  <si>
    <t>美的集团微波和清洁事业部</t>
  </si>
  <si>
    <t>高级UI设计师</t>
  </si>
  <si>
    <t>2009.03-2013.03  韩国韩瑞大学产业设计专业学习；
2013.04-2014.03  广州日报报业集团股份有限公司广告设计师；
2014.04-2016.07  酷狗计算机科技有限公司UI设计师；
2016.08-2018.02  创业；
2018.03至今  美的集团微波和清洁事业部视觉设计工程师。</t>
  </si>
  <si>
    <t>父亲：王开明，个体户；
母亲：黄友胜，个体户。</t>
  </si>
  <si>
    <t>1165 4120 1606 2218 24</t>
  </si>
  <si>
    <t>中外合作办学赛马产业管理</t>
  </si>
  <si>
    <t>湖北省武汉市江岸区竹叶新村53号401</t>
  </si>
  <si>
    <t>武汉市公安局治安管理局</t>
  </si>
  <si>
    <t>母亲 丁萍 退休
父亲 宋欢 无单位</t>
  </si>
  <si>
    <t>湖北省天门市</t>
  </si>
  <si>
    <t>湖北省天门市侨兴街五号高新园派出所</t>
  </si>
  <si>
    <t>2013-2016年，就读于湖北省天门中学
2016-2020年，就读于武汉东湖学院</t>
  </si>
  <si>
    <t>父亲：陈少强 工作单位：无
母亲：石文霞 工作单位：湖北省天门市公安局</t>
  </si>
  <si>
    <t>已经通过了国家司法考试，客观题成绩为：203，主观题成绩为：128，已达到A证成绩。</t>
  </si>
  <si>
    <t>42010619920227162X</t>
  </si>
  <si>
    <t>民主党派</t>
  </si>
  <si>
    <t>四川师范大学</t>
  </si>
  <si>
    <t>播音与主持艺术和法学</t>
  </si>
  <si>
    <t>湖北省武汉市东西湖区常青花园六小区</t>
  </si>
  <si>
    <t>武汉斗鱼网络科技有限公司</t>
  </si>
  <si>
    <t>六年</t>
  </si>
  <si>
    <t>2007年9月-2010年6月 武汉市第十五中学 学生
2010年9月-2014年6月 四川师范大学 学生
2014年1月-2017年9月 湖北日报传媒集团 记者
2017年10月-至今  斗鱼直播 政府事务经理</t>
  </si>
  <si>
    <t xml:space="preserve">田思源 丈夫 工作单位：东西湖司法局
冯曼川 父女 工作单位：无
周群   母女 工作单位：无
</t>
  </si>
  <si>
    <t>华中科技大学文华学院</t>
  </si>
  <si>
    <t>湖北省潜江市</t>
  </si>
  <si>
    <t>音乐学</t>
  </si>
  <si>
    <t>湖北省武汉市武昌区徐家棚街办事处友谊大道余家湖福星惠誉水岸国际澜桥公馆</t>
  </si>
  <si>
    <t>教师资格证.普通话二级甲等.英语三级</t>
  </si>
  <si>
    <t>2009年9月-2012年7月潜江市园林高中
2012年9月-2016年7月汉口学院 音乐学专业
大学主修声乐辅修钢琴及舞蹈，课程还学习音乐理论知识及音乐鉴赏
2016年9月-2018年2月重庆市渝北幼儿园 
幼儿教师教学部
2018年12月-2019年5月哈沐德国际婴童学院担任早教老师</t>
  </si>
  <si>
    <t>父亲：湖北省潜江市园林交警大队
母亲：湖北省潜江市环保局
配偶：湖北省武汉市农村商业银行</t>
  </si>
  <si>
    <t>41030319980331324X</t>
  </si>
  <si>
    <t>河南洛阳</t>
  </si>
  <si>
    <t>湖北省武汉市江夏区黄家湖大道333号</t>
  </si>
  <si>
    <t>湖北省武汉市武昌区丁字桥路滨湖名都城</t>
  </si>
  <si>
    <t>获得会计初级职称；
获得英语四级证书；
获得普通话证。</t>
  </si>
  <si>
    <t>大学期间荣获校级三等奖学金；大一期间担任会计学会湖北省分会财务部干事，利用寒假期间做过服装店导购员，且上岗当日销售成绩斐然；大二期间担任校心理健康协会外联部部长；大三期间在致同会计师事务所（武汉分所）做过审计实习生，工作期间参与过多次绩效评价项目与年审、专审工作底稿整理。</t>
  </si>
  <si>
    <t>父亲，王百黎，自由职业。
母亲，乔红武，在洛阳公共交通集团有限公司担任办公室科员。</t>
  </si>
  <si>
    <t>武汉市洪山区</t>
  </si>
  <si>
    <t>湖北省汉川市霍城大道88号</t>
  </si>
  <si>
    <t>高级中学教师资格证（音乐）</t>
  </si>
  <si>
    <t>201209-201506汉川一中学生
201509-201906武汉音乐学院学生</t>
  </si>
  <si>
    <t>父亲：刘  俊 湖北长江印务有限公司
母亲：刘义芳 汉川市公路局</t>
  </si>
  <si>
    <t>武汉市新洲区阳逻街阳光二区15号</t>
  </si>
  <si>
    <t>2010.9-2013.6 新洲一中
2013.9-2016.6 武汉大学珞珈学院 电子商务
2016-至今 中南财经政法大学 会计
2016.3-2017.3 新八建集团 会计助理
2017.7-至今 湖北省高级人民法院 书记员</t>
  </si>
  <si>
    <t>父亲 双柳龙王咀农场 
母亲 个体
丈夫 洪山区洪山分局珞南街派出所</t>
  </si>
  <si>
    <t>潜江</t>
  </si>
  <si>
    <t>湖北艺术职业学院</t>
  </si>
  <si>
    <t>公共文化服务与管理</t>
  </si>
  <si>
    <t>武汉市武昌区友谊大道友谊国际1期6栋</t>
  </si>
  <si>
    <t>武昌区人民法院</t>
  </si>
  <si>
    <t>1年半</t>
  </si>
  <si>
    <t>2019年毕业后进入武昌区人民法院工作至今</t>
  </si>
  <si>
    <t>父亲 关业雄 湖北省高级人民法院
母亲 张玲 湖北南方集团有限公司</t>
  </si>
  <si>
    <t>关业雄 湖北省高级人民法院 政治部副处长</t>
  </si>
  <si>
    <t>42098419900928902X</t>
  </si>
  <si>
    <t>湖北-孝感市-汉川市</t>
  </si>
  <si>
    <t>中南民族大学工商学院</t>
  </si>
  <si>
    <t>湖北省-孝感市-汉川市</t>
  </si>
  <si>
    <t>湖北省汉川市霍城大道滨湖名邸1-4-1102</t>
  </si>
  <si>
    <t>湖北天意投资公司
生命人寿保险公司
个体</t>
  </si>
  <si>
    <t>父：王志雄，湖北省汉川市人民法院
母：汪红娇，个体户
夫：吴学峰，湖北凌峰建筑有限公司</t>
  </si>
  <si>
    <t>42020419990605452X</t>
  </si>
  <si>
    <t>湖北生态工程职业技术学院</t>
  </si>
  <si>
    <t>建筑室内设计</t>
  </si>
  <si>
    <t>黄石市下陆区</t>
  </si>
  <si>
    <t>武汉市洪山区红山街道恒安路宝安中海公寓A栋602</t>
  </si>
  <si>
    <t>中美联泰大都会人寿</t>
  </si>
  <si>
    <t xml:space="preserve">  2014年9月至2017年6月就读大冶职业技术学校学前教育专业
   2017年至2019年6月就读湖北生态工程职业技术学院，在班担任副班长，在院内担任纪检部部长 平时主要检查院内晚自习出勤情况，校内院内组织活动纪律及志愿者。大一开始跟着辅导员及院长在荆州，大冶等地招生，
  大三实习阶段在中美联泰大都会人寿保险公司任职前台等综合岗位，主要负责接待面试，每日更新人力报表，协助行政工作，及每周三场招聘会会前资料准备，会场布置，检查会场，备用主持等工作。</t>
  </si>
  <si>
    <t>母女：舒良玉 个体经营
继父女：张利华 个体经营</t>
  </si>
  <si>
    <t>工商管理物流方向</t>
  </si>
  <si>
    <t>武汉市东西湖</t>
  </si>
  <si>
    <t>武汉市东西湖区中建壹品澜湾5栋2单元602</t>
  </si>
  <si>
    <t>中国东方航空武汉有限公司</t>
  </si>
  <si>
    <t>2011年9月-2014年6月就读武汉市第17中学高中
2014年9月-2017年6月就读于中南财经政法大学武汉学院
2017年7月至今在中国东方航空武汉有限公司任职</t>
  </si>
  <si>
    <t>父亲 聂春祥：华润雪花啤酒（湖北）区域公司
母亲 周建玲：武汉市吴家山第一小学</t>
  </si>
  <si>
    <t>湖北省武汉市洪山区白沙洲峰胜路清江锦城2期5-2-1503</t>
  </si>
  <si>
    <t xml:space="preserve"> 无</t>
  </si>
  <si>
    <t>1998-2002  武汉市司法学校专业经济法
2006年5月8日至今湖北省高级人民法院从事书记员工作
2017年3月-2020年1月 华中师范大学专业法律事务</t>
  </si>
  <si>
    <t>母亲  胡爱荣 （已退休）
丈夫  杨帆  自由职业者</t>
  </si>
  <si>
    <t>42070419870624580X</t>
  </si>
  <si>
    <t>湖北银行学校</t>
  </si>
  <si>
    <t>金融财会</t>
  </si>
  <si>
    <t>湖北省鄂州市鄂城区沙窝乡</t>
  </si>
  <si>
    <t>武汉市武昌区解放路社区文昌门20-6号</t>
  </si>
  <si>
    <t>2003.06-2006.07湖北银行学校金融财会专业学习
2006.07-2007.06待业
2007.06-至今 湖北省高级人民文印室工作</t>
  </si>
  <si>
    <t>父亲：龚水林  鄂州市鄂城区沙窝乡  农民
母亲：严彻英  鄂州市鄂城区沙窝乡  农民
丈夫：黄   玥   武昌船舶重工有限责任公司  工人</t>
  </si>
  <si>
    <t>湖北省孝感市孝南区杨店镇</t>
  </si>
  <si>
    <t>湖北省武汉市洪山区团结大道爱家皇家公馆10栋</t>
  </si>
  <si>
    <t>湖北省星巴克有限公司</t>
  </si>
  <si>
    <t>2008-2011 就读于武汉市钢都中学
2011-2014 就读于武汉纺织大学
2014-2016 就职于鸿特信息咨询服务有限公司
2016-2019 就职于湖北省星巴克有限公司</t>
  </si>
  <si>
    <t>父亲：王应存 工作单位：武汉市应欣豪钢构装饰有限公司
母亲：陈红 个体
配偶：赵亮 个体
子女：赵家楠 1岁</t>
  </si>
  <si>
    <t>云南宣威</t>
  </si>
  <si>
    <t>武汉江岸区</t>
  </si>
  <si>
    <t>三层楼联投时代中心2栋1702</t>
  </si>
  <si>
    <t>华图教育</t>
  </si>
  <si>
    <t>2007.9-2010.6 鄂南高级中学
2010.9-2014.6 汉口学院
2014.4-2014.9 湖北省电视台新闻中心实习
2014.12-2017.9 湖北经视桃花朵朵开青春版编导
2017.10-2018.9 泛华建设有限公司湖北设计分公司 展览策划
2018.12-至今 华图教育 招生顾问</t>
  </si>
  <si>
    <t>父亲：赵益民：咸宁电视台主任
母亲：赵伟来：咸宁供电公司职员</t>
  </si>
  <si>
    <t>普通话二级乙等</t>
  </si>
  <si>
    <t>金融</t>
  </si>
  <si>
    <t>武汉市洪山区蓝晶绿洲12栋2单元</t>
  </si>
  <si>
    <t>2010年9月至2013年6月就读于关山中学
2013年9月至2016年12月就读于中南财经政法大学
2017年十月至今在湖北省高级人民法院工作</t>
  </si>
  <si>
    <t>父亲 黄承智 个体
母亲 熊咏香 农村商业银行</t>
  </si>
  <si>
    <t>湖北通城</t>
  </si>
  <si>
    <t>湖北省咸宁市通城县</t>
  </si>
  <si>
    <t>湖北省通城县宝塔大道488号</t>
  </si>
  <si>
    <t>湖北省通城县关刀镇官塘社区</t>
  </si>
  <si>
    <t>2009年9月1日-2012年6月5日在湖北省通城县第一高级中学所学文科。
2012年9月1日-2015年6月1日在武汉警官职业学院所学法律文秘
2018年6月20日-现在在湖北省通城县关刀镇官塘社区千人计划村官助理</t>
  </si>
  <si>
    <t xml:space="preserve">褚毅君，父亲，湖北省通城县人民法院，法官
胡雨红，母亲，湖北省通城县关刀镇人民政府，公务员
谭云丽，妻子，赛洛菲（中国）投资有限公司，医药代表
</t>
  </si>
  <si>
    <t>褚毅君，湖北省通城县人民法院，法官</t>
  </si>
  <si>
    <t>电气工程及其自动化</t>
  </si>
  <si>
    <t>河北保定</t>
  </si>
  <si>
    <t>保定职业技术学院</t>
  </si>
  <si>
    <t>武汉市江夏区南车花园4栋二单元</t>
  </si>
  <si>
    <t>武汉市世纪万达物业有限责任公司</t>
  </si>
  <si>
    <t>2011年9月-2014年6月  河北工程技术学校
2014年9月-2016年6月  保定职业技术学院计算机应用专业(大专) 
2017年7月-2017年12月 河北大学公共关系专业（本科）
2017年6月-2019年5月  中国铁塔股份有限公司保定分公司指挥室客服人员
2019年6月-2020年7月  武汉世纪万达物业有限责任公司前台</t>
  </si>
  <si>
    <t>父亲  务农  河北省保定市唐县白合镇
母亲  务农  河北省保定市唐县白合镇</t>
  </si>
  <si>
    <t>教育学</t>
  </si>
  <si>
    <t>湖北省鄂州市鄂城区莲花中央广场5栋1单元704</t>
  </si>
  <si>
    <t>鄂州职业大学</t>
  </si>
  <si>
    <t>42010619880421410X</t>
  </si>
  <si>
    <t>舞蹈表演与教育</t>
  </si>
  <si>
    <t>湖北省武汉市洪山区关山街道华罗利广场负一楼</t>
  </si>
  <si>
    <t>普通话水平二级甲等；
幼儿园教师资格证；
高级中学教师资格证；
中国舞蹈家协会注册舞蹈教师证；</t>
  </si>
  <si>
    <t>2003-2006:武昌实验寄宿学校（高中）
2007-2011：武汉音乐学院（本科）
2013-2014：武汉纵畅信息技术有限公司（董事长秘书）
2015-2016：武汉光谷金融服务有限公司（行政专员）</t>
  </si>
  <si>
    <t>父亲：张元金 单位：无
母亲：王汉梅 单位：无
配偶：张煜鹏 单位：中南民族大学</t>
  </si>
  <si>
    <t>交通银行</t>
  </si>
  <si>
    <t>湖北省荆门市</t>
  </si>
  <si>
    <t>自动化</t>
  </si>
  <si>
    <t>南昌大学</t>
  </si>
  <si>
    <t>刑事侦查技术</t>
  </si>
  <si>
    <t>吉林</t>
  </si>
  <si>
    <t>湖北麻城</t>
  </si>
  <si>
    <t>机械制造与自动化</t>
  </si>
  <si>
    <t>5个月</t>
  </si>
  <si>
    <t>离职</t>
  </si>
  <si>
    <t>广告学</t>
  </si>
  <si>
    <t>湖北文理学院</t>
  </si>
  <si>
    <t>医疗美容技术</t>
  </si>
  <si>
    <t>1.5年</t>
  </si>
  <si>
    <t>工程管理</t>
  </si>
  <si>
    <t>湖北红安</t>
  </si>
  <si>
    <t>湖北仙桃</t>
  </si>
  <si>
    <t>湖北武穴</t>
  </si>
  <si>
    <t>湖北工程学院</t>
  </si>
  <si>
    <t xml:space="preserve">无 </t>
  </si>
  <si>
    <t>湖北省仙桃市</t>
  </si>
  <si>
    <t>湖北省仙桃市世纪雅苑</t>
  </si>
  <si>
    <t>初级会计职业资格证书
法律职业资格证书（已过客观）</t>
  </si>
  <si>
    <t>2012-2016 大学在读
2016-2017 广东玛西尔电动科技有限公司 采购员
2017-2019 湖北六和天轮机械有限公司 制造部助理</t>
  </si>
  <si>
    <t>湖北省仙桃市龙华山街道大新路逢春花园1号楼</t>
  </si>
  <si>
    <t>2012.9-2015.6就读于仙桃市第八中学；2015.9-2019.6就读于武汉纺织大学服装设计与工程专业，以3.5的绩点顺利取得学士学位；大学期间曾分别在深圳和杭州的服装公司实习，毕业后入职卓尚服饰（杭州）有限公司，因为公司岗位调整，于今年（2020年）1月提出辞职。</t>
  </si>
  <si>
    <t>父亲张建光，麻醉医师，阳光医院；
母亲程翠平，服务员，粮贸大酒店。</t>
  </si>
  <si>
    <t>关心社会民生，打字速度符合要求，希望能在岗位上奉献一份自己的力量。</t>
  </si>
  <si>
    <t>武汉市江岸区塔子湖街美联城仕6栋1403</t>
  </si>
  <si>
    <t>武汉市江汉区司法局（聘用人员）</t>
  </si>
  <si>
    <t>1年6个月</t>
  </si>
  <si>
    <t>法律职业资格证书 A证</t>
  </si>
  <si>
    <t>2011年9月-2014年6月 仙桃中学
2014年9月-2018年6月 长江大学
2018年6月-2019年1月 私营企业上班
2019年1月19日-至今  江汉区司法局新华街司法所</t>
  </si>
  <si>
    <t>父亲 马想生 工人
母亲 周杏元 工人</t>
  </si>
  <si>
    <t>环境工程</t>
  </si>
  <si>
    <t>湖北省仙桃市红树湾小区</t>
  </si>
  <si>
    <t>仙桃市人民法院</t>
  </si>
  <si>
    <t>20090901-20120630 仙桃中学 理科
20120901-20160630 武汉纺织大学 环境工程
20160630-20161230 武汉美特斯邦威服饰有限公司 管理培训生
20170401-至今 仙桃市人民法院 雇员制书记员</t>
  </si>
  <si>
    <t>肖见平 父亲 农民
夏会群 母亲 农民
肖永康 弟弟 仙桃市第九中学 学生</t>
  </si>
  <si>
    <t>安徽省</t>
  </si>
  <si>
    <t>北京工业职业技术学院</t>
  </si>
  <si>
    <t>湖北省潜江市江汉石油管理局广华华美小区69栋</t>
  </si>
  <si>
    <t>2014.09-2017.06 湖北省潜江市广华中学
2017.09-2020.07 北京工业职业技术学院</t>
  </si>
  <si>
    <t>母亲 邓珍 退休
父亲 余大庆 去世
本人无子女
本人无兄弟姐妹</t>
  </si>
  <si>
    <t>广东工贸职业技术学院</t>
  </si>
  <si>
    <t>湖北省仙桃市汪洲河路9号</t>
  </si>
  <si>
    <t>仙桃市沙嘴街道汪洲河路13号仙河城市花园4栋二单元603</t>
  </si>
  <si>
    <t xml:space="preserve">2006年9月-2009年6月就读于仙桃市田家炳实验高中
2009年9月-2013年5月就读于广东工贸职业技术学院
2012年11月-2013年5月于广州市电讯盈科实习售后客服
2017年11月-2018年7月于广州铁路运输中级法院担任行政庭书记员
2019年12月-2020年6月于仙桃市看守所担任辅警 
</t>
  </si>
  <si>
    <t xml:space="preserve">父亲：胡敏杰  于武汉市豪德钢管有限公司担任业务员
母亲：周逢群  于锦绣江山物业担任物业人员
姐姐：胡莎         个体
</t>
  </si>
  <si>
    <t>42900419890429133X</t>
  </si>
  <si>
    <t>湖北省仙桃市黄金大道88号满庭春</t>
  </si>
  <si>
    <t>湖北绿昌化工有限公司</t>
  </si>
  <si>
    <t>2005.09-2008.06 仙桃市千秋学校 高中毕业
2008.09-2012.06中南民族大学工商学院 国际经济与贸易专业 本科毕业
2014.10-2017.08 湖北绿昌化工有限公司  担任网销主管</t>
  </si>
  <si>
    <t>父亲 徐帮晏 天门力龙电力器材厂  工人
母亲 王彩娥 无业
妻子  聂月梅 自由职业</t>
  </si>
  <si>
    <t>会展策划与管理</t>
  </si>
  <si>
    <t>湖北省仙桃市汉江路华馨小区</t>
  </si>
  <si>
    <t>2007-2010 仙桃八中
2010-2013 武汉职业技术学院
2014-2019 湖北楚房传媒有限公司</t>
  </si>
  <si>
    <t>配偶 严雨 自由职业</t>
  </si>
  <si>
    <t>数学与应用数学</t>
  </si>
  <si>
    <t>湖北省仙桃市干河街道华美小区</t>
  </si>
  <si>
    <t>天门市江汉学校</t>
  </si>
  <si>
    <t>高中数学教师资格证</t>
  </si>
  <si>
    <t>2009.9.1-2012.6.6 高中 仙桃中学
2012.9.1-2016.7.1 大学 黄冈师范学院
2017.9.1-至今 天门市江汉学校</t>
  </si>
  <si>
    <t>父亲 胡爱国 湖北三九商贸有限公司
母亲 曾翠娇 无
哥哥 胡杰   武汉莎碧妮</t>
  </si>
  <si>
    <t>湖北中医药高等专科学校</t>
  </si>
  <si>
    <t>湖北省仙桃市干河办事处复州花园雅竹园7栋</t>
  </si>
  <si>
    <t>2004年9月至2007年6月在汉江中学就读高中；
2007年9月至2010年6月在湖北中医药高等专科学校学习医疗美容技术专业；
2010年6月至2010年10月在宜昌金达莱美容院从事美容师工作，；
2011年3月至2014年2月在湖北三九商贸从事文员工作；
2014年2月至2014年6月在仁和会计培训学校学习会计，并于6月取得会计从业资格证书；
2014年7月至2017年5月在湖北万星置业从事销售助理工作；</t>
  </si>
  <si>
    <t>父亲：郭全新，从事个体运输；
母亲：刘元枝，在仙桃市弘文中学后勤部；
配偶：李瑞，湖北龙田律师事务所；
儿子：李楷霖，三岁</t>
  </si>
  <si>
    <t>湖北省仙桃市沙嘴办事处致富路五号都市名苑</t>
  </si>
  <si>
    <t>英语六级；计算机ACCESS二级</t>
  </si>
  <si>
    <t>2006.9-2009.7：湖北省天门市实验高中，文科；
2009.9-2013.6：中南财经政法大学，法学本科；
2013.6-2016.5：仙桃市投资咨询有限公司，法务；
2017.4至今，仙桃市人民法院，书记员。</t>
  </si>
  <si>
    <t>父亲：戴中新，湖北省天门市横林镇，务农；
母亲：郑爱军，湖北省天门市横林镇，务农；
丈夫：陈真，仙桃市发展与改革委员会，科员；
女儿：陈逸楠</t>
  </si>
  <si>
    <t>湖北省仙桃市黄金大道翰林公馆三栋二单元1001</t>
  </si>
  <si>
    <t>英语四六级证书</t>
  </si>
  <si>
    <t>高中：2012年9月～2016年6月就读于仙桃一中
大学：2016年9月～2020年6月就读于武汉工程大学
工作经历：于2018年12月在武汉东湖高新技术区人民法院实习一个月</t>
  </si>
  <si>
    <t>父亲：周厚华
母亲：吴艳霞
弟弟：周永康
父母均在鸿格夆公司上班。</t>
  </si>
  <si>
    <t>湖北省仙桃市仙桃大道中段3号</t>
  </si>
  <si>
    <t>企业人力资源管理师三级</t>
  </si>
  <si>
    <t>2007.9-2010.6  仙桃市第八中学
2010.9-2014.6  长江大学文理学院人力资源管理专业
2014.6-2017.2  仙桃市人才交流开发中心 
2017.4--至今    仙桃市人民法院雇员制书记员</t>
  </si>
  <si>
    <t>赵坤（丈夫），工作单位：上海千年城市规划工程设计股份有限公司</t>
  </si>
  <si>
    <t>湖北省仙桃市大洪小区7号楼附201号</t>
  </si>
  <si>
    <t xml:space="preserve">2006年-2008年   仙桃中学  文科
2008年-2009年   仙桃千秋中学   文科
2009-2013年     武汉大学珞珈学院   财务管理
2013年-2015年   天门市麻洋镇徐庙村   村支书助理
2015-2017年      仙桃市华氏商贸有限公司   出纳
2017至今           仙桃市人民法院     民一庭雇员制书记员  </t>
  </si>
  <si>
    <t>父亲  田英  个体户
母亲  李菊安  家庭主妇</t>
  </si>
  <si>
    <t>湖北仙桃黄荆小区四巷四里一号</t>
  </si>
  <si>
    <t>仙桃健鼎TPM工程师</t>
  </si>
  <si>
    <t>2017/06-2018/05 民生银行客服中心
2019/05-2019/08  深圳中软国际科技服务有限公司  产品部  JAVA工程师
2019/09-2020/07 仙桃健鼎TPM工程师</t>
  </si>
  <si>
    <t>父母个体户</t>
  </si>
  <si>
    <t>武汉航海职业技术学院</t>
  </si>
  <si>
    <t>计算机</t>
  </si>
  <si>
    <t>湖北省仙桃市和合国际四期</t>
  </si>
  <si>
    <t>2005-2008高中就读于仙桃一中文科班
2008-2011大学就读于武汉航海职业技术学院的计算机系
2011-2015中国平安人寿仙桃支公司工作了四年半，期间考了保险从业资格证
2016年   考了会计从业资格证，从事企业会计一年2017至今 淘宝电子商务
2019年考了幼师从业资格证 笔试面试均已通过 还差普通话没考 疫情原因目前还没安排考试</t>
  </si>
  <si>
    <t>父亲（张行举）：农商行
母亲（张翠红）：在家
配偶（蒋祖亮）：六丰机械</t>
  </si>
  <si>
    <t>长沙理工大学</t>
  </si>
  <si>
    <t>物流工程</t>
  </si>
  <si>
    <t>湖北省仙桃市杜柳北一路蓝怡雅苑</t>
  </si>
  <si>
    <t>42080119910102292X</t>
  </si>
  <si>
    <t>湖北省旅游学院</t>
  </si>
  <si>
    <t>湖北省武汉市洪山区小河村81号</t>
  </si>
  <si>
    <t>湖北省仙桃市沙嘴街道汉江景苑1栋二单元603</t>
  </si>
  <si>
    <t>金盾大酒店 招商局物业 丽岛物业</t>
  </si>
  <si>
    <t>2006.9-2011.6 湖北省旅游学院
2011.11-2013.5 金盾大酒店
2013.6-2015.5  招商局物业
2015.7-2018.9  丽岛物业</t>
  </si>
  <si>
    <t>王林   父女  汉江监狱
张云兰 母女  退休</t>
  </si>
  <si>
    <t>湖北幼儿师范高等专科学校</t>
  </si>
  <si>
    <t>湖北省仙桃市香岸华府</t>
  </si>
  <si>
    <t>武汉市东西湖区启雅幼儿园</t>
  </si>
  <si>
    <t>幼儿教师资格证、高级育婴师证、舞蹈家协会认证教师证、普通话二甲证书。</t>
  </si>
  <si>
    <t>高中-仙桃市第一中学（2010.9-2013.6）
大学-湖北幼儿师范高等专科学校（2013.9-2016.7）
工作-武汉市东西湖区启雅幼儿园-至今</t>
  </si>
  <si>
    <t>父：向桃华 仙桃市市场监督管理局
母：李静 个体
兄长：向仁杰 湖北省人力资源和社会保障局</t>
  </si>
  <si>
    <t>武汉交通职业学院</t>
  </si>
  <si>
    <t>湖北省仙桃市德政园枫丹园十号楼</t>
  </si>
  <si>
    <t>中国铁塔股份有限公司江汉分公司</t>
  </si>
  <si>
    <t>2004.9-2007.6武汉交通职业学院计算机 全日制大专学习，后自考本科
2008.12-2010.12应征入伍
2011.6-2015.9 中国电信公司仙桃分公司
2015.10至今中国铁塔股份有限公司江汉分公司监控中心</t>
  </si>
  <si>
    <t>父：肖新华 中国电信仙桃分公司退休
母：刘正娟 仙桃市交通局退休
妻：陈莎 仙桃市人民法院工作
女：肖安然 幼儿园在读</t>
  </si>
  <si>
    <t>生物工程</t>
  </si>
  <si>
    <t>广东省东莞市南城区胜和大朗旧村</t>
  </si>
  <si>
    <t>广东美纳防伪科技有限公司</t>
  </si>
  <si>
    <t>郑州轻工业大学</t>
  </si>
  <si>
    <t>数字媒体艺术</t>
  </si>
  <si>
    <t>山西省太原市阳曲县</t>
  </si>
  <si>
    <t>湖北省武汉市洪山区关东街道民族大道锦绣龙城H区42栋2单元501</t>
  </si>
  <si>
    <t>武汉有教文化传播有限公司</t>
  </si>
  <si>
    <t>2010.9-2013.6 太原市第四实验中学
2013.9-2017.6 郑州轻工业大学数字媒体艺术系
2017.6-2018.2 仙桃广播电视台制作部视频编辑
2018.3-2019.2 太原锦华计算机学校教务部影视动漫讲师
2019.4-至今 武汉有教文化传播有限公司 视频工程师</t>
  </si>
  <si>
    <t>杨学军-父亲-个体
邓丽琴-母亲-个体
杨恒毅-弟弟-学生
杨恒博-弟弟-学生</t>
  </si>
  <si>
    <t>杨艳荣 汉江中级人民法院 员额法官</t>
  </si>
  <si>
    <t>杜柳还建房</t>
  </si>
  <si>
    <t>名筑盛达装饰设计工程有限公司</t>
  </si>
  <si>
    <t>2010.9-2013.6 实验高中
2013.9-2016.6 汉口学院
2015.9-2016.12 湖北大学
2016.3-2019.3 名筑盛达装饰设计工程有限公司
2019.5-2020.5 武汉奥特拓展技术开发有限公司</t>
  </si>
  <si>
    <t>父亲 王佑红 个体户
母亲 肖云珊 个体户</t>
  </si>
  <si>
    <t>42010419910201472X</t>
  </si>
  <si>
    <t>湖北省武汉市东西湖区常青花园</t>
  </si>
  <si>
    <t>武汉楚赛生物科技有限公司</t>
  </si>
  <si>
    <t>初级会计职称</t>
  </si>
  <si>
    <t>2006-2009 武汉市第十一中学
2009-2013 文华学院
2013.7-2014.10 武汉深地石材有限公司 会计
2014.11-2016.8 武汉赛克赛斯生物科技有限公司 会计
2016.10-2017.3 武汉市科达云石护理材料有限公司 采购
2017.5-2020.1 武汉铁路运输中级法院 雇员制书记员
2020.5至今 武汉楚赛生物科技有限公司 会计</t>
  </si>
  <si>
    <t>父亲 张鑫琼 湖北烽奇建材有限公司 经理
母亲 辛素芳 退休</t>
  </si>
  <si>
    <t>湖北咸宁崇阳</t>
  </si>
  <si>
    <t>湖北咸宁崇阳县</t>
  </si>
  <si>
    <t>武汉市东西湖区常青花园五小区30栋一单元204</t>
  </si>
  <si>
    <t>一年以内</t>
  </si>
  <si>
    <t>已取得法律职业资格证A证，编号：A20184201110391</t>
  </si>
  <si>
    <t>母：陈柒香，教师，崇阳二小；父：邓天国，教师，路口教育站。</t>
  </si>
  <si>
    <t>湖北省襄阳市保康县</t>
  </si>
  <si>
    <t>湖北省武汉市武昌区南国soho</t>
  </si>
  <si>
    <t>2010.9——2013.6  高中  襄州一中
2013.9——2016.6  大专（全日制）中南财经政法大学大学武汉学院 证书编号 136341201606455730
2014.9——2017.6  本科（非全日制）中南财经政法大学大学</t>
  </si>
  <si>
    <t>父亲  王家国  湖北省襄阳市保康县烟草局
母亲  程传凤  湖北省襄阳市保康县烟草局</t>
  </si>
  <si>
    <t>计算机科学与技术</t>
  </si>
  <si>
    <t>武汉市蔡甸区</t>
  </si>
  <si>
    <t>武汉市东西湖区金银湖路16号武汉海事法院</t>
  </si>
  <si>
    <t xml:space="preserve">2005.9.1-2008.6.30，汉阳一中，高中，
2008.9.1-2012.6.30，中南民族大学工商学院，计算机科学与技术专业，
2013.3.22-2014.8.15，重庆九州通医药有限公司，业务代表，
2015.1.1-2016.6.15，武汉市蔡甸区公共自行车管理办公室，管理员，
2016.6.22-2017.11.22，中法新城社事处安全生产办公室，安监员，
2017.12.1至今，武汉海事法院，书记员
</t>
  </si>
  <si>
    <t>汪明逢，父子，中法新城集贤村村委会，村委副主任
杨纯，母子，务农
章英，配偶，蔡甸街办事处文员</t>
  </si>
  <si>
    <t>2015年获得蔡甸区城管局“2015年优秀工作者称号”</t>
  </si>
  <si>
    <t>福建</t>
  </si>
  <si>
    <t>亚非语言文学</t>
  </si>
  <si>
    <t>湖北省襄阳市谷城县城关镇民政局家属院</t>
  </si>
  <si>
    <t>韩国语能力等级证书 6级</t>
  </si>
  <si>
    <t>湖北省黄冈市罗田县大河岸镇高庙村三组</t>
  </si>
  <si>
    <t>2012年9月至2015年9月，就读于湖北省黄冈市罗田县第一中学；
2015年9月至2019年6月，就读于武汉纺织大学外经贸学院。</t>
  </si>
  <si>
    <t>父亲，汪盛勇，农民；母亲，周亚儒，农民；爷爷，汪凤生，农民。</t>
  </si>
  <si>
    <t>42118119910420132X</t>
  </si>
  <si>
    <t>新闻采编与制作</t>
  </si>
  <si>
    <t>湖北省麻城市中一镇大西门仁和街163号</t>
  </si>
  <si>
    <t>42060619911102652X</t>
  </si>
  <si>
    <t>湖北省襄阳市樊城区春园路51号</t>
  </si>
  <si>
    <t xml:space="preserve">2004年9月—2006年7月    襄阳四中
2006年9月—2010年7月    中南财经政法大学武汉学院(工商管理人力资源)
2013.10 —2018.10格力电器襄阳分公司
工作描述：主要负责人事及行政综合工作，人员招聘面试，新员工培训，员工入转升离手续办理，工资福利核算，社保五险及公积金商业险办理，合同签订及档案管理；考勤核查，报销单据审批，办公设备维护，会议安排，员工活动组织协调，完成领导交办的其它事项。
</t>
  </si>
  <si>
    <t xml:space="preserve">父亲 任典忠 中铁十一局
母亲 李秀云 中铁十一局 </t>
  </si>
  <si>
    <t>武汉市东西湖区沿海赛洛城</t>
  </si>
  <si>
    <t>蒙牛高科鲜乳制品有限公司</t>
  </si>
  <si>
    <t>英语四级、普通话二级</t>
  </si>
  <si>
    <t xml:space="preserve">高中 2006-09-01 2009-06-30 钢城十六中学 大学本科 2009-09-01 2013-06-30 江汉大学文理学院 机械设计制造及其自动化 
2014-04-01 2015-05-05 台玻武汉工程玻璃有限公司 采购专员 
2015-07-01 2017-05-01 武汉市仟吉食品销售有限公司 运营支持 
2018-01-24 2020-06-30 蒙牛高科鲜乳制品有限公司 计划调度  
</t>
  </si>
  <si>
    <t xml:space="preserve">姓名 关系 所在单位
金静 母亲 无 无 
皮博 丈夫 敏实集团 采购工程师 
皮奕涵 女儿 无 无 
彭焕明已故 父亲 无 无 
</t>
  </si>
  <si>
    <t>湖北省荆门市东宝区中天街22号金亿商城</t>
  </si>
  <si>
    <t>湖北省武汉市武昌区公正路5号2栋2单元</t>
  </si>
  <si>
    <t>湖南省新化县</t>
  </si>
  <si>
    <t>湖北省武汉市东西湖区金银潭大道96号海昌天澜2期</t>
  </si>
  <si>
    <t>小咖秀（江苏）科技有限公司北京公司</t>
  </si>
  <si>
    <t>2011.09-2014.06 武汉市第六中学
2014.09-2018.06 武汉东湖学院 新闻学
2018.02-2019.07 就职于小咖秀（江苏）科技有限公北京公司，担任策划一职</t>
  </si>
  <si>
    <t>吴芳 江岸区人民检察院 检察员</t>
  </si>
  <si>
    <t>湖北省孝感市城市中央广场</t>
  </si>
  <si>
    <t>武汉鲸鱼先森儿童艺术文化有限公司</t>
  </si>
  <si>
    <t xml:space="preserve">2011年9月-2014年6月就读于湖北省孝感市高级中学，2014年9月-2018年6月就读于武汉轻工大学，2019年4月-2020年5月于武汉鲸鱼先森儿童艺术文化有限公司从事行政前台工作 </t>
  </si>
  <si>
    <t>父亲：黄鸿章，工作单位：湖北省孝感市税务局
母亲：汤艳丽，工作单位：湖北省孝感市合力驾校</t>
  </si>
  <si>
    <t>重庆市綦江区</t>
  </si>
  <si>
    <t>重庆文理学院</t>
  </si>
  <si>
    <t>园林</t>
  </si>
  <si>
    <t>重庆市綦江区渝南商住楼B幢6单元</t>
  </si>
  <si>
    <t>经济学</t>
  </si>
  <si>
    <t>湖北省孝感市东闸路赛达康城</t>
  </si>
  <si>
    <t>中国邮政集团有限公司</t>
  </si>
  <si>
    <t>湖北省武汉市东西湖区金银湖街道金湖天地</t>
  </si>
  <si>
    <t>湖北省武汉市江汉区人民检察院</t>
  </si>
  <si>
    <t>高中 2006年9月-2010年6月 湖北省襄阳市二十四中 文科
大学 2010年9月-2014年6月 湖北文理学院 艺术设计专业
2014年7月-2014年12月 湖北省酷娱网络有限公司 担任策划
2015年3月-2015年12月 湖北省海信隆食品工业有限公司 担任美工
2016年7月-2017年5月 湖北省襄阳市婚姻家庭纠纷调解委员会 辅助人员
2017年5月-至今 湖北省武汉市江汉区人民检察院 文员（非公务员、非参公）</t>
  </si>
  <si>
    <t>丈夫 王陵旭 武汉凌云集团 技术员
母亲 徐平 退休
父亲 熊承安 退休</t>
  </si>
  <si>
    <t>湖北省武汉市汉阳区铁桥新家园12栋</t>
  </si>
  <si>
    <t>2010年就读武汉市第二十三高级中学
2013年就读华中科技大学文华学院
2016年2月-2016年6月于朝阳科技大学交换学习
2017年8月至今工作于武汉海事法院</t>
  </si>
  <si>
    <t>父亲，汤祥和，就职于美伦物业
母亲，汪平玲，自由职业</t>
  </si>
  <si>
    <t>湖北省武汉市硚口区宗关街日月佳苑A1606</t>
  </si>
  <si>
    <t>2010年—2013年 武汉市汇文高级中学
2013年—2017年 武汉东湖学院
2018—2020年  中南民族大学</t>
  </si>
  <si>
    <t>张卫红 母女  退休
江民中 父女  武汉市城管局水上管理处</t>
  </si>
  <si>
    <t>武汉市东西湖区环湖路万科西半岛左岛特区C2-601</t>
  </si>
  <si>
    <t>人力资源管理师一级 教师资格证 计算机等级证</t>
  </si>
  <si>
    <t xml:space="preserve">2000年至2003年 武穴中学高中就读
2003.9-2008.7 华中科技大学文华学院就读法学
2008.8-2010.2 青岛世耐尔电工科技有限公司从事人力资源
2010.3-2014.4 中国平安财产保险有限公司湖北分公司 渠道经理
2014.5-2017.9 安邦财产保险湖北分公司 营销服务部经理
2017.10至今2020.2 创业
</t>
  </si>
  <si>
    <t>父：李雪兴 武穴市人力资源和社会保障局 已退休
母：夏美玲 武穴市武穴中学 已退休
妻：梅莹 武汉市东西湖区实验小学 教师</t>
  </si>
  <si>
    <t>武汉工业学院</t>
  </si>
  <si>
    <t>建筑装饰工程技术</t>
  </si>
  <si>
    <t>湖北省武汉市东西湖区金银湖金地格林</t>
  </si>
  <si>
    <t>21050419930130057X</t>
  </si>
  <si>
    <t>河北省唐山市</t>
  </si>
  <si>
    <t>辽宁科技学院</t>
  </si>
  <si>
    <t>冶金技术</t>
  </si>
  <si>
    <t>辽宁省本溪市</t>
  </si>
  <si>
    <t>辽宁省本溪市溪湖区彩屯南路138号-14-7-305</t>
  </si>
  <si>
    <t>武汉市江汉区打铜街49号</t>
  </si>
  <si>
    <t>2010-2013年天津绫致服饰有限公司武汉分部销售部工作；
2013-2015武汉仕诚装饰工程有限公司行政部工作；
2015-至今 个人创业</t>
  </si>
  <si>
    <t>父亲：张士洲、个体工作单位；
母亲：沈友琴、个体单位；</t>
  </si>
  <si>
    <t>电话：18607132566</t>
  </si>
  <si>
    <t>武汉市东西湖区金银湖街道金山大道金湖家园</t>
  </si>
  <si>
    <t>河南省正阳县</t>
  </si>
  <si>
    <t>河南大学</t>
  </si>
  <si>
    <t>武汉市东西湖区金银湖南街</t>
  </si>
  <si>
    <t>武汉市东西湖区金银湖南街金地格林春岸小区</t>
  </si>
  <si>
    <t>2007.09-2010.07 正阳县第一高级中学
2010.09-2011.07 正阳县第二高级中学
2011.09-2015.07 河南大学
2015.08-2016.10 河南哈克网络科技有限公司
2016.10-2017.04 河南中硕文投有限公司
2017.05-2020.07 武汉理工数字传播工程有限公司</t>
  </si>
  <si>
    <t>父亲：范伟红 农民
母亲：黄春玲 农民
丈夫：冯程斌，工作单位：上海汇业（武汉）律师事务所
孩子：冯思齐</t>
  </si>
  <si>
    <t>曲阜师范大学</t>
  </si>
  <si>
    <t>湖北省仙桃市复州大道北1巷老法院宿舍</t>
  </si>
  <si>
    <t>保险学</t>
  </si>
  <si>
    <t>湖北省武汉市洪山区卓刀泉街道保利拉菲</t>
  </si>
  <si>
    <t>建信基金</t>
  </si>
  <si>
    <t>英语四级、计算机二级</t>
  </si>
  <si>
    <t>2009.09-2012.06 随州一中
2012.09-2013.06 汉东中学
2013.09-2017.06 中南财经政法大学武汉学院
2018.10-至今 建信基金</t>
  </si>
  <si>
    <t>父亲：鲁学农，工作单位：湖北正野电梯电器有限公司
母亲：沈兆勤（已故）
配偶、子女：无</t>
  </si>
  <si>
    <t>湖北省襄阳市南漳县</t>
  </si>
  <si>
    <t>沙市职业大学</t>
  </si>
  <si>
    <t>湖北省武汉市东西湖区金银湖片区环湖东路银湖鑫城</t>
  </si>
  <si>
    <t>武汉市魅影时光网络文化有限公司</t>
  </si>
  <si>
    <t>2004年9月-2007年6月 湖北省襄阳市南漳县第一中学
2007年9月-2010年6月 湖北省沙市职业大学
2010年7月-2015年5月 中南国际旅游公司
2015年7月-2020年4月 武汉市魅影时光网络文化有限公司</t>
  </si>
  <si>
    <t xml:space="preserve">父亲：王正洪 工作单位：湖北省襄阳市南漳县交通局（退休）
母亲：汪正贤 工作单位：湖北省襄阳市南漳县法院（退休）
妻子：吴琼  工作单位：锦程国际物流集团武汉分公司
</t>
  </si>
  <si>
    <t>天津工业大学</t>
  </si>
  <si>
    <t>广播电视学</t>
  </si>
  <si>
    <t>武汉市江岸区解放大道2056号</t>
  </si>
  <si>
    <t>武汉市江汉区</t>
  </si>
  <si>
    <t>初中语文教师资格证
CET-6
普通话二级甲等</t>
  </si>
  <si>
    <t>高中就读于安陆市第一高级中学
大学毕业于天津工业大学广播电视学专业
一毕业进入天津精准互动科技有限公司做了两年视频编辑，然后回到家乡湖北，来到武汉做了一段时间的编辑后在父母的帮助下在武汉定居</t>
  </si>
  <si>
    <t>父亲张俊波，内蒙古苏德环保科技有限公司副总裁
母亲陈燕玲，安陆市安棉纺织有限公司实验员（现已退休）
配偶殷庚庚，武汉市江汉区人民法院法官助理</t>
  </si>
  <si>
    <t>配偶殷庚庚
江汉区人民法院
法官助理（试用期干部）</t>
  </si>
  <si>
    <t>武汉江夏</t>
  </si>
  <si>
    <t>武汉市汉阳区磨山港湾2期14栋</t>
  </si>
  <si>
    <t>大学英语六级</t>
  </si>
  <si>
    <t>2006/9-2009/7罗田县第一中学
2009/9-2013/7武汉纺织大学外经贸学院英语本科
2013/10-2015/2广州要玩娱乐网络技术有限公司客服专员/助理
网络游戏 | 150-500人 | 国企 | 海外部
工作描述：
1. 负责海外客户端玩家游戏沟通，回复海外玩家邮件问题。
2. 监控游戏数据，在线人数是否异常，与运营沟通游戏活动。
2015/3-2016/10武汉纳杰人才有限公司-去哪儿项目网站运营专员
互联网/电子商务 | 500-1000人 | 合资 | TTS运营
工作描述：
1.负责线上代理商沟通，查看代理商产品政策录入，解决代理商问题。
2.查询恶意订单，并对相关代理商广告下线。
3.监控每日数据，制作日报。
2016/10-2017/6武汉四野网络科技有限公司UI设计师/顾问
互联网/电子商务 | 50-150人 | 创业公司 | 美术部
工作描述：
1、理解产品，对产品的整体美术风格、交互设计、界面结构、操作流程等做出设计。
2.、负责项目中各种交互界面、图标、LOGO、按钮等相关元素的设计与制作。
3、能配合程序员、部门负责人完成整站开发工作，并提出合理化建议。
4、对页面进行优化，使用户操作更趋于人性化。
2017/7-2019/3武汉去哪儿网运营主管
互联网/电子商务 | 500-1000人 | 上市公司 | 收益管理组
工作描述：
1.负责各项业务的数据汇总分析，尤其是亏损数据，找出问题点向相关部门反馈修复或进一步优化；
2.负责线上质检跟进，对重大服务问题扣分项推动业务组优化，提高服务质量；
3.安排组内员工工作任务，整理人效数据，每月绩效排名。</t>
  </si>
  <si>
    <t>父亲：余海平 湖北黄冈罗田电力公司
母亲：刘雅曼 湖北黄冈罗田第三人民医院
丈夫：汪升 浙江宁波奥克斯集团</t>
  </si>
  <si>
    <t>浙江省</t>
  </si>
  <si>
    <t>江西财经大学现代经济管理学院</t>
  </si>
  <si>
    <t>浙江省德清县</t>
  </si>
  <si>
    <t>武汉市东西湖区吴家山嘉禾园</t>
  </si>
  <si>
    <t>新闻采编人员从业资格</t>
  </si>
  <si>
    <t>2006年9月至2009年7月，就读于浙江省德清综合高级中学
2009年9月至2013年7月，就读于江西财经大学现代经济管理学院
2013年7月至2015年4月，就职于中国新闻社江西分社，担任记者
2015年5月至2018年5月，就职于武汉江滩管理办公室，担任宣传主管（武昌江滩）</t>
  </si>
  <si>
    <t>父亲王步坚，工作单位无；
母亲陈建群，工作单位无。</t>
  </si>
  <si>
    <t>福清</t>
  </si>
  <si>
    <t>泉州华光职业学院</t>
  </si>
  <si>
    <t>摄影摄像技术（新闻摄影方向）</t>
  </si>
  <si>
    <t>福建省福清市龙山东刘村村东65-1号</t>
  </si>
  <si>
    <t>湖北省武汉市东西湖区常青花园1区2村21栋3单元401室</t>
  </si>
  <si>
    <t>生命绿洲有限公司</t>
  </si>
  <si>
    <t>1.摄影师三级职业资格证书
2.摄影师四级职业资格证书
3.全国高等学校非计算机专业计算机水平考试一级</t>
  </si>
  <si>
    <t xml:space="preserve">2015年7月—2015年8月 福清侨乡报 实习生
2015年9月—2016年3月 福建省创游网络科技公司  编辑
2016年4月—2018年8月 福清拓鸿文化传媒有限公司 编辑
2020年5月—至今 生命绿洲有限公司 PSD审核专员 
</t>
  </si>
  <si>
    <t>父亲 刘金华 自由职业
母亲 黄艳容 福清祥兴集团有限公司
丈夫 唐哲  东风本田汽车有限公司</t>
  </si>
  <si>
    <t>42011519921207006X</t>
  </si>
  <si>
    <t>武汉市洪山区龙泉街覃庙村下街头</t>
  </si>
  <si>
    <t>4年以上</t>
  </si>
  <si>
    <t>2013年6月毕业于咸宁职业技术学院，专业法律事务，学历全日制大专，证书编号132651201306271288；2013年9月至2015年11月在江夏区人民法院从事书记员一职；2016年3月至今一直在武汉东湖新技术开发区人民法院从事书记员一职</t>
  </si>
  <si>
    <t>父亲况才彪，务农；母亲何洪娣，务农；哥哥况世超就职于交通银行</t>
  </si>
  <si>
    <t>北京信息科技大学</t>
  </si>
  <si>
    <t>河南泌阳</t>
  </si>
  <si>
    <t>湖北省武汉市东西湖区金银湖路16号</t>
  </si>
  <si>
    <t>CET4，亚伟速录初级证书</t>
  </si>
  <si>
    <t xml:space="preserve">学习经历：2006年9月-2009年6月 河南省泌阳县第一高级中学；2009年9月-2012年6月 北京化工大学职业技术学院 文秘专业；2012年9月-2014年6月 北京信息科技大学公共管理与传媒学院 行政管理专业。
工作经历：2014年6月-2015年5月 北京神州一起网络科技有限公司 运营经理
2015年6月-2016年1月 北京丽兹行房产咨询顾问有限公司 房产顾问
2016年1月-至今  河南省泌阳县人民检察院 书记员；2018年9月17日—至今，武汉海事法院书记员（劳务派遣制）。
 </t>
  </si>
  <si>
    <t xml:space="preserve">父亲，李生奇（已故）；
母亲，安齐会，泌阳县光亚小学教师。
</t>
  </si>
  <si>
    <t>长江职业学院</t>
  </si>
  <si>
    <t>计算机软件</t>
  </si>
  <si>
    <t>武汉市硚口区金银湖南街华生城市广场四期一区八栋一单元501</t>
  </si>
  <si>
    <t>2006.09-2009.06 武汉第一职业教育中心  高中
2009.09-2012.06 长江职业学院          大专
2013.09-2015.09 中国人民解放军陆军    义务兵</t>
  </si>
  <si>
    <t>张广其（父） 务农
黄坛保（母） 务农</t>
  </si>
  <si>
    <t>山西省阳泉市平定县冠山镇</t>
  </si>
  <si>
    <t>山西省阳泉市平定县西城枫景丰泽园B1-1-501</t>
  </si>
  <si>
    <t>初级会计资格证</t>
  </si>
  <si>
    <t>2012年9月—2015年6月   平定县第一中学
2015年9月—2019年6月   武汉学院（法学）
2016年9月—2019年6月   武汉学院（会计  双学位）</t>
  </si>
  <si>
    <t>父亲  任志宏  46周岁  个体
母亲  丁凤琴  45周岁  永泰物业服务有限公司
妹妹  任欣怡  12周岁  平定县实验小学</t>
  </si>
  <si>
    <t>律师资格考试2019年已过客观题，主观题未过</t>
  </si>
  <si>
    <t>洪湖市</t>
  </si>
  <si>
    <t>武汉市洪山区保利华都</t>
  </si>
  <si>
    <t>洪山区保利华都</t>
  </si>
  <si>
    <t>2016.6-2017.7 洪山电力工程有限公司
2017.8-2019.5 汉口银行
2019.6-2020.6 中南财经政法大学</t>
  </si>
  <si>
    <t>母亲 赵凯 洪湖市电力局
父亲 蔡方华 洪湖市农业局</t>
  </si>
  <si>
    <t>湖北省随州省齐星花园7栋2单元</t>
  </si>
  <si>
    <t>随州市中医医院</t>
  </si>
  <si>
    <t>2001年9月至2004年7月  随州一中
2004年9月至2007年7月  湖北工业大学电子商务与市场营销专业
2014年7月至2016年7月  国家开放大学行政管理专业
2008年6月至2010年6月  随州中商百货集团
2010年7月至今         随州市中医医院</t>
  </si>
  <si>
    <t>父亲 张远军 退休
母亲 王秀兰 随州市环境保护局
丈夫 刘培鑫 随州市中级人民法院
儿子 刘怀瑾 随州市曾都区第二幼儿园</t>
  </si>
  <si>
    <t>42122119920804003X</t>
  </si>
  <si>
    <t>湖北省嘉鱼县</t>
  </si>
  <si>
    <t>湖北省武汉市武昌区梅苑路36号</t>
  </si>
  <si>
    <t>湖北省嘉鱼县红星商贸城10栋冠珠陶瓷</t>
  </si>
  <si>
    <t>湖北省嘉鱼县红星商贸城9栋诺贝尔瓷砖</t>
  </si>
  <si>
    <t>计算机二级证书，英语四级证书，高级前端开发工程师证书</t>
  </si>
  <si>
    <t xml:space="preserve">2007.09.01-2010.06.30，高中，嘉鱼县第一中学；
2010.09.01-2014.06.30，大学，武汉大学珞珈学院；
2014.07.01-2017.02.01，宜春深燃天然气有限公司，运维工程师；
2017.03.01-2018.03.01，武汉谱数科技有点公司，前端开发工程师；
2018.03.03-2020.07.01，嘉鱼县诺贝尔瓷砖店，室内设计师。
</t>
  </si>
  <si>
    <t>张又发，父亲，嘉鱼诺贝尔瓷砖店老板；
戴美桂，母亲，嘉鱼冠珠陶瓷店老板；
易聪，配偶，嘉鱼诺贝尔瓷砖店店长。</t>
  </si>
  <si>
    <t>音乐表演</t>
  </si>
  <si>
    <t>武汉市东西湖区美联奥林匹克花园</t>
  </si>
  <si>
    <t>2006-2009：高中，大悟一中；
2009-2012：大学，中南民族大学工商学院，电子商务；
2011-2015：湖北鑫盛德隆商贸有限公司，销售内勤；
2015-2016：上海通乾投资股份有限公司；
2016-2019：自主创业。</t>
  </si>
  <si>
    <t>父亲：张祥利，大悟县人民银行，科员；
母亲：张晓英，大悟县石油公司，退休职工；
配偶：付亚凡，武汉美好物业管理有限公司，会计；
子女：张郡仪（未成年）。</t>
  </si>
  <si>
    <t>武汉市武昌区丁字桥路110号</t>
  </si>
  <si>
    <t>湖北省三金华都B3</t>
  </si>
  <si>
    <t>武汉眉开眼笑网络科技有限公司</t>
  </si>
  <si>
    <t>2005-2008 曾都二中 高中
2008-2011 武汉警官职业学院 刑事侦查技术专业
2011.07-2012.12 七天连锁酒店 实习 前台
2013.1-2014.6 武汉金谷名瓷艺术馆 前台工作
2014.7-2016.2 湖北省荆州市三湖国营农场 党政办工作人员
2016.3-2020.7 武汉眉开眼笑网络科技有限公司 出纳 行政工作</t>
  </si>
  <si>
    <t>任奎文 父女 湖北省随州市石伏村一组 务农
孙树秀 母女 湖北省随州市石伏村一组 务农</t>
  </si>
  <si>
    <t>湖北省武汉市武昌区武金堤路长江紫都二期9栋</t>
  </si>
  <si>
    <t>华师附小南湖小学</t>
  </si>
  <si>
    <t>小学语文教师资格证书</t>
  </si>
  <si>
    <t>2009-2012武汉市第三十九中学
2012-2016汉口学院
2017-2018青菱小学 语文教师
2018-2020华师附小 语文教师</t>
  </si>
  <si>
    <t>父亲 武昌监狱 警察
母亲 无 群众</t>
  </si>
  <si>
    <t>摄影</t>
  </si>
  <si>
    <t>湖北省武汉市武昌区中南一路3号</t>
  </si>
  <si>
    <t>国家普通话等级证书 二级甲等
教师资格证 小学语文学科
广播电视编辑记者证</t>
  </si>
  <si>
    <t>学习经历：2012.09-2016.06 华中师范大学武汉传媒学院 摄影专业
2009.09-2012.06 武汉市第三十九中学
工作经历：2016.11-2020.02 武汉培严文化发展有限公司 任职语文学科编辑</t>
  </si>
  <si>
    <t>父亲 黄合利 个体
母亲 颜加芬 个体</t>
  </si>
  <si>
    <t>在校期间连续两年荣获“院校级二等奖学金”
毕业之际 被评为“优秀毕业生”</t>
  </si>
  <si>
    <t>编导</t>
  </si>
  <si>
    <t>武汉市中南路丁字桥涂家岭</t>
  </si>
  <si>
    <t>本人高中在武汉市第三十九中学，以传媒考进湖北艺术职业学院学习编导，毕业后进入了交通银行，做的是信用卡客服岗，在电话中为客户解决信用卡问题，做了两年后转入到了网点个金部，轮岗过大堂经理，零贷科，对数字比较敏感，能熟练操作电脑，与人沟通顺畅。</t>
  </si>
  <si>
    <t>父亲崔小利在武昌车辆段工作，职位车辆钳工
母亲张坤荣在中百超市工作，职业收银员</t>
  </si>
  <si>
    <t>十堰市房县</t>
  </si>
  <si>
    <t>汉江师范学院</t>
  </si>
  <si>
    <t>室内装潢设计</t>
  </si>
  <si>
    <t>武汉市武昌区武泰闸武警小区</t>
  </si>
  <si>
    <t>湖北省郧西县</t>
  </si>
  <si>
    <t>郧西县城关镇武汉路24号</t>
  </si>
  <si>
    <t>英语四级证书、计算机二级证书、普通话二等乙级证书、外贸业务员证书</t>
  </si>
  <si>
    <t>2011.09-2014.06  郧西县第一中学就读；
2014.09-2017.06  湖北职业技术学院就读；
2017.09-2019.06  湖北工程学院就读；
2019.07至今在家.</t>
  </si>
  <si>
    <t>王斌 父女 郧西县市场监督管理局 二级主任科员
寇焕姣 母女 郧西县万和堂大药房 营业员</t>
  </si>
  <si>
    <t>湖北省襄阳市樊城区牛首镇黄庄村九组</t>
  </si>
  <si>
    <t>湖北省宜昌市点军区29号（五龙小学对面）</t>
  </si>
  <si>
    <t>武汉海事法院宜昌法庭</t>
  </si>
  <si>
    <t>2.5年</t>
  </si>
  <si>
    <t>武汉语言</t>
  </si>
  <si>
    <t>应用英语</t>
  </si>
  <si>
    <t>武汉市江岸区澳门路绿缘路湖边坊社区16栋3单元501</t>
  </si>
  <si>
    <t>武汉南大长江实业投资有限公司</t>
  </si>
  <si>
    <t>普通话二级甲等、教育学、心理学、初中英语教师资格证、人力资源师三级、CET-4 CET-6</t>
  </si>
  <si>
    <t>2003.9-2006.6 武汉市育才高中，文科，江岸区诚信标兵
2006.9-2009.6 武汉语言文化职业学院 应用英语 
2009.8-2013.8 武汉亿房网 商业地产营销总助
2013.9-2014.5 武汉国际博览中心 总经办人事主管
2014.5-至今 武汉南大长江实业投资有限公司 招商经理</t>
  </si>
  <si>
    <t>父母：退休
配偶：中国移动江汉区分公司
子女：上幼儿园</t>
  </si>
  <si>
    <t>湖北武汉万科高尔夫城市花园2155栋</t>
  </si>
  <si>
    <t>赵明山 湖北省中级人民法院 法官</t>
  </si>
  <si>
    <t>工业分析与检验</t>
  </si>
  <si>
    <t>湖北省武汉市东西湖区金银湖街道</t>
  </si>
  <si>
    <t>湖北省武汉市东西湖区金银湖街道新城璟汇</t>
  </si>
  <si>
    <t>初级会计师</t>
  </si>
  <si>
    <t>湖北省武汉市东西湖区常青花园6小区</t>
  </si>
  <si>
    <t>有，杨发玉，湖北省南漳县人民法院，副院长</t>
  </si>
  <si>
    <t>湖北省武汉市武昌区杨园街道</t>
  </si>
  <si>
    <t>湖北省武汉市武昌区华润橡树湾二期</t>
  </si>
  <si>
    <t>2005.09-2008.06红安县第一中学
2008.09-2012.06武汉理工大学
2012.07-2018.08武汉市园林建筑设计院
2018.10-2020.07湖北省工程设计研究院有限公司</t>
  </si>
  <si>
    <t>父亲：吴棘，湖北省红安县发展和改革局
母亲：高爱武，湖北省红安县农业农村局</t>
  </si>
  <si>
    <t>湖北省武汉市青山区怡江苑B栋2单元503</t>
  </si>
  <si>
    <t>会计从业资格证
初级会计专业技术资格</t>
  </si>
  <si>
    <t xml:space="preserve">2011.9.1-2014.6.30高中 武汉思久高级中学
2014.9.1-2018.6.30大学 武汉工商学院 财务管理
2018.7.3-2019.4.2汉口银行 柜员
2019.5.7-2020.7.3山河建设集团有限公司 会计
</t>
  </si>
  <si>
    <t>父亲 杨如泽 自由职业
母亲 付云华 自由职业
配偶 刘鸣 武汉市天时建筑工程有限公司</t>
  </si>
  <si>
    <t>湖北省武汉市江岸区劳动新一村38号4楼1号</t>
  </si>
  <si>
    <t>湖北省武汉市江汉区三眼桥北路安友花园c栋2单元401</t>
  </si>
  <si>
    <t xml:space="preserve">高中 2012-09-01 2015-06-30 武汉市第十六中学 理科 李源 
本科 2015-09-01 2019-06-30 武汉科技大学 计算机科学与技术 赵凯 
</t>
  </si>
  <si>
    <t xml:space="preserve">罗琴 母亲 武汉铁路局汉口车站 广播员 
陈强 父亲 国家电网武汉供电公司 已退休 </t>
  </si>
  <si>
    <t>2006.9.1-2009.6.1高中 武汉中学
2009.9.1-2012.6.1专科 湖北大学知行学院 新闻采编
2012.9.1-2014.6.1本科 湖北大学 新闻学
2015.6.1-2016.7.1湖北经视 法治最前线栏目 后期视频编辑
2017.3.1-2020.2.1纳杰人才劳务派遣人员</t>
  </si>
  <si>
    <t>父亲 李志辉 湖北省高级人民法院
母亲 陈冬华 无</t>
  </si>
  <si>
    <t>李志辉 湖北省高级人民法院 法官</t>
  </si>
  <si>
    <t>湖北省红安县城关镇</t>
  </si>
  <si>
    <t>高中2010.9.1-2013.6.30 红安一中 
大专2013.9.1-2016.6.30 湖北工业大学工程技术学院 建筑工程管理
本科 2014.9.1-2016.12.30 湖北工业大学 工程管理
2016.7 -2020.5 中铁电气化局西安电气化工程有限公司武汉分公司工作</t>
  </si>
  <si>
    <t>父亲 夏红刚 个体经营
母亲 郑红华  无</t>
  </si>
  <si>
    <t>武汉大学医学院职业技术学院</t>
  </si>
  <si>
    <t>湖北省武汉市青山区红卫路街道中建开元公馆6-2-1102</t>
  </si>
  <si>
    <t>华中科技大学医学院附属同济医院</t>
  </si>
  <si>
    <t>护士执业资格证
会计从业资格证
CET-6</t>
  </si>
  <si>
    <t>2003.6-2006.7 湖北大学附属中学
2006.9-2009.6 武汉大学医学院职业技术学院
2010.6-至今   华中科技大学医学院附属同济医院</t>
  </si>
  <si>
    <t>父亲：江南集团
母亲：江南集团</t>
  </si>
  <si>
    <t>医药营销</t>
  </si>
  <si>
    <t>湖北省武汉市东湖高新区左岭社区</t>
  </si>
  <si>
    <t>湖北省鄂州市葛店开发区大湾社区一期25栋401</t>
  </si>
  <si>
    <t>葛店开发区综合执法局</t>
  </si>
  <si>
    <t>小学语文教师资格证、幼儿教师资格证、幼儿园园长证、药品营销证</t>
  </si>
  <si>
    <t>2005.09-2008.06，葛店高中
2008.09-2011.06，鄂州职业大学
2011.09-2014.07，新苗幼儿园
2014.08-至今，葛店开发区综合执法局</t>
  </si>
  <si>
    <t>王竹清 父亲 武汉舒活药业
张五娣 母亲 武汉舒活药业
彭博   丈夫 自由职业</t>
  </si>
  <si>
    <t>武汉市洪山区瑞安街267号景虹花园</t>
  </si>
  <si>
    <t>武汉世纪尚文孵化器有限公司</t>
  </si>
  <si>
    <t>2008.09-2011.6 襄阳五中 高中
2011.09-2014.06 中南财经政法大学武汉学院 法律事务专业 全日制专科
2011.10-2014.12 中南财经政法大学 律师专业 专套本本科
2015.07-2016.07 湖北智信天下法律咨询服务有限公司 法务专员 
2017.02-2020.01 武汉世纪尚文孵化器有限公司 行政人事专员 
2020.04-2020.06 武汉林水工程咨询有限公司 行政专员
2020.06-至今 武汉东亭开愉置业有限公司 行政</t>
  </si>
  <si>
    <t>父亲 王瑞明  群众 武汉铁路局江腾公司 
母亲 丁国勇  党员 武汉铁路局襄阳工务段</t>
  </si>
  <si>
    <t>湖南益阳</t>
  </si>
  <si>
    <t>湖北省武汉市武昌区徐东大街122号盛世徐东小区</t>
  </si>
  <si>
    <t>湖北巨龙金融配套科技有限公司</t>
  </si>
  <si>
    <t>2006-2009 华师一附中在读
2009-2013 湖北工业大学自动化专业在读
2014-2016 东星公司市场部
2016-2017 武汉文昌教育咨询有限公司采编组稿
2017-2018 武昌大地机床服务部
2018至今 湖北巨龙金融配套科技有限公司</t>
  </si>
  <si>
    <t>父亲：戴仲涛（武汉重型机床厂再制造有限公司）
母亲：施梧（武汉重型机床厂 已退休）
未婚无子女</t>
  </si>
  <si>
    <t>武汉信息传播职业技术学院</t>
  </si>
  <si>
    <t>数字传媒</t>
  </si>
  <si>
    <t>武汉市江岸区长湖地三村84号502</t>
  </si>
  <si>
    <t>武汉市江汉区人民检察院</t>
  </si>
  <si>
    <t>5年8个月</t>
  </si>
  <si>
    <t>2007年至2010年就读武汉市第三十九中学；
2010年至2013年就读华中师范大学武汉传媒学院；
2013年8月在武汉市兴业银行洪山支行信用卡客户部实习；
2015年在武汉市江汉区人民检察院任职文员至今。</t>
  </si>
  <si>
    <t>母亲：徐春桂，单位：个体经营
父亲：李世楷，单位：个体经营</t>
  </si>
  <si>
    <t>湖北省孝感市大悟县城关镇电力小区25-03号</t>
  </si>
  <si>
    <t>父亲，郑承兵，湖北华龙制药厂，工程部经历；
母亲，徐胜芳，无工作单位；</t>
  </si>
  <si>
    <t>通信技术</t>
  </si>
  <si>
    <t>武汉市洪山区和平街绿景苑港东名居一期4-1-1501</t>
  </si>
  <si>
    <t>武汉化学工业区管理委员会</t>
  </si>
  <si>
    <t>二级企业人力资源管理师</t>
  </si>
  <si>
    <t>2003.9-2006.6  钢城十四中（原一冶四中）
2006.9-2009.6  武汉软件工程职业学院  光电系  通信技术  （全日制）
2014.6  华中师范大学  行政管理学  （独立本科段） 
2009.10-2015.11  武汉龙骑天际广告传媒有限公司  人事行政主管
2017.4-2019.7  中国平安保险  业务员
2019.5-2020.8  武汉化学工业区管理委员会  两新党建专员</t>
  </si>
  <si>
    <t xml:space="preserve">父：刘汉桥 57岁 退休
母：周玉玲 56岁 退休
丈夫：李贵鑫 35岁 中盛兴建设集团有限公司  </t>
  </si>
  <si>
    <t>汽车检测与维修</t>
  </si>
  <si>
    <t>武汉市青山区张家大湾</t>
  </si>
  <si>
    <t>无（待业中）</t>
  </si>
  <si>
    <t>2013年-2018年 武汉工程职业技术学院
2014年-2016年 参军 军械员兼文书
2014年-2016年 武汉军械士官学校 （培训）</t>
  </si>
  <si>
    <t>戚德忠  父子  货车司机
梁翠荣  母子  临时工</t>
  </si>
  <si>
    <t>武汉市青山区</t>
  </si>
  <si>
    <t>武汉市洪山区团结大道保利城一期</t>
  </si>
  <si>
    <t>普通话二级甲等
驾驶执照C1
英语三级</t>
  </si>
  <si>
    <t>教育经历：2010.09-2014.06 播音与主持（本科）武汉传媒学院
2007.09-2010.06 （高中）钢城十六中
培训经历：2019.07图书管理员 地址：洪山区文体局
2019.05社区工作者业务培训 地址：洪山区铁机社区
工作经历：
社会工作者（政府机关）
武汉市洪山区人民政府和平街道办事处/ 2018.05-2020.05
通过社会统招笔试面试以当批次第四名的优异成绩考入政府 职能部门街道办事处，主要负责下属社区文体活动策划执行 、组建文体团队、招募志愿者、担任共青团团支书及社区考勤管理，平时组织会议及会议记录编辑，同时兼任社区文艺汇演 主持人、街道办事处年中及年终大型文艺汇演主持人。
市场企划专员（国企）
湖北三环博通汽车有限公司/ 2015.03- 2017.10
市场专员，负责线上各大网络平台管理（汽车之家、易车网等）,微信微博后台软文编撰写H5制作发布维护，店内线下活动策划执行，周报月报及年度PPT的撰写，每季度核销工作及厂 家活动报备，偶尔负责物料制作，领导交办其他事项。
2017年因专营店搬迁转为二级销售网点，故转岗售后信息主管兼保险工作，主要工作是给售后工作人员核算薪资绩效等,另外代做车辆保险业务。
市场/营销/拓展专员（民营企业）
武汉富尔汽车销售服务有限公司/ 2013.10-2014.05
当时并未毕业，机缘巧合被公司市场总监招募进去做市场专员，主要负责公司活动策划执行、线上各大网络平台管理（汽车 之家、易车网等）以及网络销售人员的基本工作管理监督，各大汽车媒体洶通接洽，合作续签等工作，兼市场总监助理。网络管理这一块曾是一汽大众华中地区成绩排名第一。
2014年公司年会主持人，后因参加毕业答辩及办理毕业相关事宜办理离职。</t>
  </si>
  <si>
    <t>丈夫 刘嵩璞 永翔装饰 客户经理
女儿 刘玥心
父亲 王怀梁 宝钢集团 已内退
母亲 梅金娥 耐火集团 已退休</t>
  </si>
  <si>
    <t>湖北青年职业学院</t>
  </si>
  <si>
    <t>湖北省汉川市华严农场</t>
  </si>
  <si>
    <t>湖北省蔡甸区金色港湾5期</t>
  </si>
  <si>
    <t>茶艺师三级</t>
  </si>
  <si>
    <t>2013.09.01—2016.06  湖北青年职业学院  旅游管理专业  大专
2016.03.02—2018.08.31  国网湖北省电力公司职工医院  综合管理部（院办公室）专责
2018.09.16至今  武汉铁路运输法院  书记员</t>
  </si>
  <si>
    <t>父亲  许维凯  无工作单位
母亲  郭爱荣  无工作单位</t>
  </si>
  <si>
    <t>42010619910127088X</t>
  </si>
  <si>
    <t>体育新闻传播学</t>
  </si>
  <si>
    <t>武汉市武昌区千家街30-2-4</t>
  </si>
  <si>
    <t>武汉市洪山区珞瑜路438号三单元602</t>
  </si>
  <si>
    <t>大冶人社局</t>
  </si>
  <si>
    <t>工作经验：2018.8-2020.8大冶人社局
研究生：2014.9-2017.6武汉体育学院
本科：2010.9-2014.6武汉体育学院 新闻学
高中：2005.9-2009.6武汉中学</t>
  </si>
  <si>
    <t>父 王大宝 湖北省高院
女 吴友姣 无</t>
  </si>
  <si>
    <t>王大宝 湖北省高院 办公室调研员</t>
  </si>
  <si>
    <t>湖北省武汉市秦园路七星岛花园</t>
  </si>
  <si>
    <t>2010-2013 国富黄金 银行渠道专员
2016至今 武汉铁路运输法院</t>
  </si>
  <si>
    <t>李志强 武汉市交管局</t>
  </si>
  <si>
    <t>黄冈市罗田县</t>
  </si>
  <si>
    <t>1049 6120 0705 0020 13</t>
  </si>
  <si>
    <t>湖北省武汉市洪山区团结大道保利城</t>
  </si>
  <si>
    <t xml:space="preserve">2004年, 大学英语六级英语
2004年, 英语专业四级
2004年, 全国计算机二级
2007年, 英语专业八级
</t>
  </si>
  <si>
    <t>父亲姓名：胡勇
工作单位：黄冈市罗田县楚乡酒业有限公司
母亲姓名：何英
工作职位：退休
配偶姓名：朱捷
工作单位：中海油南顺油库
女儿姓名:朱福妮
年龄：8岁</t>
  </si>
  <si>
    <t>42011119941022401X</t>
  </si>
  <si>
    <t>浙江吴兴</t>
  </si>
  <si>
    <t>产品设计</t>
  </si>
  <si>
    <t>湖北省武汉市洪山区珞喻路8号群光上苑4栋1005</t>
  </si>
  <si>
    <t>计算机一级
CET-4</t>
  </si>
  <si>
    <t>2010-2013年间，高中就读于武汉市第十五中学，属文科生。
2013-2017年间，大学就读于南昌大学，主修产品设计专业。
2017年3月-2018年3月，就职于中国平安保险股份有限公司，职务：保险行销代理人。
2018年5月-2019年4月，就职于滴滴出行科技有限公司，职务：运营管理。
2019年8月-2020年6月，就职于湖北中竞体育文化传播股份有限公司，职务：活动策划执行及后勤管理。</t>
  </si>
  <si>
    <t>母亲姓名：马兰萍。工作单位：洪山电影管理站。职务：退休。
父亲姓名：钱玉荣。工作单位：洪山电影管理站。职务：退休</t>
  </si>
  <si>
    <t>武汉市江岸区二七北路航务一院26栋302</t>
  </si>
  <si>
    <t>武汉中原电子集团有限公司</t>
  </si>
  <si>
    <t>1个月</t>
  </si>
  <si>
    <t>2011年9月-2014年6月  武汉市实验学校  学生
2014年9月-2019年6月  湖北理工学院  学生
2020年7月至今 武汉中原电子集团有限公司 员工</t>
  </si>
  <si>
    <t>父亲 魏斌 武昌南机务段
母亲 徐黎  无</t>
  </si>
  <si>
    <t>湖北省武汉市汉阳区江城大道</t>
  </si>
  <si>
    <t>学习经历:
2017.9-2010.7就读于通城县教育中心会计专业
2010.9-2014.7 就读于湖北经济学院旅游管理专业
工作经历:
2017.9-2019.2上海长工国际贸易有限公司 财务兼总助
2019.7-2020.7武汉大眼睛房地产经纪有限公司 行政人事经理</t>
  </si>
  <si>
    <t>父亲 黎记明 咸宁市通城县关刀镇政府
母亲 李春凤 咸宁市通城县网络公司
丈夫 田野 无
儿子 田林峻  无</t>
  </si>
  <si>
    <t>此次招考 田野  武汉铁路运输检察院 雇员制书记员</t>
  </si>
  <si>
    <t>舞蹈表演（体育舞蹈）</t>
  </si>
  <si>
    <t>湖北省武汉市武昌区杨园街建设新村78栋3单元</t>
  </si>
  <si>
    <t>钢城十九小</t>
  </si>
  <si>
    <t>初级中学英语教师资格证，普通话二级甲等,英语四级，第二学位为中南民族大学英语专业，已拿到学位证书</t>
  </si>
  <si>
    <t>2017.10-2018.1，于武汉市光谷第二小学实习。
2018.06-2018.10，于昆山华泛信息服务有限公司担任客服代表。
2019.09-至今，于青山区钢城十九小担任英语教师。</t>
  </si>
  <si>
    <t>母亲是武汉市洪山分局民警，父亲为铁四院视频侦察支队民警</t>
  </si>
  <si>
    <t>居住地离报考单位较近，上班通行方便。</t>
  </si>
  <si>
    <t>模具设计与制造</t>
  </si>
  <si>
    <t>沈阳航空航天大学</t>
  </si>
  <si>
    <t>信息管理与信息系统（电子商务方向）</t>
  </si>
  <si>
    <t>湖北省襄阳市襄城市环山路孙家冲1号</t>
  </si>
  <si>
    <t>湖北省襄阳市樊城区中原街道洪沟路1号</t>
  </si>
  <si>
    <t>英语六级
计算机三级</t>
  </si>
  <si>
    <t>2017-2010 襄阳五中
2010-2014 沈阳航空航天大学
2014-2017 湖北卫东化工股份有限公司 综合管理
2018-2019 武汉铁路局襄阳公安处 协警</t>
  </si>
  <si>
    <t>父亲 王会彬 襄阳市十九中学
母亲 瞿金枝 襄阳市三十一中学</t>
  </si>
  <si>
    <t>襄阳市樊城区</t>
  </si>
  <si>
    <t>湖北省襄阳市高新区团山镇邓漫路国色天襄B区11号楼</t>
  </si>
  <si>
    <t>湖北省襄阳市高新区公安分局紫贞派出所 文职辅警</t>
  </si>
  <si>
    <t>高中：2006年9月1日至2009年6月1日 东风中学
大专：2010年9月1日至2013年6月1日 湖北文理学院 应用英语专业
本科：2013年9月1日至2015年6月1日 湖北文理学院 英语专业
工作经历：2015年8月至2017年2月 湖北移动云计算中心襄阳分公司 话务代表；
             2018年8月至今  湖北省襄阳市高新区公安分局紫贞派出所  文职辅警</t>
  </si>
  <si>
    <t xml:space="preserve">父亲  杨志刚  襄阳市襄州区中国工商银行襄州支行
母亲  孙文萍  襄阳市襄州区卫生和计划生育综合监督执法局
</t>
  </si>
  <si>
    <t>江西城市职业学院</t>
  </si>
  <si>
    <t>湖北省襄阳市春园路14号</t>
  </si>
  <si>
    <t>老河口市人民法院（雇员制书记员）</t>
  </si>
  <si>
    <t>高中：2006年9月-2009年7月，襄阳三中，理科。
大专：2009年9月-2012年7月，江西城市职业学院，机械制造与自动化。
老河口市人民法院：2017年4月至今，老河口市人民法院雇员制书记员。</t>
  </si>
  <si>
    <t>父亲：张兴旺；工作：无。
母亲：方云；工作：退休。</t>
  </si>
  <si>
    <t>江西师范大学</t>
  </si>
  <si>
    <t>湖北省襄阳市樊城区陈家湖派出所</t>
  </si>
  <si>
    <t>湖北省襄阳市襄城区檀溪路208号</t>
  </si>
  <si>
    <t>襄阳市中级人民法院</t>
  </si>
  <si>
    <t>普通话二级甲等
大学生英语cet6级</t>
  </si>
  <si>
    <t>教育经历：
2009.9.1-2012.7.9就读于襄阳市第三中学，文科
2012.9.1-2016.6.7就读于江西师范大学，旅游管理专业
工作经历：
2019.11.18至今，就职于襄阳市中级人民法院，于民事第三审判庭担任书记员</t>
  </si>
  <si>
    <t>父亲：陈正义，个体
母亲：马吉秀，退休</t>
  </si>
  <si>
    <t>襄阳</t>
  </si>
  <si>
    <t>图形图像制作</t>
  </si>
  <si>
    <t>襄阳市襄州区</t>
  </si>
  <si>
    <t>襄阳市襄州区铁路四院清气园</t>
  </si>
  <si>
    <t>襄阳市襄州区人民法院</t>
  </si>
  <si>
    <t>2002.9.1-2005.7.1在襄阳市楚才高级中学就读高中；
2006.9.1-2009.7.1在武汉信息传播职业技术学院就读专科；
2008.6.30-2010.6.30在中南财经政法大学就读本科，并取得学士学位；
2012.6.30-2013.12.30在襄阳中瑞达汽车销售公司任职；
2014.2.1-20114.12.1在襄阳市宝泽汽车销售公司任职；
2016.11.1-至今在襄阳市襄州区法院任职书记员。</t>
  </si>
  <si>
    <t>父亲：翟国军，枣阳市物资局，已退休；
母亲：夏雨萍，枣阳市物资局，已退休；
丈夫：徐煜卉，湖北省新华书店集团有限公司襄阳分公司。</t>
  </si>
  <si>
    <t>武汉工业学院工商学院</t>
  </si>
  <si>
    <t>湖北省襄阳市樊城区卧龙大道绿地中央广场1期</t>
  </si>
  <si>
    <t>襄阳市樊房房产经纪有限责任公司汉江路分公司</t>
  </si>
  <si>
    <t>自大学毕业累计共7年</t>
  </si>
  <si>
    <t>2002年09月到2005年06月   荆门市第一中学   高中
2005年09月至2008年07月   武汉工业学院工商学院  全日制大专
2008年09月至2013年03月   湖北中创意唯网络科技有限公司  人事行政
2013年05月至2015年06月  江苏波司登营销有限公司荆门分公司  人事行政主管
2019年05月至今   襄阳市樊房房产经纪有限责任公司汉江路分公司  人事经理</t>
  </si>
  <si>
    <t>丈夫：陈猛   工作单位：北京红牛饮料销售有限公司湖北分公司
儿子：陈秋泽  幼儿园在读：襄阳市实验幼儿园</t>
  </si>
  <si>
    <t>湖北省襄阳市樊城区</t>
  </si>
  <si>
    <t>湖北省襄阳市樊城区星火路星月巷10号钉丝厂家属院2院</t>
  </si>
  <si>
    <t>襄阳市樊城区人民法院</t>
  </si>
  <si>
    <t>3年以上</t>
  </si>
  <si>
    <t>教师资格证、普通话等级证</t>
  </si>
  <si>
    <t>2006.9-2009.6 襄阳四中 文科
2009.9-2012.6 湖北第二师范学院 法律事务
2010.9-2013.6 武汉大学 法律
2016.10-2017.3 屏襄门派出所 协警
2017.4-今 襄阳市樊城区人民法院 雇员制书记员</t>
  </si>
  <si>
    <t>父亲 荣连军 襄阳市第一人民医院 员工
母亲 罗双喜 退休
女儿 崔歆悦 无
丈夫 崔 祥  无</t>
  </si>
  <si>
    <t>现为樊城区人民法院雇员制书记员</t>
  </si>
  <si>
    <t>湖北省南漳县</t>
  </si>
  <si>
    <t>华中师范大学汉口分校（现汉口学院）</t>
  </si>
  <si>
    <t>湖北省襄阳市襄城区山水檀溪檀园</t>
  </si>
  <si>
    <t>樊城区人民法院</t>
  </si>
  <si>
    <t>一年六个月</t>
  </si>
  <si>
    <t>2004年9月至2007年6月南漳县第一高中
2007年9月至2010月6月华中师范大学汉口分校（现汉口分校）全日制专科学习
2008年9月至2010年12月华中师范大学汉口分校（现汉口分校）自考本科学习
2010年7月至2012年3月北京湖北大厦有限责任公司财务部
2012年4月至2012年9月武汉弘帛物业管理有限公司客服部
2013年4月至2016年7月武汉顺昌集团有限公司行政助理
2019年1月樊城区人民法院立案庭工作至今</t>
  </si>
  <si>
    <t>父亲洪立新南漳县嘉昊纺织有限公司
母亲赵传珍退休
丈夫周静南漳县嘉昊纺织有限公司
儿子周振宇襄阳新乔幼儿园</t>
  </si>
  <si>
    <t>42068319940210704X</t>
  </si>
  <si>
    <t>工商企业管理 （涉外）</t>
  </si>
  <si>
    <t>湖北襄阳市鱼梁洲经济开发区福地小区</t>
  </si>
  <si>
    <t>湖北安家置业投资咨询有限公司</t>
  </si>
  <si>
    <t>在考</t>
  </si>
  <si>
    <t xml:space="preserve">2009-2011高中：襄阳田家炳中学
2011-2014大专：鄂州职业大学
2014-2018本科：中南财经政法大学
2014.04-至今湖北安家置业投资咨询有限公司 </t>
  </si>
  <si>
    <t>父亲：李久明 工作单位个体
母亲：邢列彩 工作单位个体</t>
  </si>
  <si>
    <t>湖北宜城市</t>
  </si>
  <si>
    <t>湖北襄阳市</t>
  </si>
  <si>
    <t>湖北省襄阳市长征路公安局家属院</t>
  </si>
  <si>
    <t>会计初级证书</t>
  </si>
  <si>
    <t>2005-2008   宜城市第三高级中学
2008-2011   长江职业学院
2016-2019   湖北师范大学
2011-2012   湖北良品铺子有限公司
2013-2016   宜城市地方税务局    合同工
2017-2019   襄阳长河房地产      会计</t>
  </si>
  <si>
    <t xml:space="preserve">父亲    龚波    宜城市燕京啤酒厂
母亲    李远琴   个体户
丈夫    朱正秋    苏宁易购
儿子    朱文祎   2岁    </t>
  </si>
  <si>
    <t>应用英语（幼儿英语方向）</t>
  </si>
  <si>
    <t>湖北省襄阳市襄城区欧庙镇西湾村二组</t>
  </si>
  <si>
    <t>英语教师资格证、CTE-4</t>
  </si>
  <si>
    <t>2008年9月至2011年6月就读于襄阳市田家炳中学
2011年9月至2014年6月就读于武昌职业学院
2012年9月至2015年6月就读于中国地质大学（武汉）
2014年7月至2015年10月就职于武汉市江岸区汉口花园幼儿园
2016年4月至2017年4月就职于北京卡爱特科技有限公司
2917年5月至2017年9月就职于北京八维研修学院
2018年8月至2020年7月就职于襄阳铁路运输法院</t>
  </si>
  <si>
    <t>曾宪红 父亲 襄阳市襄城区欧庙镇西湾村二组 务农
伍芳 母亲 襄阳市襄城区欧庙镇西湾村二组 务农
曾小雨 姐妹 襄阳市襄城区欧庙镇西湾村二组 务农</t>
  </si>
  <si>
    <t>湖北省襄阳市南漳县郭家土城村二组</t>
  </si>
  <si>
    <t>湖北省襄阳市襄州区英伦华府6栋1单元</t>
  </si>
  <si>
    <t>湖北新火炬科技有限公司</t>
  </si>
  <si>
    <t>2019年6月至今，湖北新火炬科技有限公司，技术员。
2016年3月-2019年4月，武汉利环康实验设备有限公司，副总经理。
2013年8月-2016年2月，浙江米勒橱柜有限公司，区域销售经理。
2011年11月-2013年6月，纬立资讯配件（昆山）有限公司，技术员。
2009年9月-2012年6月，湖北三峡职业技术学院，在读大学生。
2006年9月-2009年6月，南漳县第二中学，在读高中生。</t>
  </si>
  <si>
    <t>张世清：父亲，在家务农。
曾凡祝：母亲，在家务农。
李曼迪：丈夫，湖北新火炬科技有限公司，机械设计工程师。
李一宸：儿子，婴儿。</t>
  </si>
  <si>
    <t>湖北省襄阳市樊城区春园东路社区居委会</t>
  </si>
  <si>
    <t xml:space="preserve">
2006.09-2009.06就读于襄阳市第一中学
2009.09-2012.06就读于武昌工学院
2012.09-2014.06就读于湖北文理学院
2014.08-2019.08就职于襄阳高新技术产业开发区人民检察院</t>
  </si>
  <si>
    <t>董世焕  母女 董家台社区居委会主任（已退休）
李发强  父女 樊城区种子公司副经理（已退休）
李  佳  姐妹 春园东路社区居委会党委委员
王童彦  夫妻  宜昌高炮旅干事
王振宇   母子  幼儿园在读学生</t>
  </si>
  <si>
    <t>2015年获得中国检察官文学艺术联合会举办的第四届“迎新春、送文化”春联征集活动全国三等奖</t>
  </si>
  <si>
    <t>42068319961212522X</t>
  </si>
  <si>
    <t>襄阳职业技术学院</t>
  </si>
  <si>
    <t>湖北省枣阳市熊集镇梨园村五组</t>
  </si>
  <si>
    <t>湖北省枣阳市南城霍庄五组</t>
  </si>
  <si>
    <t>武汉市大数据产业发展有限公司</t>
  </si>
  <si>
    <t>会计从业资格证书、初级会计专业证书</t>
  </si>
  <si>
    <t>2011年-2014年，高中就读于湖北省枣阳市第二中学。
2014年-2017年，大学就读于襄阳市职业技术学院会计专业，在校担任宣传委员，校护旗手，曾获优秀团员，优秀班干部、入党积极分子荣誉。
2017年，毕业后进入湖北百恒控股集团有限公司，在财务部担任出纳一职后转岗会计。
2018年9月进入武汉大数据产业发展有限公司财务部担任出纳一职，武汉大数据产业发展有限公司为市国资委全资子公司。</t>
  </si>
  <si>
    <t>父亲：胡明发，无工作单位。
母亲：张华芝，无工作单位。
弟弟：胡耀文，目前就读于武汉理工大学。</t>
  </si>
  <si>
    <t>黄冈科技职业学院</t>
  </si>
  <si>
    <t>湖北省老河口市和平路</t>
  </si>
  <si>
    <t>湖北省老河口市洪城门紫薇花园</t>
  </si>
  <si>
    <t>老河口市人民法院</t>
  </si>
  <si>
    <t>4年(已离职)</t>
  </si>
  <si>
    <t>2008.9-2011.7 老河口市高级中学 高中
2012.9-2015.7 黄冈科技职业学院 大专
2016.8-2020.6 老河口市人民法院 书记员</t>
  </si>
  <si>
    <t xml:space="preserve">父亲 李广平 老河口市交通运输局 职工
母亲 张凤英 自由职业
</t>
  </si>
  <si>
    <t>珠宝工艺与鉴定</t>
  </si>
  <si>
    <t>襄阳市樊城区松鹤路</t>
  </si>
  <si>
    <t>重庆市山城燃气设备有限公司</t>
  </si>
  <si>
    <t>2008年-2011年就读于中国地质大学江城学院
2011年-2012年就职于中国兵器五二五外购担任零件检测工作
2013年-2015年就职于襄阳市保安服务总公司押运护卫分公司担任网络维护工作
2016年至今就职于重庆市山城燃气设备有限公司担任技术销售及维护工作</t>
  </si>
  <si>
    <t>父亲，彭启发，个人
母亲，廉玉梅，个人
妻子，吴怡，樊城法院
女儿，彭诺汐</t>
  </si>
  <si>
    <t>社会体育</t>
  </si>
  <si>
    <t>湖北省襄阳市襄城区万山工业区轴承一路吉平商店</t>
  </si>
  <si>
    <t>襄阳金手指文化传媒有限公司</t>
  </si>
  <si>
    <t>湖北文理学院附属中学：2009年9月-2012年6月
武汉商学院：2012年9月-2015年6月（全日制）
湖北文理学院：2017年3月-2019年6月（业余）
金手指文化传媒：2016年7月-2020年7月</t>
  </si>
  <si>
    <t>父亲：襄阳汽车轴承股份有限公司
母亲：个体户</t>
  </si>
  <si>
    <t>南京农业大学</t>
  </si>
  <si>
    <t>湖北省荆门市掇刀区望兵石路城南雅园小区</t>
  </si>
  <si>
    <t>发电厂及电力系统</t>
  </si>
  <si>
    <t>船舶电气</t>
  </si>
  <si>
    <t>湖北省荆门市沙洋县毛李镇凤灵一街344号</t>
  </si>
  <si>
    <t>荆门市掇刀区荆南大道26号</t>
  </si>
  <si>
    <t>湖北金泉新材料责任有限公司</t>
  </si>
  <si>
    <t>AutoCAD
中级电工证</t>
  </si>
  <si>
    <t>422201199004120420</t>
  </si>
  <si>
    <t>14230001001</t>
  </si>
  <si>
    <t>77</t>
  </si>
  <si>
    <t>14230</t>
  </si>
  <si>
    <t>30</t>
  </si>
  <si>
    <t>1990-04-12</t>
  </si>
  <si>
    <t>2011-06-30</t>
  </si>
  <si>
    <t>136341201106381092</t>
  </si>
  <si>
    <t>2015-06-01</t>
  </si>
  <si>
    <t/>
  </si>
  <si>
    <t>4</t>
  </si>
  <si>
    <t>010102</t>
  </si>
  <si>
    <t>11</t>
  </si>
  <si>
    <t>2</t>
  </si>
  <si>
    <t>21</t>
  </si>
  <si>
    <t>14230001</t>
  </si>
  <si>
    <t>421281199410260067</t>
  </si>
  <si>
    <t>76</t>
  </si>
  <si>
    <t>25</t>
  </si>
  <si>
    <t>1994-10-26</t>
  </si>
  <si>
    <t>2020-06-01</t>
  </si>
  <si>
    <t>104861202002005423</t>
  </si>
  <si>
    <t>2016-07-01</t>
  </si>
  <si>
    <t>010105</t>
  </si>
  <si>
    <t>75</t>
  </si>
  <si>
    <t>26</t>
  </si>
  <si>
    <t>2019-06-30</t>
  </si>
  <si>
    <t>420683199402200025</t>
  </si>
  <si>
    <t>74</t>
  </si>
  <si>
    <t>1994-02-20</t>
  </si>
  <si>
    <t>2016-06-30</t>
  </si>
  <si>
    <t>132571201605022819</t>
  </si>
  <si>
    <t>010107</t>
  </si>
  <si>
    <t>320925199506231415</t>
  </si>
  <si>
    <t>72</t>
  </si>
  <si>
    <t>1995-06-23</t>
  </si>
  <si>
    <t>2017-06-30</t>
  </si>
  <si>
    <t>127441201706356353</t>
  </si>
  <si>
    <t>2018-04-20</t>
  </si>
  <si>
    <t>010104</t>
  </si>
  <si>
    <t>1998-08-05</t>
  </si>
  <si>
    <t>2020-06-30</t>
  </si>
  <si>
    <t>1160042020077000</t>
  </si>
  <si>
    <t>420116199712072017</t>
  </si>
  <si>
    <t>71</t>
  </si>
  <si>
    <t>22</t>
  </si>
  <si>
    <t>1997-12-07</t>
  </si>
  <si>
    <t>129771201906932980</t>
  </si>
  <si>
    <t>2019-07-22</t>
  </si>
  <si>
    <t>1</t>
  </si>
  <si>
    <t>620521199511280426</t>
  </si>
  <si>
    <t>24</t>
  </si>
  <si>
    <t>1995-11-28</t>
  </si>
  <si>
    <t>2018-07-01</t>
  </si>
  <si>
    <t>101721201805002986</t>
  </si>
  <si>
    <t>2018-08-01</t>
  </si>
  <si>
    <t>010103</t>
  </si>
  <si>
    <t>70</t>
  </si>
  <si>
    <t>27</t>
  </si>
  <si>
    <t>2014-06-30</t>
  </si>
  <si>
    <t>421083198902096432</t>
  </si>
  <si>
    <t>31</t>
  </si>
  <si>
    <t>1989-02-09</t>
  </si>
  <si>
    <t>2010-06-30</t>
  </si>
  <si>
    <t xml:space="preserve">132651201006727893 </t>
  </si>
  <si>
    <t>2010-07-01</t>
  </si>
  <si>
    <t>420105198601270412</t>
  </si>
  <si>
    <t>34</t>
  </si>
  <si>
    <t>1986-01-27</t>
  </si>
  <si>
    <t>2012-06-30</t>
  </si>
  <si>
    <t>106021201202000703</t>
  </si>
  <si>
    <t>2012-09-01</t>
  </si>
  <si>
    <t>1989-08-09</t>
  </si>
  <si>
    <t>2018-06-28</t>
  </si>
  <si>
    <t>23</t>
  </si>
  <si>
    <t>2019-07-01</t>
  </si>
  <si>
    <t>420922199111160047</t>
  </si>
  <si>
    <t>28</t>
  </si>
  <si>
    <t>1991-11-16</t>
  </si>
  <si>
    <t>110721201405000507</t>
  </si>
  <si>
    <t>2014-07-01</t>
  </si>
  <si>
    <t xml:space="preserve">2006.09-2009.06 孝感市高级中学 高中
2009.09-2010.06 大悟县一中
2010.09-2014.06 江汉大学  本科 金融学
2014.07-2015.07	交通银行湖北分中心	信用审核反欺诈部门	员工
2015.08-2018.12	人保财险孝感分公司	人力资源部	员工
2019.01至今待业
</t>
  </si>
  <si>
    <t>父亲	段保明	1963.05	群众	孝感市大悟县城关镇干部
母亲	王柯湘	1965.07	群众	孝感市大悟县礼山中学教师
丈夫	王诚	1989.11	群众	省经信厅干部
无子女</t>
  </si>
  <si>
    <t>2017-04-01</t>
  </si>
  <si>
    <t>420106198511228460</t>
  </si>
  <si>
    <t>1985-11-22</t>
  </si>
  <si>
    <t>2009-06-30</t>
  </si>
  <si>
    <t>900091200905000389</t>
  </si>
  <si>
    <t>2012-10-01</t>
  </si>
  <si>
    <t>5</t>
  </si>
  <si>
    <t>69</t>
  </si>
  <si>
    <t>29</t>
  </si>
  <si>
    <t>1991-07-05</t>
  </si>
  <si>
    <t>2013-06-30</t>
  </si>
  <si>
    <t>105251201305706316</t>
  </si>
  <si>
    <t>2013-09-01</t>
  </si>
  <si>
    <t>421002198812240527</t>
  </si>
  <si>
    <t>1988-12-24</t>
  </si>
  <si>
    <t>105241201402000107</t>
  </si>
  <si>
    <t>410381199409290544</t>
  </si>
  <si>
    <t>68</t>
  </si>
  <si>
    <t>1994-09-29</t>
  </si>
  <si>
    <t>105201202002000974</t>
  </si>
  <si>
    <t>010106</t>
  </si>
  <si>
    <t>420106198707291648</t>
  </si>
  <si>
    <t>32</t>
  </si>
  <si>
    <t>1987-07-29</t>
  </si>
  <si>
    <t>104861201202003747</t>
  </si>
  <si>
    <t>2012-10-08</t>
  </si>
  <si>
    <t>420102199509073729</t>
  </si>
  <si>
    <t>1995-09-07</t>
  </si>
  <si>
    <t>2019-06-17</t>
  </si>
  <si>
    <t>1028032019201525</t>
  </si>
  <si>
    <t>010101</t>
  </si>
  <si>
    <t>430203199712036011</t>
  </si>
  <si>
    <t>1997-12-03</t>
  </si>
  <si>
    <t>106651201905000393</t>
  </si>
  <si>
    <t>360426199712300019</t>
  </si>
  <si>
    <t>1997-12-30</t>
  </si>
  <si>
    <t>129381201905000351</t>
  </si>
  <si>
    <t>2020-07-20</t>
  </si>
  <si>
    <t>420115199308113626</t>
  </si>
  <si>
    <t>1993-08-11</t>
  </si>
  <si>
    <t>2015-07-01</t>
  </si>
  <si>
    <t>110721201505002462</t>
  </si>
  <si>
    <t>2016-03-16</t>
  </si>
  <si>
    <t>420112199408142767</t>
  </si>
  <si>
    <t>1994-08-14</t>
  </si>
  <si>
    <t>136341201605370238</t>
  </si>
  <si>
    <t>2017-08-01</t>
  </si>
  <si>
    <t>3</t>
  </si>
  <si>
    <t>420704199304221615</t>
  </si>
  <si>
    <t>1993-04-22</t>
  </si>
  <si>
    <t>2015-06-30</t>
  </si>
  <si>
    <t>105131201505240574</t>
  </si>
  <si>
    <t>2016-03-01</t>
  </si>
  <si>
    <t>420802199107290366</t>
  </si>
  <si>
    <t>1991-07-29</t>
  </si>
  <si>
    <t>2013-07-01</t>
  </si>
  <si>
    <t>140351201305299064</t>
  </si>
  <si>
    <t>1997-08-30</t>
  </si>
  <si>
    <t>1056442019004927</t>
  </si>
  <si>
    <t>420802199201180980</t>
  </si>
  <si>
    <t>1992-01-18</t>
  </si>
  <si>
    <t>2015-06-20</t>
  </si>
  <si>
    <t>132421201505237164</t>
  </si>
  <si>
    <t>2015-07-31</t>
  </si>
  <si>
    <t>420111199111115016</t>
  </si>
  <si>
    <t>67</t>
  </si>
  <si>
    <t>1991-11-11</t>
  </si>
  <si>
    <t>132381201306097790</t>
  </si>
  <si>
    <t>422201199403110828</t>
  </si>
  <si>
    <t>1994-03-11</t>
  </si>
  <si>
    <t>132351201605369053</t>
  </si>
  <si>
    <t>2016-08-03</t>
  </si>
  <si>
    <t>420921199101144223</t>
  </si>
  <si>
    <t>1991-01-14</t>
  </si>
  <si>
    <t>104971201305975855</t>
  </si>
  <si>
    <t>2013-10-22</t>
  </si>
  <si>
    <t>421002198511300549</t>
  </si>
  <si>
    <t>1985-11-30</t>
  </si>
  <si>
    <t>2007-06-30</t>
  </si>
  <si>
    <t>104951200705001825</t>
  </si>
  <si>
    <t>2007-03-01</t>
  </si>
  <si>
    <t>420982199310020043</t>
  </si>
  <si>
    <t>1993-10-02</t>
  </si>
  <si>
    <t>2019-11-30</t>
  </si>
  <si>
    <t>120190114332</t>
  </si>
  <si>
    <t>420106198805093223</t>
  </si>
  <si>
    <t>1988-05-09</t>
  </si>
  <si>
    <t>2010-06-23</t>
  </si>
  <si>
    <t>132511201005100676</t>
  </si>
  <si>
    <t>2010-06-28</t>
  </si>
  <si>
    <t>429004198309140027</t>
  </si>
  <si>
    <t>66</t>
  </si>
  <si>
    <t>36</t>
  </si>
  <si>
    <t>1983-09-14</t>
  </si>
  <si>
    <t>2006-06-10</t>
  </si>
  <si>
    <t>114157200605002251</t>
  </si>
  <si>
    <t>2004-08-16</t>
  </si>
  <si>
    <t>010108</t>
  </si>
  <si>
    <t>13</t>
  </si>
  <si>
    <t>420683199606030013</t>
  </si>
  <si>
    <t>1996-06-03</t>
  </si>
  <si>
    <t>2018-06-30</t>
  </si>
  <si>
    <t>129821201806429828</t>
  </si>
  <si>
    <t>421123199103212023</t>
  </si>
  <si>
    <t>1991-03-21</t>
  </si>
  <si>
    <t>2013-06-07</t>
  </si>
  <si>
    <t>108341201306050408</t>
  </si>
  <si>
    <t>6</t>
  </si>
  <si>
    <t>1997-06-01</t>
  </si>
  <si>
    <t>2019-07-23</t>
  </si>
  <si>
    <t>105201201905004281</t>
  </si>
  <si>
    <t>413023199501300015</t>
  </si>
  <si>
    <t>1995-01-30</t>
  </si>
  <si>
    <t>105221201705199282</t>
  </si>
  <si>
    <t>421023199501085730</t>
  </si>
  <si>
    <t>65</t>
  </si>
  <si>
    <t>1995-01-08</t>
  </si>
  <si>
    <t>2017-07-15</t>
  </si>
  <si>
    <t>420107198210300023</t>
  </si>
  <si>
    <t>37</t>
  </si>
  <si>
    <t>1982-10-30</t>
  </si>
  <si>
    <t>2005-07-01</t>
  </si>
  <si>
    <t>104865200505100285</t>
  </si>
  <si>
    <t>2006-12-06</t>
  </si>
  <si>
    <t>14</t>
  </si>
  <si>
    <t>420323199012190025</t>
  </si>
  <si>
    <t>1990-12-19</t>
  </si>
  <si>
    <t>105241201405005303</t>
  </si>
  <si>
    <t>420106199806290872</t>
  </si>
  <si>
    <t>1998-06-29</t>
  </si>
  <si>
    <t>132411202005654263</t>
  </si>
  <si>
    <t>420682198812090569</t>
  </si>
  <si>
    <t>1988-12-09</t>
  </si>
  <si>
    <t>2015-06-10</t>
  </si>
  <si>
    <t>106741201502001264</t>
  </si>
  <si>
    <t>2017-02-13</t>
  </si>
  <si>
    <t>421281199305172911</t>
  </si>
  <si>
    <t>64</t>
  </si>
  <si>
    <t>1995-05-17</t>
  </si>
  <si>
    <t>136341201505486681</t>
  </si>
  <si>
    <t>2017-07-01</t>
  </si>
  <si>
    <t>2014-03-10</t>
  </si>
  <si>
    <t>420107198502070047</t>
  </si>
  <si>
    <t>35</t>
  </si>
  <si>
    <t>1985-02-07</t>
  </si>
  <si>
    <t>2010-08-30</t>
  </si>
  <si>
    <t>2010-10-11</t>
  </si>
  <si>
    <t>1995-01-28</t>
  </si>
  <si>
    <t>420302199002171283</t>
  </si>
  <si>
    <t>1990-02-17</t>
  </si>
  <si>
    <t>2017-06-23</t>
  </si>
  <si>
    <t>105121201702000177</t>
  </si>
  <si>
    <t>2017-06-26</t>
  </si>
  <si>
    <t>420106199711122016</t>
  </si>
  <si>
    <t>1997-11-12</t>
  </si>
  <si>
    <t>104951202005618338</t>
  </si>
  <si>
    <t>420104199407153640</t>
  </si>
  <si>
    <t>1994-07-15</t>
  </si>
  <si>
    <t>1049542016002203</t>
  </si>
  <si>
    <t>2015-09-24</t>
  </si>
  <si>
    <t>63</t>
  </si>
  <si>
    <t>420503199811191820</t>
  </si>
  <si>
    <t>1998-11-19</t>
  </si>
  <si>
    <t>2020-06-22</t>
  </si>
  <si>
    <t>115241202005000985</t>
  </si>
  <si>
    <t>422201199409092341</t>
  </si>
  <si>
    <t>1994-09-09</t>
  </si>
  <si>
    <t>2017-06-19</t>
  </si>
  <si>
    <t>100771201705002792</t>
  </si>
  <si>
    <t>420106198801034015</t>
  </si>
  <si>
    <t>1988-01-03</t>
  </si>
  <si>
    <t>2009-12-03</t>
  </si>
  <si>
    <t>129841200906000519</t>
  </si>
  <si>
    <t>2011-07-04</t>
  </si>
  <si>
    <t>420102198907272411</t>
  </si>
  <si>
    <t>1989-07-27</t>
  </si>
  <si>
    <t>136341201106637459</t>
  </si>
  <si>
    <t>2011-07-01</t>
  </si>
  <si>
    <t>422823199510123684</t>
  </si>
  <si>
    <t>1995-10-12</t>
  </si>
  <si>
    <t>104871201705005418</t>
  </si>
  <si>
    <t>420281199306210421</t>
  </si>
  <si>
    <t>1993-06-21</t>
  </si>
  <si>
    <t>131881201605001786</t>
  </si>
  <si>
    <t>2016-08-01</t>
  </si>
  <si>
    <t>学习经历：大学本科（201209-201607）	武汉晴川学院（原武汉大学珞珈学院）/信息管理与信息系统;高中（200909-201207）大冶市实验高中；
工作经历：大冶市农业农村局（201808-202007）综合信息岗；联邦快递(中国)有限公司武汉分公司（201608-201807）客户服务代表</t>
  </si>
  <si>
    <t xml:space="preserve">周帮强（父亲）/大冶市金湖街办城建办;
赵柳琴（母亲）/大冶市大红山铁矿公司;	
</t>
  </si>
  <si>
    <t>421122198912254943</t>
  </si>
  <si>
    <t>1990-01-21</t>
  </si>
  <si>
    <t>129841201206000389</t>
  </si>
  <si>
    <t>2012-05-14</t>
  </si>
  <si>
    <t>420703199207033763</t>
  </si>
  <si>
    <t>62</t>
  </si>
  <si>
    <t>1992-07-03</t>
  </si>
  <si>
    <t>132421201505098293</t>
  </si>
  <si>
    <t>2016-02-01</t>
  </si>
  <si>
    <t>421102199608110522</t>
  </si>
  <si>
    <t>1996-08-11</t>
  </si>
  <si>
    <t>2018-06-27</t>
  </si>
  <si>
    <t>106161201805002123</t>
  </si>
  <si>
    <t>2019-05-29</t>
  </si>
  <si>
    <t>420106199310143262</t>
  </si>
  <si>
    <t>1993-10-14</t>
  </si>
  <si>
    <t>1107242017000279</t>
  </si>
  <si>
    <t>2017-03-20</t>
  </si>
  <si>
    <t>33</t>
  </si>
  <si>
    <t>422202199609121828</t>
  </si>
  <si>
    <t>1996-09-12</t>
  </si>
  <si>
    <t>117981201805852228</t>
  </si>
  <si>
    <t>2018-05-30</t>
  </si>
  <si>
    <t>320922199504180328</t>
  </si>
  <si>
    <t>1995-04-18</t>
  </si>
  <si>
    <t>136641201605227336</t>
  </si>
  <si>
    <t>2016-09-16</t>
  </si>
  <si>
    <t>422326198910203760</t>
  </si>
  <si>
    <t>1989-10-20</t>
  </si>
  <si>
    <t>109271201405314506</t>
  </si>
  <si>
    <t>2016-09-01</t>
  </si>
  <si>
    <t>421221199102011863</t>
  </si>
  <si>
    <t>1992-02-17</t>
  </si>
  <si>
    <t>116541201306025218</t>
  </si>
  <si>
    <t>2013-03-05</t>
  </si>
  <si>
    <t>421302199710194217</t>
  </si>
  <si>
    <t>1997-10-19</t>
  </si>
  <si>
    <t>2020-07-01</t>
  </si>
  <si>
    <t>1160042020043346</t>
  </si>
  <si>
    <t>421182199309190042</t>
  </si>
  <si>
    <t>1993-09-19</t>
  </si>
  <si>
    <t>118371201506001534</t>
  </si>
  <si>
    <t>2015-09-01</t>
  </si>
  <si>
    <t>420106199008134429</t>
  </si>
  <si>
    <t>1990-08-13</t>
  </si>
  <si>
    <t>106361201305008449</t>
  </si>
  <si>
    <t>420624199108040024</t>
  </si>
  <si>
    <t>1991-08-04</t>
  </si>
  <si>
    <t>2013-06-01</t>
  </si>
  <si>
    <t>132511201305100683</t>
  </si>
  <si>
    <t>420106199310164442</t>
  </si>
  <si>
    <t>1993-10-16</t>
  </si>
  <si>
    <t>2018-11-21</t>
  </si>
  <si>
    <t>61</t>
  </si>
  <si>
    <t>420702199201237128</t>
  </si>
  <si>
    <t>1992-01-23</t>
  </si>
  <si>
    <t>106891201902000229</t>
  </si>
  <si>
    <t>410303199212263228</t>
  </si>
  <si>
    <t>1992-12-26</t>
  </si>
  <si>
    <t>105231201505883569</t>
  </si>
  <si>
    <t>2016-10-10</t>
  </si>
  <si>
    <t>420703199407013361</t>
  </si>
  <si>
    <t>1994-07-01</t>
  </si>
  <si>
    <t>132401201505064139</t>
  </si>
  <si>
    <t>2015-07-06</t>
  </si>
  <si>
    <t>422823199511094176</t>
  </si>
  <si>
    <t>1996-11-09</t>
  </si>
  <si>
    <t>105121201805001299</t>
  </si>
  <si>
    <t>2018-06-25</t>
  </si>
  <si>
    <t>422325198601251842</t>
  </si>
  <si>
    <t>1986-01-25</t>
  </si>
  <si>
    <t>2009-06-07</t>
  </si>
  <si>
    <t>136341200905137235</t>
  </si>
  <si>
    <t>2009-10-16</t>
  </si>
  <si>
    <t>420114199308080039</t>
  </si>
  <si>
    <t>1993-08-08</t>
  </si>
  <si>
    <t>138001201406000421</t>
  </si>
  <si>
    <t>2017-04-06</t>
  </si>
  <si>
    <t>420802199308310626</t>
  </si>
  <si>
    <t>60</t>
  </si>
  <si>
    <t>1993-08-31</t>
  </si>
  <si>
    <t>1052342015088982</t>
  </si>
  <si>
    <t>1994-11-28</t>
  </si>
  <si>
    <t>105141201705379691</t>
  </si>
  <si>
    <t>2017-07-03</t>
  </si>
  <si>
    <t>2014-09-01</t>
  </si>
  <si>
    <t>2017-07-20</t>
  </si>
  <si>
    <t>422326199110100020</t>
  </si>
  <si>
    <t>59</t>
  </si>
  <si>
    <t>1991-10-10</t>
  </si>
  <si>
    <t>104961201305002718</t>
  </si>
  <si>
    <t>2013-07-15</t>
  </si>
  <si>
    <t>420106199306180423</t>
  </si>
  <si>
    <t>1993-06-18</t>
  </si>
  <si>
    <t>104951201605385264</t>
  </si>
  <si>
    <t>429006199510181522</t>
  </si>
  <si>
    <t>1995-10-18</t>
  </si>
  <si>
    <t>132651201606859105</t>
  </si>
  <si>
    <t>2017-03-18</t>
  </si>
  <si>
    <t>420582198809260023</t>
  </si>
  <si>
    <t>1988-09-26</t>
  </si>
  <si>
    <t>129851201006536104</t>
  </si>
  <si>
    <t>2010-09-01</t>
  </si>
  <si>
    <t>421223198607100106</t>
  </si>
  <si>
    <t>1986-07-10</t>
  </si>
  <si>
    <t>132351200906001093</t>
  </si>
  <si>
    <t>420102199105010318</t>
  </si>
  <si>
    <t>1991-05-01</t>
  </si>
  <si>
    <t>132351201206816384</t>
  </si>
  <si>
    <t>2017-04-20</t>
  </si>
  <si>
    <t>1994-11-21</t>
  </si>
  <si>
    <t>115241202002000071</t>
  </si>
  <si>
    <t>420103198303120886</t>
  </si>
  <si>
    <t>1983-03-12</t>
  </si>
  <si>
    <t>104865200505100170</t>
  </si>
  <si>
    <t>2006-05-17</t>
  </si>
  <si>
    <t>420103199601062025</t>
  </si>
  <si>
    <t>1996-01-06</t>
  </si>
  <si>
    <t>136341201805735103</t>
  </si>
  <si>
    <t>2019-01-01</t>
  </si>
  <si>
    <t>58</t>
  </si>
  <si>
    <t>2012-07-01</t>
  </si>
  <si>
    <t>8</t>
  </si>
  <si>
    <t>420107199602264126</t>
  </si>
  <si>
    <t>1996-02-26</t>
  </si>
  <si>
    <t>117981201905575200</t>
  </si>
  <si>
    <t>420116199410023746</t>
  </si>
  <si>
    <t>1994-10-02</t>
  </si>
  <si>
    <t>105121201606004862</t>
  </si>
  <si>
    <t>2016-07-06</t>
  </si>
  <si>
    <t>420106199606300861</t>
  </si>
  <si>
    <t>1996-06-30</t>
  </si>
  <si>
    <t>1325142018101234</t>
  </si>
  <si>
    <t>420822198707104345</t>
  </si>
  <si>
    <t>1987-07-10</t>
  </si>
  <si>
    <t>2008-07-01</t>
  </si>
  <si>
    <t>106691200806000934</t>
  </si>
  <si>
    <t>2008-08-01</t>
  </si>
  <si>
    <t>420106199010264054</t>
  </si>
  <si>
    <t>1990-10-26</t>
  </si>
  <si>
    <t>123621201205000379</t>
  </si>
  <si>
    <t>2013-01-02</t>
  </si>
  <si>
    <t>410503198502055028</t>
  </si>
  <si>
    <t>1985-02-05</t>
  </si>
  <si>
    <t>2009-07-01</t>
  </si>
  <si>
    <t>112421200606000767</t>
  </si>
  <si>
    <t>2008-02-01</t>
  </si>
  <si>
    <t>420106199504121248</t>
  </si>
  <si>
    <t>1995-04-12</t>
  </si>
  <si>
    <t>136341201805624244</t>
  </si>
  <si>
    <t>422201199302270849</t>
  </si>
  <si>
    <t>1993-02-27</t>
  </si>
  <si>
    <t>120511201406003984</t>
  </si>
  <si>
    <t>2016-04-01</t>
  </si>
  <si>
    <t>421125199405205227</t>
  </si>
  <si>
    <t>1994-05-20</t>
  </si>
  <si>
    <t>1050442018001333</t>
  </si>
  <si>
    <t>2018-05-22</t>
  </si>
  <si>
    <t>420106199008284021</t>
  </si>
  <si>
    <t>1990-08-28</t>
  </si>
  <si>
    <t>132511201106101562</t>
  </si>
  <si>
    <t>2009-07-06</t>
  </si>
  <si>
    <t>2008/09—2011/06  湖北经济学院法商学院 商务英语
2012/09—2013/12  武汉大学继续教育学院 行政管理
2009/06—2011/06（全日制在校期间）湖北日报传媒集团楚天金报实习生
1、楚天金报深度报道部实习;
2、楚天金报教育部实习。
2011/06-2012/04 楚天金报摄影部 部门行政/主任助理
1、楚天金报摄影部主任助理，负责部门内部相关事宜；
2、组织策划摄影活动并独立完成活动招募、统计、场地联系等工作，维护网站信息更新。
2012/04—2015/08	武汉市演出有限责任公司、武汉剧院有限责任公司	宣传统筹
1、策划大型演出项目，至今已策划不少于100个大中小型演出项目，包含李宇春世界巡回演唱会（武汉站）、萧敬腾世界巡回演唱会（武汉站）；
2、与媒体建立合作并保持良好的合作关系，媒体资源丰富；
3、针对项目，独立制定宣传计划，安排媒体探班等采访工作；
4、统筹宣传演出项目，包括公司微博、公司微信、网站等宣传平台；
5、简单运用Photoshop、CorelDRAW软件设计广告；
6、演出前与团方沟通相关事宜。
2015/08—2017/04  武汉市演出有限责任公司、武汉剧院有限责任公司	演出部副经理/演出营销部经理
1、项目统筹策划并安排部门员工执行，保障每场演出顺利进行；
2、政府文化演出全程策划，新闻发布会全程策划与执行；
3、媒体关系处理，审核每日公众号、媒体宣传发布内容等；
4、公司品牌项目宣传，演出推广，负责公司网站策划和运营工作。
成功策划了四季“汉派百老汇”系列汉派喜剧，五届由武汉市人民政府举办的中华优秀戏曲文化艺术节，首届武汉歌剧节项目整体运作、策划，媒体宣传、落地执行，美国原版百老汇音乐剧及李宇春演唱会、萧敬腾演唱会全程宣传（武汉站）。
2017/05—2018/05  武汉东方芭蕾艺术中心 运营主管
六大校区日常维护管理工作安排，营销渠道管理，拓展媒体渠道，策划节假日活动内容及落地执行，组织年度汇报演出工作，增加线上直播渠道，打通与各大剧团、保利院线、网络媒体等合作关系。
2018/05—至今  湖北东方贝艺文化传播有限公司 
       演出经纪工作，代理演出项目。</t>
  </si>
  <si>
    <t>57</t>
  </si>
  <si>
    <t>2017-07-17</t>
  </si>
  <si>
    <t>420105198707260423</t>
  </si>
  <si>
    <t>1987-07-26</t>
  </si>
  <si>
    <t>109561200806729886</t>
  </si>
  <si>
    <t>420106198906034820</t>
  </si>
  <si>
    <t>1989-06-03</t>
  </si>
  <si>
    <t>108341201006054433</t>
  </si>
  <si>
    <t>2009-12-01</t>
  </si>
  <si>
    <t>7</t>
  </si>
  <si>
    <t>420111198301134053</t>
  </si>
  <si>
    <t>1983-01-13</t>
  </si>
  <si>
    <t>104865200505100266</t>
  </si>
  <si>
    <t>2006-05-08</t>
  </si>
  <si>
    <t>420111199310084048</t>
  </si>
  <si>
    <t>1993-10-08</t>
  </si>
  <si>
    <t>105121201605001866</t>
  </si>
  <si>
    <t>421102199408020928</t>
  </si>
  <si>
    <t>1994-08-02</t>
  </si>
  <si>
    <t>2016-06-20</t>
  </si>
  <si>
    <t>118001201605001802</t>
  </si>
  <si>
    <t>420111198709050021</t>
  </si>
  <si>
    <t>1987-09-05</t>
  </si>
  <si>
    <t>105131201802000101</t>
  </si>
  <si>
    <t>2010-03-02</t>
  </si>
  <si>
    <t>420528199509010029</t>
  </si>
  <si>
    <t>1995-09-01</t>
  </si>
  <si>
    <t>118001201805001317</t>
  </si>
  <si>
    <t>2018-03-01</t>
  </si>
  <si>
    <t>420303199205162826</t>
  </si>
  <si>
    <t>1992-05-16</t>
  </si>
  <si>
    <t>137981201306372611</t>
  </si>
  <si>
    <t>2013-03-08</t>
  </si>
  <si>
    <t>56</t>
  </si>
  <si>
    <t>420111198512173124</t>
  </si>
  <si>
    <t>1985-12-17</t>
  </si>
  <si>
    <t>421126199108010059</t>
  </si>
  <si>
    <t>1991-08-01</t>
  </si>
  <si>
    <t>137961201306545983</t>
  </si>
  <si>
    <t>421083199410210029</t>
  </si>
  <si>
    <t>1994-10-21</t>
  </si>
  <si>
    <t>887011201902000004</t>
  </si>
  <si>
    <t>2007-07-01</t>
  </si>
  <si>
    <t>420106198902043244</t>
  </si>
  <si>
    <t>1989-02-04</t>
  </si>
  <si>
    <t>507561201006766118</t>
  </si>
  <si>
    <t>2010-09-24</t>
  </si>
  <si>
    <t>410184198204135069</t>
  </si>
  <si>
    <t>38</t>
  </si>
  <si>
    <t>1982-04-13</t>
  </si>
  <si>
    <t>2001-06-30</t>
  </si>
  <si>
    <t>2001-01-05</t>
  </si>
  <si>
    <t>55</t>
  </si>
  <si>
    <t>420106199201142041</t>
  </si>
  <si>
    <t>1992-01-14</t>
  </si>
  <si>
    <t>132471201405641621</t>
  </si>
  <si>
    <t>2014-07-20</t>
  </si>
  <si>
    <t>2014-07-15</t>
  </si>
  <si>
    <t>420984199304060025</t>
  </si>
  <si>
    <t>1993-04-06</t>
  </si>
  <si>
    <t>2014-06-03</t>
  </si>
  <si>
    <t>132351201406039248</t>
  </si>
  <si>
    <t>2014-10-08</t>
  </si>
  <si>
    <t>1992-02-06</t>
  </si>
  <si>
    <t>132351201305966594</t>
  </si>
  <si>
    <t>2015-10-08</t>
  </si>
  <si>
    <t>420111199306055527</t>
  </si>
  <si>
    <t>1993-06-05</t>
  </si>
  <si>
    <t>105241201505001060</t>
  </si>
  <si>
    <t>父亲 张利新 57  中国长江动力集团有限公司
母亲 倪莉   56	武汉市第三医院（光谷院区）</t>
  </si>
  <si>
    <t>420984198710286324</t>
  </si>
  <si>
    <t>1987-10-28</t>
  </si>
  <si>
    <t>104881200906002019</t>
  </si>
  <si>
    <t>2009-08-10</t>
  </si>
  <si>
    <t>421022198912105440</t>
  </si>
  <si>
    <t>1989-12-10</t>
  </si>
  <si>
    <t>132461201205000727</t>
  </si>
  <si>
    <t>420111199809280523</t>
  </si>
  <si>
    <t>1998-09-28</t>
  </si>
  <si>
    <t>2019-06-15</t>
  </si>
  <si>
    <t>116541201906442443</t>
  </si>
  <si>
    <t>420102198910071442</t>
  </si>
  <si>
    <t>1989-10-07</t>
  </si>
  <si>
    <t>2010-06-01</t>
  </si>
  <si>
    <t>110721201006901269</t>
  </si>
  <si>
    <t>2011-07-07</t>
  </si>
  <si>
    <t>2018-07-03</t>
  </si>
  <si>
    <t>420582199409220027</t>
  </si>
  <si>
    <t>54</t>
  </si>
  <si>
    <t>1994-09-22</t>
  </si>
  <si>
    <t>2018-12-07</t>
  </si>
  <si>
    <t>2019-01-22</t>
  </si>
  <si>
    <t>学习经历：
硕士 | 2017.09.24——2018.12.07 | NEWCASTLE UNIVER-SITY（英国纽卡斯尔大学）
·	专业：媒体与公共关系
·	主修： 公共关系，传媒，媒体分析。
·	辅修：电影摄影制作，新闻与记者。
·	相关课程： 媒体必要学术技能, 电影拍摄，媒体分析，公关的策略和管理, 方法论：在媒体、文化以及社会中的研究, 公关的理论知识, 新闻业。
学士 | 2012.09.01——2016.6.15 | 湖北经济学院法商学院
·	主修： 会计
·	辅修： 会计，金融。
·	相关课程： 初级会计知识，审计，公司会计，管理会计，财务管理。
高中 | 2009.09.01——2012.6.7 | 湖北当阳市第一高级中学 
工作经历：
实习生 媒体部 | 上海美芽广告有限公司 | 2016.3.18-2016.9.30
·	完成客户要求的代理或接管工作。主动寻找微博、微信等KOL资源，制定公关活动方案，并且负责与媒体联系，参谋合适的媒体投放广告。对媒体推广的项目进行跟踪和监督，并进行效果评估。策划并实施媒体合作项目，加强媒体之间的纵向和横向联系。搜集相关媒介资料，及时把握媒体动向，密切关注新媒体前沿动态。
·	对接媒体：曾经和PPTV深度合作，负责联系微博、微信等相关帐号并发布其最新上线新剧的消息。
·	对接创意：在公司参与多期业余文案的编写工作。
·	对接活动：积极策划客户公司年会总体方案，联系酒店、场地、媒体、推广和传播方式，编制活动预算，整理报价，参与谈判和执行。
实习生 跨境电商部 | 安琪酵母股份有限公司 | 2018.11.04-2018.12.04
·	主要负责在海外社交媒体平台上发布内容来宣传推广公司产品，并且整理站外推广平台以及社媒网红账号，借鉴并学习海外网红账号的优势之处并加以运用。
·	对公司产品进行英文翻译。
正式员工 广告优化师 | 湖北今日头条科技有限公司| 2019.1.22-至今
1.负责头条系等全平台效果类广告投放和效果分析2.实时监控分析广告投放效果，结合数据对广告投放策略进行调整，优化推广成本，有效控制预算，使投放效果达到最大化
3.协助文案及客户，针对不同产品及市场提出明确素材需求，制定创意及素材文案，及时跟进素材投放效果，持续优化；
4.定期对渠道效果进行分析总结，以数据为导向为产品定制推广策略，对竞价账户具有清晰的定位和布局能力；
5.对信息流图片素材设计有自己的见解，总结信息流优化方法论。</t>
  </si>
  <si>
    <t>10</t>
  </si>
  <si>
    <t>420102199811112012</t>
  </si>
  <si>
    <t>1998-11-11</t>
  </si>
  <si>
    <t>129781201906463322</t>
  </si>
  <si>
    <t>2019-11-19</t>
  </si>
  <si>
    <t>1985-11-28</t>
  </si>
  <si>
    <t>2008-06-30</t>
  </si>
  <si>
    <t>117981200805000093</t>
  </si>
  <si>
    <t>2008-07-21</t>
  </si>
  <si>
    <t>429021198610241018</t>
  </si>
  <si>
    <t>1986-10-24</t>
  </si>
  <si>
    <t>113341200906206870</t>
  </si>
  <si>
    <t>420101199506107528</t>
  </si>
  <si>
    <t>1995-06-10</t>
  </si>
  <si>
    <t>131881201805001555</t>
  </si>
  <si>
    <t>421125199509120017</t>
  </si>
  <si>
    <t>1995-09-12</t>
  </si>
  <si>
    <t>127381201706001059</t>
  </si>
  <si>
    <t>2017-09-20</t>
  </si>
  <si>
    <t>420984199608060315</t>
  </si>
  <si>
    <t>1996-08-06</t>
  </si>
  <si>
    <t>132361201905000618</t>
  </si>
  <si>
    <t>2019-09-01</t>
  </si>
  <si>
    <t>410803198806260107</t>
  </si>
  <si>
    <t>53</t>
  </si>
  <si>
    <t>1988-06-26</t>
  </si>
  <si>
    <t>120481201106301074</t>
  </si>
  <si>
    <t>2011-10-10</t>
  </si>
  <si>
    <t>420683198706210025</t>
  </si>
  <si>
    <t>1987-06-21</t>
  </si>
  <si>
    <t>129901200806000135</t>
  </si>
  <si>
    <t>420106199406301309</t>
  </si>
  <si>
    <t>1994-06-30</t>
  </si>
  <si>
    <t>129881201506758641</t>
  </si>
  <si>
    <t>420107199104270523</t>
  </si>
  <si>
    <t>1991-04-27</t>
  </si>
  <si>
    <t>118001201305000572</t>
  </si>
  <si>
    <t>2014-04-01</t>
  </si>
  <si>
    <t>420111198301044023</t>
  </si>
  <si>
    <t>1983-01-04</t>
  </si>
  <si>
    <t>2006-07-01</t>
  </si>
  <si>
    <t>105205200605100162</t>
  </si>
  <si>
    <t>420102198910310829</t>
  </si>
  <si>
    <t>1989-10-31</t>
  </si>
  <si>
    <t>132401201305128146</t>
  </si>
  <si>
    <t>2013-07-17</t>
  </si>
  <si>
    <t>420106198406281622</t>
  </si>
  <si>
    <t>1984-06-28</t>
  </si>
  <si>
    <t>104955201106960979</t>
  </si>
  <si>
    <t>2006-12-01</t>
  </si>
  <si>
    <t>420626198702160027</t>
  </si>
  <si>
    <t>52</t>
  </si>
  <si>
    <t>1987-02-16</t>
  </si>
  <si>
    <t>2019-12-30</t>
  </si>
  <si>
    <t>65420142141117473</t>
  </si>
  <si>
    <t>2008-02-08</t>
  </si>
  <si>
    <t>12</t>
  </si>
  <si>
    <t>1995-04-30</t>
  </si>
  <si>
    <t>108341201606813721</t>
  </si>
  <si>
    <t>422202199708131829</t>
  </si>
  <si>
    <t>1997-09-13</t>
  </si>
  <si>
    <t>127441201806629743</t>
  </si>
  <si>
    <t>2018-06-17</t>
  </si>
  <si>
    <t>210724199311013028</t>
  </si>
  <si>
    <t>1993-11-01</t>
  </si>
  <si>
    <t>129771201506931288</t>
  </si>
  <si>
    <t>420106198704182462</t>
  </si>
  <si>
    <t>1987-04-18</t>
  </si>
  <si>
    <t>123091200906005002</t>
  </si>
  <si>
    <t>522101197710100426</t>
  </si>
  <si>
    <t>42</t>
  </si>
  <si>
    <t>1977-10-10</t>
  </si>
  <si>
    <t>1995-04-01</t>
  </si>
  <si>
    <t>2000-04-01</t>
  </si>
  <si>
    <t>420106199704250888</t>
  </si>
  <si>
    <t>1997-04-25</t>
  </si>
  <si>
    <t>132511201905101068</t>
  </si>
  <si>
    <t>420802199012110625</t>
  </si>
  <si>
    <t>1990-12-11</t>
  </si>
  <si>
    <t>2013-06-21</t>
  </si>
  <si>
    <t>140351201305863671</t>
  </si>
  <si>
    <t>2015-05-18</t>
  </si>
  <si>
    <t>1991-08-02</t>
  </si>
  <si>
    <t>2013-05-30</t>
  </si>
  <si>
    <t>136861201305678320</t>
  </si>
  <si>
    <t>420106199308233242</t>
  </si>
  <si>
    <t>51</t>
  </si>
  <si>
    <t>1993-08-23</t>
  </si>
  <si>
    <t>131881201406000273</t>
  </si>
  <si>
    <t>421081199610102978</t>
  </si>
  <si>
    <t>1996-10-10</t>
  </si>
  <si>
    <t>123101201706000769</t>
  </si>
  <si>
    <t>411724199207187229</t>
  </si>
  <si>
    <t>1992-07-18</t>
  </si>
  <si>
    <t>65429018142501781</t>
  </si>
  <si>
    <t>2016-07-14</t>
  </si>
  <si>
    <t>420114199002240028</t>
  </si>
  <si>
    <t>1990-02-24</t>
  </si>
  <si>
    <t>129341201106000570</t>
  </si>
  <si>
    <t>2011-08-01</t>
  </si>
  <si>
    <t>50</t>
  </si>
  <si>
    <t>9</t>
  </si>
  <si>
    <t>420984198803080026</t>
  </si>
  <si>
    <t>1988-03-08</t>
  </si>
  <si>
    <t>105121201105000400</t>
  </si>
  <si>
    <t>2011-08-04</t>
  </si>
  <si>
    <t>1989-01-27</t>
  </si>
  <si>
    <t>2013-02-22</t>
  </si>
  <si>
    <t>420102199503174051</t>
  </si>
  <si>
    <t>1995-03-17</t>
  </si>
  <si>
    <t>2017-09-15</t>
  </si>
  <si>
    <t xml:space="preserve">13年9月——16年6月	武汉商学院中外合作赛马产业管理	学生
16年1月——16年6月 墨尔本九龙马会	客服管理
16年6月——16年8月 Og潮流文化有限公司	行政经理
16年9月——16年11月 菲律宾拉瓦格度假村	酒店管理
16年11月——17年3月 Oc见	自营咖啡厅
17年3月——17年9月	5号车间	油画老师
17年9月——19年11月 武汉市公安局治安管理局	治安协管
19年11月——20年5月 武汉市江汉分局	辅警
</t>
  </si>
  <si>
    <t>429006199809025129</t>
  </si>
  <si>
    <t>1998-09-02</t>
  </si>
  <si>
    <t>117981202005295361</t>
  </si>
  <si>
    <t>1992-02-27</t>
  </si>
  <si>
    <t>2014-06-28</t>
  </si>
  <si>
    <t>106361201405007474</t>
  </si>
  <si>
    <t>2014-01-01</t>
  </si>
  <si>
    <t>49</t>
  </si>
  <si>
    <t>429005199408010042</t>
  </si>
  <si>
    <t>1994-08-01</t>
  </si>
  <si>
    <t>2016-06-28</t>
  </si>
  <si>
    <t>118001201605002347</t>
  </si>
  <si>
    <t>1998-03-31</t>
  </si>
  <si>
    <t>136341202005947968</t>
  </si>
  <si>
    <t>420984199705200017</t>
  </si>
  <si>
    <t>1997-05-20</t>
  </si>
  <si>
    <t>115241201905000676</t>
  </si>
  <si>
    <t>48</t>
  </si>
  <si>
    <t>420117199505267520</t>
  </si>
  <si>
    <t>1995-05-26</t>
  </si>
  <si>
    <t>131881201606000042</t>
  </si>
  <si>
    <t>420106199807204040</t>
  </si>
  <si>
    <t>1998-07-20</t>
  </si>
  <si>
    <t>2019-06-01</t>
  </si>
  <si>
    <t>132631201906000222</t>
  </si>
  <si>
    <t>2019-03-01</t>
  </si>
  <si>
    <t>1990-09-28</t>
  </si>
  <si>
    <t>132421201106000646</t>
  </si>
  <si>
    <t>2011-09-01</t>
  </si>
  <si>
    <t>47</t>
  </si>
  <si>
    <t>1999-06-05</t>
  </si>
  <si>
    <t>2020-06-06</t>
  </si>
  <si>
    <t>138011202006001306</t>
  </si>
  <si>
    <t>420112199509212744</t>
  </si>
  <si>
    <t>1995-09-21</t>
  </si>
  <si>
    <t>136341201706547361</t>
  </si>
  <si>
    <t>420106198304044028</t>
  </si>
  <si>
    <t>1983-04-04</t>
  </si>
  <si>
    <t>2020-01-31</t>
  </si>
  <si>
    <t>105117202006017410</t>
  </si>
  <si>
    <t>46</t>
  </si>
  <si>
    <t>1987-06-22</t>
  </si>
  <si>
    <t>06142116</t>
  </si>
  <si>
    <t>2007-06-01</t>
  </si>
  <si>
    <t>420902199103222265</t>
  </si>
  <si>
    <t>1991-03-22</t>
  </si>
  <si>
    <t>104951201406657933</t>
  </si>
  <si>
    <t>422301199205240942</t>
  </si>
  <si>
    <t>1992-05-24</t>
  </si>
  <si>
    <t>118001201405000010</t>
  </si>
  <si>
    <t>2015-03-31</t>
  </si>
  <si>
    <t>20</t>
  </si>
  <si>
    <t>420117199508070029</t>
  </si>
  <si>
    <t>45</t>
  </si>
  <si>
    <t>1995-08-07</t>
  </si>
  <si>
    <t>2016-12-30</t>
  </si>
  <si>
    <t>65420106141014729</t>
  </si>
  <si>
    <t>2017-10-09</t>
  </si>
  <si>
    <t>421222199402260059</t>
  </si>
  <si>
    <t>1994-02-26</t>
  </si>
  <si>
    <t>129841201506001097</t>
  </si>
  <si>
    <t>2018-06-20</t>
  </si>
  <si>
    <t>130627199609196027</t>
  </si>
  <si>
    <t>44</t>
  </si>
  <si>
    <t>1996-09-19</t>
  </si>
  <si>
    <t>125431201606001195</t>
  </si>
  <si>
    <t>43</t>
  </si>
  <si>
    <t>420704198802230325</t>
  </si>
  <si>
    <t>40</t>
  </si>
  <si>
    <t>1988-02-23</t>
  </si>
  <si>
    <t>105135201505000152</t>
  </si>
  <si>
    <t>2020-04-20</t>
  </si>
  <si>
    <t>1988-04-21</t>
  </si>
  <si>
    <t>115241201105000622</t>
  </si>
  <si>
    <t>2013-03-01</t>
  </si>
  <si>
    <t>1995-10-11</t>
  </si>
  <si>
    <t>2017-06-22</t>
  </si>
  <si>
    <t>2016-11-01</t>
  </si>
  <si>
    <t>2014-08-01</t>
  </si>
  <si>
    <t>1994-02-10</t>
  </si>
  <si>
    <t>2014-06-18</t>
  </si>
  <si>
    <t>1990-09-10</t>
  </si>
  <si>
    <t>2014-07-16</t>
  </si>
  <si>
    <t>14230001002</t>
  </si>
  <si>
    <t>010201</t>
  </si>
  <si>
    <t>429004199508140024</t>
  </si>
  <si>
    <t>1995-08-14</t>
  </si>
  <si>
    <t>132391201605000810</t>
  </si>
  <si>
    <t>429004199712184382</t>
  </si>
  <si>
    <t>1997-12-18</t>
  </si>
  <si>
    <t>104951201905131759</t>
  </si>
  <si>
    <t>429004199509090022</t>
  </si>
  <si>
    <t>1995-09-09</t>
  </si>
  <si>
    <t>104891201805006297</t>
  </si>
  <si>
    <t>2018-06-04</t>
  </si>
  <si>
    <t>429004199501285925</t>
  </si>
  <si>
    <t>104951201605126589</t>
  </si>
  <si>
    <t>429005199911057681</t>
  </si>
  <si>
    <t>1999-11-05</t>
  </si>
  <si>
    <t>108531202006000051</t>
  </si>
  <si>
    <t>429004199111112914</t>
  </si>
  <si>
    <t>129591201206905361</t>
  </si>
  <si>
    <t>2012-11-01</t>
  </si>
  <si>
    <t>1989-04-29</t>
  </si>
  <si>
    <t>132421201205001596</t>
  </si>
  <si>
    <t>420984199209092088</t>
  </si>
  <si>
    <t>1992-09-09</t>
  </si>
  <si>
    <t>108341201306975599</t>
  </si>
  <si>
    <t>429004199402180028</t>
  </si>
  <si>
    <t>1994-02-18</t>
  </si>
  <si>
    <t>105141201605921733</t>
  </si>
  <si>
    <t>429004198908090025</t>
  </si>
  <si>
    <t>129511201006712280</t>
  </si>
  <si>
    <t>429006199109182182</t>
  </si>
  <si>
    <t>1991-09-18</t>
  </si>
  <si>
    <t>2013-06-20</t>
  </si>
  <si>
    <t>105201201305000429</t>
  </si>
  <si>
    <t>2013-07-02</t>
  </si>
  <si>
    <t>429004199808213141</t>
  </si>
  <si>
    <t>1998-08-21</t>
  </si>
  <si>
    <t>2020-06-18</t>
  </si>
  <si>
    <t>104901202005000881</t>
  </si>
  <si>
    <t>2018-07-06</t>
  </si>
  <si>
    <t>429004199305192924</t>
  </si>
  <si>
    <t>1993-05-19</t>
  </si>
  <si>
    <t>132461201405001304</t>
  </si>
  <si>
    <t>2014-06-17</t>
  </si>
  <si>
    <t>429004199010140609</t>
  </si>
  <si>
    <t>1990-10-14</t>
  </si>
  <si>
    <t>2013-06-27</t>
  </si>
  <si>
    <t>131881201305000037</t>
  </si>
  <si>
    <t>429004199501280315</t>
  </si>
  <si>
    <t>132621201605000983</t>
  </si>
  <si>
    <t>429004199006063161</t>
  </si>
  <si>
    <t>1990-06-06</t>
  </si>
  <si>
    <t>129521201106395173</t>
  </si>
  <si>
    <t>2011-08-08</t>
  </si>
  <si>
    <t>429004199404121742</t>
  </si>
  <si>
    <t>1994-04-12</t>
  </si>
  <si>
    <t>105361201705104510</t>
  </si>
  <si>
    <t>1991-01-02</t>
  </si>
  <si>
    <t>105121201106004299</t>
  </si>
  <si>
    <t>2011-11-19</t>
  </si>
  <si>
    <t>429004199601080046</t>
  </si>
  <si>
    <t>1996-01-08</t>
  </si>
  <si>
    <t>144671201606000323</t>
  </si>
  <si>
    <t>429004198704120392</t>
  </si>
  <si>
    <t>1987-04-12</t>
  </si>
  <si>
    <t>132641200706800074</t>
  </si>
  <si>
    <t>2011-06-27</t>
  </si>
  <si>
    <t>429004198503010744</t>
  </si>
  <si>
    <t>1985-03-01</t>
  </si>
  <si>
    <t>2005-06-30</t>
  </si>
  <si>
    <t>127441200506000913</t>
  </si>
  <si>
    <t>15</t>
  </si>
  <si>
    <t>429004199511080587</t>
  </si>
  <si>
    <t>1995-11-08</t>
  </si>
  <si>
    <t>2017-06-01</t>
  </si>
  <si>
    <t>104621201705005315</t>
  </si>
  <si>
    <t>2016-03-10</t>
  </si>
  <si>
    <t>429004199512190040</t>
  </si>
  <si>
    <t>1995-12-19</t>
  </si>
  <si>
    <t>118001201606000777</t>
  </si>
  <si>
    <t>2012-06-20</t>
  </si>
  <si>
    <t>14230001003</t>
  </si>
  <si>
    <t>1991-02-01</t>
  </si>
  <si>
    <t>132621201305000680</t>
  </si>
  <si>
    <t>010302</t>
  </si>
  <si>
    <t>422325199205054622</t>
  </si>
  <si>
    <t>73</t>
  </si>
  <si>
    <t>1992-05-05</t>
  </si>
  <si>
    <t>105201201902012843</t>
  </si>
  <si>
    <t>2019-09-09</t>
  </si>
  <si>
    <t>高中：2007-09-01至2010-06-30，鄂南高级中学，2010-09-01至2011-06-25，崇阳一中		
本科：2011-09-01至2015-06-25，江苏大学
硕士：2017-09-01至2019-06-25，中南财经政法大学	
工作经历：2019-7-1至2019-8-30，北京大成（武汉）律师事务所；2019-9-9至2020-6-30，武汉蔡林记商贸有限公司。</t>
  </si>
  <si>
    <t>010301</t>
  </si>
  <si>
    <t>420626199410200028</t>
  </si>
  <si>
    <t>1994-10-20</t>
  </si>
  <si>
    <t xml:space="preserve">65420144132132865  </t>
  </si>
  <si>
    <t>420114199009191214</t>
  </si>
  <si>
    <t>1990-09-19</t>
  </si>
  <si>
    <t>132421201205000346</t>
  </si>
  <si>
    <t>2013-03-22</t>
  </si>
  <si>
    <t>010303</t>
  </si>
  <si>
    <t>350427198804236026</t>
  </si>
  <si>
    <t>1988-04-23</t>
  </si>
  <si>
    <t>2014-06-19</t>
  </si>
  <si>
    <t>101721201402000158</t>
  </si>
  <si>
    <t xml:space="preserve">高中2003-09-01	2007-06-09福建省沙县第五中学
大学2007-09-01	2011-06-25吉林华桥外国语学院 朝鲜语	
研究生2011-09-01 2014-06-19大连外国语大学 亚非语言文学	</t>
  </si>
  <si>
    <t>卓昆水	父亲	沙县大洛高坑洋	务农
肖新珠	母亲	沙县沙阳窗帘	个体
卓文静	姐妹	沙县卫生计生监督所	职员
赵 镇	配偶	91566部队	药师
赵茗溦	女儿	无	无</t>
  </si>
  <si>
    <t>421123199711202814</t>
  </si>
  <si>
    <t>1997-11-20</t>
  </si>
  <si>
    <t>132401201905487733</t>
  </si>
  <si>
    <t>1991-04-20</t>
  </si>
  <si>
    <t>136861201206001291</t>
  </si>
  <si>
    <t>1991-11-02</t>
  </si>
  <si>
    <t>136341201005983246</t>
  </si>
  <si>
    <t>420107199103241026</t>
  </si>
  <si>
    <t>1991-03-24</t>
  </si>
  <si>
    <t>132371201305000602</t>
  </si>
  <si>
    <t>420802199803130331</t>
  </si>
  <si>
    <t>1998-03-13</t>
  </si>
  <si>
    <t>132341201906530076</t>
  </si>
  <si>
    <t>420103198912293213</t>
  </si>
  <si>
    <t>1989-12-29</t>
  </si>
  <si>
    <t>420105199609042427</t>
  </si>
  <si>
    <t>1996-09-04</t>
  </si>
  <si>
    <t>117981201805781494</t>
  </si>
  <si>
    <t>2018-02-28</t>
  </si>
  <si>
    <t>422201199605050827</t>
  </si>
  <si>
    <t>1996-05-05</t>
  </si>
  <si>
    <t>2018-06-26</t>
  </si>
  <si>
    <t>104961201805003126</t>
  </si>
  <si>
    <t>2019-04-26</t>
  </si>
  <si>
    <t>500222199512069123</t>
  </si>
  <si>
    <t>1995-12-06</t>
  </si>
  <si>
    <t>2019-06-22</t>
  </si>
  <si>
    <t>106421201905004234</t>
  </si>
  <si>
    <t>422201199212210842</t>
  </si>
  <si>
    <t>1992-12-21</t>
  </si>
  <si>
    <t>105281201605850046</t>
  </si>
  <si>
    <t>420602199011231547</t>
  </si>
  <si>
    <t>1990-11-30</t>
  </si>
  <si>
    <t>105191201405663753</t>
  </si>
  <si>
    <t>420105199502273225</t>
  </si>
  <si>
    <t>1995-02-27</t>
  </si>
  <si>
    <t>132621201705002260</t>
  </si>
  <si>
    <t>2017-08-28</t>
  </si>
  <si>
    <t>420104199507190828</t>
  </si>
  <si>
    <t>1995-07-19</t>
  </si>
  <si>
    <t>105241202002000742</t>
  </si>
  <si>
    <t>421182198507060017</t>
  </si>
  <si>
    <t>1985-07-06</t>
  </si>
  <si>
    <t>13262100805851038</t>
  </si>
  <si>
    <t>420104199707104728</t>
  </si>
  <si>
    <t>1997-07-10</t>
  </si>
  <si>
    <t>129831201806000922</t>
  </si>
  <si>
    <t>1993-01-30</t>
  </si>
  <si>
    <t>2015-07-15</t>
  </si>
  <si>
    <t>114301201506001327</t>
  </si>
  <si>
    <t>2015-12-01</t>
  </si>
  <si>
    <t>413026198707217828</t>
  </si>
  <si>
    <t>1987-07-21</t>
  </si>
  <si>
    <t>2010-12-07</t>
  </si>
  <si>
    <t>132421201006000076</t>
  </si>
  <si>
    <t>2010-10-01</t>
  </si>
  <si>
    <t>420103198905214425</t>
  </si>
  <si>
    <t>1989-05-21</t>
  </si>
  <si>
    <t>132341201105838895</t>
  </si>
  <si>
    <t>412829199101016905</t>
  </si>
  <si>
    <t>1991-01-01</t>
  </si>
  <si>
    <t>104751201505007514</t>
  </si>
  <si>
    <t>2015-08-01</t>
  </si>
  <si>
    <t>429004199408040026</t>
  </si>
  <si>
    <t>1994-08-04</t>
  </si>
  <si>
    <t>104461201705007610</t>
  </si>
  <si>
    <t>421302199501301223</t>
  </si>
  <si>
    <t>136341201705443144</t>
  </si>
  <si>
    <t>2018-10-15</t>
  </si>
  <si>
    <t>420624198707270038</t>
  </si>
  <si>
    <t>1987-07-27</t>
  </si>
  <si>
    <t>110741201006990693</t>
  </si>
  <si>
    <t>2010-07-15</t>
  </si>
  <si>
    <t>420982199407200067</t>
  </si>
  <si>
    <t>1994-07-20</t>
  </si>
  <si>
    <t>2017-06-14</t>
  </si>
  <si>
    <t>100581201705003960</t>
  </si>
  <si>
    <t>2017-05-05</t>
  </si>
  <si>
    <t>421123199109100022</t>
  </si>
  <si>
    <t>1991-09-10</t>
  </si>
  <si>
    <t>132401201305070692</t>
  </si>
  <si>
    <t>2013-10-01</t>
  </si>
  <si>
    <t>330521199104030228</t>
  </si>
  <si>
    <t>1991-04-03</t>
  </si>
  <si>
    <t>2013-07-11</t>
  </si>
  <si>
    <t>134411201305000426</t>
  </si>
  <si>
    <t>350181199312021981</t>
  </si>
  <si>
    <t>1993-12-02</t>
  </si>
  <si>
    <t>129271201506000599</t>
  </si>
  <si>
    <t>2015-07-07</t>
  </si>
  <si>
    <t>2020年5月17日</t>
  </si>
  <si>
    <t>1992-12-07</t>
  </si>
  <si>
    <t>65422320113001222</t>
  </si>
  <si>
    <t>2013-09-09</t>
  </si>
  <si>
    <t>412822198812284122</t>
  </si>
  <si>
    <t>1988-12-28</t>
  </si>
  <si>
    <t>2014-06-01</t>
  </si>
  <si>
    <t>112321201405002281</t>
  </si>
  <si>
    <t>2014-05-26</t>
  </si>
  <si>
    <t>420984199101211735</t>
  </si>
  <si>
    <t>1991-01-21</t>
  </si>
  <si>
    <t>109561201206049919</t>
  </si>
  <si>
    <t>2011-07-20</t>
  </si>
  <si>
    <t>140321199607140035</t>
  </si>
  <si>
    <t>1996-07-14</t>
  </si>
  <si>
    <t>136341201905265767</t>
  </si>
  <si>
    <t>421083199408110037</t>
  </si>
  <si>
    <t>1994-08-11</t>
  </si>
  <si>
    <t>129821201606609061</t>
  </si>
  <si>
    <t>2016-06-23</t>
  </si>
  <si>
    <t>429001198604280023</t>
  </si>
  <si>
    <t>1986-04-28</t>
  </si>
  <si>
    <t>2016-07-31</t>
  </si>
  <si>
    <t>105001200706295097</t>
  </si>
  <si>
    <t>2008-06-01</t>
  </si>
  <si>
    <t>1992-08-04</t>
  </si>
  <si>
    <t>131881201405001267</t>
  </si>
  <si>
    <t>2017-03-01</t>
  </si>
  <si>
    <t>420922199009260172</t>
  </si>
  <si>
    <t>1990-09-26</t>
  </si>
  <si>
    <t>132421201206000550</t>
  </si>
  <si>
    <t>429001198903105620</t>
  </si>
  <si>
    <t>1989-03-10</t>
  </si>
  <si>
    <t>129841201106000537</t>
  </si>
  <si>
    <t>420114199407300025</t>
  </si>
  <si>
    <t>1994-07-30</t>
  </si>
  <si>
    <t>2016-06-08</t>
  </si>
  <si>
    <t>118001201605000463</t>
  </si>
  <si>
    <t>2017-08-26</t>
  </si>
  <si>
    <t>421181199403063561</t>
  </si>
  <si>
    <t>1994-03-06</t>
  </si>
  <si>
    <t>136861201605989630</t>
  </si>
  <si>
    <t>420106199212304026</t>
  </si>
  <si>
    <t>1992-12-30</t>
  </si>
  <si>
    <t>132631201406744527</t>
  </si>
  <si>
    <t>420325199204080026</t>
  </si>
  <si>
    <t>1992-04-08</t>
  </si>
  <si>
    <t>105181201406724277</t>
  </si>
  <si>
    <t>2014-10-01</t>
  </si>
  <si>
    <t>420322199609150046</t>
  </si>
  <si>
    <t>1996-09-15</t>
  </si>
  <si>
    <t>105281201905418224</t>
  </si>
  <si>
    <t>420621199007117740</t>
  </si>
  <si>
    <t>1990-07-11</t>
  </si>
  <si>
    <t>420103198804024948</t>
  </si>
  <si>
    <t>1988-04-02</t>
  </si>
  <si>
    <t>129901200906928404</t>
  </si>
  <si>
    <t>2009-08-20</t>
  </si>
  <si>
    <t>441202199701221541</t>
  </si>
  <si>
    <t>1997-01-22</t>
  </si>
  <si>
    <t>104901201806000032</t>
  </si>
  <si>
    <t>429004199009103165</t>
  </si>
  <si>
    <t>110721201006900343</t>
  </si>
  <si>
    <t>2011-01-01</t>
  </si>
  <si>
    <t>420606199407013023</t>
  </si>
  <si>
    <t>132631201306586242</t>
  </si>
  <si>
    <t>2013-07-20</t>
  </si>
  <si>
    <t>421122199009170043</t>
  </si>
  <si>
    <t>14230001004</t>
  </si>
  <si>
    <t>1990-09-17</t>
  </si>
  <si>
    <t>1049742012001100</t>
  </si>
  <si>
    <t>2012-07-02</t>
  </si>
  <si>
    <t>010401</t>
  </si>
  <si>
    <t>429004199606141901</t>
  </si>
  <si>
    <t>1996-06-14</t>
  </si>
  <si>
    <t>132421201805108592</t>
  </si>
  <si>
    <t>420102199709202812</t>
  </si>
  <si>
    <t>1997-09-20</t>
  </si>
  <si>
    <t>104881201905001327</t>
  </si>
  <si>
    <t>420111199108074049</t>
  </si>
  <si>
    <t>1991-08-07</t>
  </si>
  <si>
    <t>105121201405003370</t>
  </si>
  <si>
    <t>2015-07-11</t>
  </si>
  <si>
    <t>421122199406050096</t>
  </si>
  <si>
    <t>1994-06-05</t>
  </si>
  <si>
    <t>132381201606047906</t>
  </si>
  <si>
    <t>18571594161</t>
  </si>
  <si>
    <t>420106198803143645</t>
  </si>
  <si>
    <t>1988-03-14</t>
  </si>
  <si>
    <t>104861200906000332</t>
  </si>
  <si>
    <t>2010-06-21</t>
  </si>
  <si>
    <t>420111198905156640</t>
  </si>
  <si>
    <t>1989-05-15</t>
  </si>
  <si>
    <t>113351201106857284</t>
  </si>
  <si>
    <t>421302199302010466</t>
  </si>
  <si>
    <t>1993-02-01</t>
  </si>
  <si>
    <t>136341201406290164</t>
  </si>
  <si>
    <t>2015-07-02</t>
  </si>
  <si>
    <t>420106199105248444</t>
  </si>
  <si>
    <t>1991-05-24</t>
  </si>
  <si>
    <t>1050042013051174</t>
  </si>
  <si>
    <t>420106199208290864</t>
  </si>
  <si>
    <t>1992-08-29</t>
  </si>
  <si>
    <t>136861201306188035</t>
  </si>
  <si>
    <t>2015-11-15</t>
  </si>
  <si>
    <t>420922199309290015</t>
  </si>
  <si>
    <t>1993-09-29</t>
  </si>
  <si>
    <t>140991201406001545</t>
  </si>
  <si>
    <t>2014-09-22</t>
  </si>
  <si>
    <t xml:space="preserve">教育经历：2008-09~2011-06，大悟县楚才高中 高中；
2011-09~2014-06，湖北第二师范学院，大专；
工作经历：2014-09~2017-07，湖北省人才市场有限责任公司，理财顾问；
2017-11~2018-01，中智湖北经济技术合作有限公司，销售顾问；	
2019-01~2020-07，武汉智猎天下人力资源服务有限公司，招聘专员（已离职）；
</t>
  </si>
  <si>
    <t>420107198802090023</t>
  </si>
  <si>
    <t>1988-02-09</t>
  </si>
  <si>
    <t>2009-06-17</t>
  </si>
  <si>
    <t>129781200906123684</t>
  </si>
  <si>
    <t>420111199410112317</t>
  </si>
  <si>
    <t>1994-10-11</t>
  </si>
  <si>
    <t>127381201806003068</t>
  </si>
  <si>
    <t>420111199109253743</t>
  </si>
  <si>
    <t>1991-09-25</t>
  </si>
  <si>
    <t>136861201405182131</t>
  </si>
  <si>
    <t>2013-10-07</t>
  </si>
  <si>
    <t>1992-09-06</t>
  </si>
  <si>
    <t>1989-10-23</t>
  </si>
  <si>
    <t>14230001005</t>
  </si>
  <si>
    <t>010501</t>
  </si>
  <si>
    <t>420984199508287838</t>
  </si>
  <si>
    <t>1995-08-28</t>
  </si>
  <si>
    <t>141201201606307170</t>
  </si>
  <si>
    <t>2016-03-02</t>
  </si>
  <si>
    <t>1991-01-27</t>
  </si>
  <si>
    <t>2017-06-28</t>
  </si>
  <si>
    <t>105221201702000057</t>
  </si>
  <si>
    <t>420104198712204331</t>
  </si>
  <si>
    <t>1987-12-20</t>
  </si>
  <si>
    <t>132371200906000275</t>
  </si>
  <si>
    <t>2010-10-08</t>
  </si>
  <si>
    <t>421123198411050068</t>
  </si>
  <si>
    <t>1984-11-05</t>
  </si>
  <si>
    <t>时间: 2014.03 – 2019.08
公司名称: 艾缇纶丝（武汉）国际贸易有限公司 
工作地点：武汉
职位：行政&amp;人事&amp;内审部门经理
工作职责:
1.	根据公司的用人需求和岗位任职条件，制订员工招聘计划，并落实实施，同时负责组织好人才的发现、挖掘、储备工作；组织实施对公司员工的考勤、考核、晋升、调职、奖惩、辞退等全方位的管理，完善人力资源管理制度；
2.	推进公司内部管理制度化、规范化，审定公司组织结构和管理体系。协助处理日常事务及各职能部门的联络、协调，有效地做好上传下达工作；
3.	协助实施公司的企业文化建设，组织开展有关各项员工活动；
4.	负责国内公司与国外总部之间沟通，处理海运订单相关事宜，负责进关产品在中国的清关等相关事宜，以及出现货损进行后续的货损赔偿等事宜；
5.	以严谨的工作态度，认真仔细的工作作风得到领导的一致认可。
时间: 2007.04 – 2010.01
公司名称: 利丰贸易服务(上海)有限公司北京分公司
公司性质：服装外贸公司  工作地点：北京
工作职位：质量技术检验部职员
时间: 2003.09 - 2007.07
学校名称: 武汉工业学院
专业: 英语    本科
时间：2000.9-2003.8
学校名称:湖北省黄冈市罗田县第一高级中学</t>
  </si>
  <si>
    <t>1994-10-22</t>
  </si>
  <si>
    <t>104031201705005903</t>
  </si>
  <si>
    <t>420102199604182413</t>
  </si>
  <si>
    <t>1996-04-18</t>
  </si>
  <si>
    <t>109201201905229116</t>
  </si>
  <si>
    <t>421222199201205264</t>
  </si>
  <si>
    <t>1992-01-20</t>
  </si>
  <si>
    <t>116001201405402696</t>
  </si>
  <si>
    <t>420106199511113625</t>
  </si>
  <si>
    <t>1995-11-11</t>
  </si>
  <si>
    <t>105221201805281577</t>
  </si>
  <si>
    <t>1-2</t>
  </si>
  <si>
    <t>420606199211211028</t>
  </si>
  <si>
    <t>14230001006</t>
  </si>
  <si>
    <t>1992-11-21</t>
  </si>
  <si>
    <t>101431201405002700</t>
  </si>
  <si>
    <t>2014-08-16</t>
  </si>
  <si>
    <t>010601</t>
  </si>
  <si>
    <t>420606199008023021</t>
  </si>
  <si>
    <t>1990-08-02</t>
  </si>
  <si>
    <t>105191201505761247</t>
  </si>
  <si>
    <t>2015-08-10</t>
  </si>
  <si>
    <t>420626199003081017</t>
  </si>
  <si>
    <t>1990-03-08</t>
  </si>
  <si>
    <t>2012-07-08</t>
  </si>
  <si>
    <t>129381201206002646</t>
  </si>
  <si>
    <t>2017-04-16</t>
  </si>
  <si>
    <t>420621199402289227</t>
  </si>
  <si>
    <t>1994-02-28</t>
  </si>
  <si>
    <t>104141201605005875</t>
  </si>
  <si>
    <t>420683198708290364</t>
  </si>
  <si>
    <t>1987-08-29</t>
  </si>
  <si>
    <t>129891200906265959</t>
  </si>
  <si>
    <t>420802198701170629</t>
  </si>
  <si>
    <t>1987-01-17</t>
  </si>
  <si>
    <t>132411200806938840</t>
  </si>
  <si>
    <t>2008-09-10</t>
  </si>
  <si>
    <t>420606199101283020</t>
  </si>
  <si>
    <t>1991-01-28</t>
  </si>
  <si>
    <t>140991201206002194</t>
  </si>
  <si>
    <t>2016-10-01</t>
  </si>
  <si>
    <t>420624198909061322</t>
  </si>
  <si>
    <t>1989-09-06</t>
  </si>
  <si>
    <t>118001201006000642</t>
  </si>
  <si>
    <t>113351201406461307</t>
  </si>
  <si>
    <t>420684198910230046</t>
  </si>
  <si>
    <t>2011-06-20</t>
  </si>
  <si>
    <t>109561201106674927</t>
  </si>
  <si>
    <t>2011-07-30</t>
  </si>
  <si>
    <t>420621199209068668</t>
  </si>
  <si>
    <t>129901201406473886</t>
  </si>
  <si>
    <t>420624198912047222</t>
  </si>
  <si>
    <t>1989-12-04</t>
  </si>
  <si>
    <t>129791201206618945</t>
  </si>
  <si>
    <t>2011-11-22</t>
  </si>
  <si>
    <t>420606199106051026</t>
  </si>
  <si>
    <t>1991-06-05</t>
  </si>
  <si>
    <t>105191201405407296</t>
  </si>
  <si>
    <t>1996-12-12</t>
  </si>
  <si>
    <t>123541201706000585</t>
  </si>
  <si>
    <t>420682199303140024</t>
  </si>
  <si>
    <t>1993-03-14</t>
  </si>
  <si>
    <t>137991201506802852</t>
  </si>
  <si>
    <t>2016-08-29</t>
  </si>
  <si>
    <t>420602199010142518</t>
  </si>
  <si>
    <t>136641201106399435</t>
  </si>
  <si>
    <t>420602199312271016</t>
  </si>
  <si>
    <t>1993-12-27</t>
  </si>
  <si>
    <t>116541201506976882</t>
  </si>
  <si>
    <t>420822199510112821</t>
  </si>
  <si>
    <t>14230001007</t>
  </si>
  <si>
    <t>103071201705002877</t>
  </si>
  <si>
    <t>010701</t>
  </si>
  <si>
    <t>420822199208034914</t>
  </si>
  <si>
    <t>1992-08-03</t>
  </si>
  <si>
    <t>129821201306673891</t>
  </si>
  <si>
    <t>420822199301316123</t>
  </si>
  <si>
    <t>1993-01-31</t>
  </si>
  <si>
    <t>116001201505401871</t>
  </si>
  <si>
    <t>420822199207234017</t>
  </si>
  <si>
    <t>1992-07-23</t>
  </si>
  <si>
    <t>129521201306714998</t>
  </si>
  <si>
    <t>第一次测试成绩</t>
    <phoneticPr fontId="3" type="noConversion"/>
  </si>
  <si>
    <t>第二次测试成绩</t>
    <phoneticPr fontId="3" type="noConversion"/>
  </si>
  <si>
    <t>报考职位</t>
    <phoneticPr fontId="3" type="noConversion"/>
  </si>
  <si>
    <t>116</t>
  </si>
  <si>
    <t>103</t>
  </si>
  <si>
    <t>101</t>
  </si>
  <si>
    <t>98</t>
  </si>
  <si>
    <t>97</t>
  </si>
  <si>
    <t>96</t>
  </si>
  <si>
    <t>93</t>
  </si>
  <si>
    <t>91</t>
  </si>
  <si>
    <t>83</t>
  </si>
  <si>
    <t>81</t>
  </si>
  <si>
    <t>102</t>
  </si>
  <si>
    <t>92</t>
  </si>
  <si>
    <t>90</t>
  </si>
  <si>
    <t>89</t>
  </si>
  <si>
    <t>87</t>
  </si>
  <si>
    <t>84</t>
  </si>
  <si>
    <t>82</t>
  </si>
  <si>
    <t>79</t>
  </si>
  <si>
    <t>78</t>
  </si>
  <si>
    <t>88</t>
  </si>
  <si>
    <t>100</t>
  </si>
  <si>
    <t>86</t>
  </si>
  <si>
    <t>80</t>
  </si>
  <si>
    <t>123</t>
  </si>
  <si>
    <t>108</t>
  </si>
  <si>
    <t>107</t>
  </si>
  <si>
    <t>106</t>
  </si>
  <si>
    <t>104</t>
  </si>
  <si>
    <t>95</t>
  </si>
  <si>
    <t>94</t>
  </si>
  <si>
    <t>85</t>
  </si>
  <si>
    <t>115</t>
  </si>
  <si>
    <t>职位
代码</t>
    <phoneticPr fontId="3" type="noConversion"/>
  </si>
  <si>
    <t>成绩</t>
    <phoneticPr fontId="3" type="noConversion"/>
  </si>
  <si>
    <t>成绩</t>
    <phoneticPr fontId="3" type="noConversion"/>
  </si>
  <si>
    <t>分数</t>
    <phoneticPr fontId="3" type="noConversion"/>
  </si>
  <si>
    <t>折算</t>
    <phoneticPr fontId="3" type="noConversion"/>
  </si>
  <si>
    <t>职业技能测试</t>
    <phoneticPr fontId="3" type="noConversion"/>
  </si>
  <si>
    <t>笔试</t>
    <phoneticPr fontId="3" type="noConversion"/>
  </si>
  <si>
    <t>招聘计划</t>
    <phoneticPr fontId="3" type="noConversion"/>
  </si>
  <si>
    <t>排名</t>
    <phoneticPr fontId="3" type="noConversion"/>
  </si>
  <si>
    <t>姓  名</t>
    <phoneticPr fontId="3" type="noConversion"/>
  </si>
  <si>
    <t>前两项综合</t>
    <phoneticPr fontId="3" type="noConversion"/>
  </si>
  <si>
    <t>序号</t>
    <phoneticPr fontId="3" type="noConversion"/>
  </si>
  <si>
    <t>联系方式</t>
    <phoneticPr fontId="3" type="noConversion"/>
  </si>
  <si>
    <t>合计
成绩</t>
    <phoneticPr fontId="3" type="noConversion"/>
  </si>
  <si>
    <t>资格复审结果</t>
    <phoneticPr fontId="3" type="noConversion"/>
  </si>
  <si>
    <t>2019-07-15</t>
  </si>
  <si>
    <t>421202199206300062</t>
  </si>
  <si>
    <t>1992-06-30</t>
  </si>
  <si>
    <t>湖北省武汉市武昌区中北路中北领寓</t>
  </si>
  <si>
    <t>武汉万达德贡演艺有限公司</t>
  </si>
  <si>
    <t>2007.09~2010.06咸宁高中
2010.09~2013.06武汉纺织大学
2013.07~2016.03广州佳媚尔服饰有限公司
2016.04~至今 武汉万达德贡演艺有限公司</t>
  </si>
  <si>
    <t>父亲：彭亚华，湖北省咸宁市咸安区法院职工
母亲：吴桃凤，湖北省咸宁市园林局职工，退休</t>
  </si>
  <si>
    <t>104951201306413344</t>
  </si>
  <si>
    <t>429005199412107963</t>
  </si>
  <si>
    <t>1994-12-10</t>
  </si>
  <si>
    <t>山西省孝义县</t>
  </si>
  <si>
    <t>江苏省苏州市</t>
  </si>
  <si>
    <t>2017-01-10</t>
  </si>
  <si>
    <t>湖北省武汉市洪山区鲁磨路华科大康园教师公寓</t>
  </si>
  <si>
    <t>武汉中岩科技股份有限公司</t>
  </si>
  <si>
    <t>ISA初级调酒师证书</t>
  </si>
  <si>
    <t>2012.9-2014.6 巴州二中石油分校
2014.9-2017.6 苏州百年职业学院
2017.1-2 苏州凯悦酒店餐饮部
2017.2-5 苏州晋合豪生酒店前厅部
2017.10-12 武汉神州顺利办
2018.3-2019.4 武汉鑫陇源资产
2019.5-至今 武汉中岩科技股份有限公司</t>
  </si>
  <si>
    <t>(秦拥军）父亲：新疆塔里木石油测试分公司
（刘玉文）母亲：退休</t>
  </si>
  <si>
    <t>苏州百年职业学院</t>
  </si>
  <si>
    <t>139621201706000706</t>
  </si>
  <si>
    <t>熊云龙</t>
  </si>
  <si>
    <t>421181199611240411</t>
  </si>
  <si>
    <t>1996-11-24</t>
  </si>
  <si>
    <t>武汉市江夏区平安关谷春天</t>
  </si>
  <si>
    <t>未满一年</t>
  </si>
  <si>
    <t>2011.09.01-2014.06.30麻城一中
2014.09.01-2017.06.30武昌工学院 大专 建筑工程技术
2017.09.01-2019.06.30武昌工学院 本科 土木工程
2019.11.14-2020.05.18武汉号号科技有限公司</t>
  </si>
  <si>
    <t>父亲 熊武   个体户
母亲 程晓红 麻城市服装厂</t>
  </si>
  <si>
    <t>132411201905832858</t>
  </si>
  <si>
    <t>土木工程</t>
  </si>
  <si>
    <t>递补通过</t>
    <phoneticPr fontId="3" type="noConversion"/>
  </si>
  <si>
    <t>彭琪</t>
    <phoneticPr fontId="3" type="noConversion"/>
  </si>
  <si>
    <t>秦诗佳</t>
    <phoneticPr fontId="3" type="noConversion"/>
  </si>
  <si>
    <t>420525199206291426</t>
  </si>
  <si>
    <t>1992-06-29</t>
  </si>
  <si>
    <t>2015-01-19</t>
  </si>
  <si>
    <t>2015-01-01</t>
  </si>
  <si>
    <t>宜昌市高新区东山花园小区</t>
  </si>
  <si>
    <t>远安县县嫘祖镇人民政府</t>
  </si>
  <si>
    <t>食品加工高级证书/国家高级营养师/计算机一级/商务英语三级</t>
  </si>
  <si>
    <t xml:space="preserve">个人简历
基本信息
张安/女/未婚/1992年6月/汉族/中共党员
籍贯:湖北远安/ID:420525199206291426
电话:13469879796     电子邮箱：1439921663@qq.com
教育背景                                            
大专：2010-09至2013-06/湖北三峡职业技术学院/食品加工专业（2011年考察入党，党龄7年,参加校党校培训班曾获优秀学员表彰）。
本科：2012-09至2014-06/三峡大学/生物工程专业（专套本）
学士学位：2015年1月获得生物工程专业学士学位（全国统考）
大学期间学习表现：综合成绩连续两年班级排名第一,获一等奖学金一次、二等奖学金两次、国家励志奖学金一次、优秀毕业生称号、获十大杰出青年提名奖，综合排名全校第十一名。
大学期间各项活动参与情况：曾任班团支部书记，院团委办公室主任等学生干部职务，共获得校优秀学生干部、社会实践标兵、优秀组织者、优秀毕业生等表彰23次。发起成立学生社团“健康美食俱乐部”，任社长一职，曾获“优秀社团”称号。
职业技能
获计算机一级证书、食品检验工三级证书、高级公共营养师证，熟练操作Excel、Word等办公软件。
工作经验
2015-01至2017-03   宜昌市青少年宫
职  务：珠心算主讲教师
工作情况：通过学校组织的多元化师训授权成为校主讲教师，后因工作踏实由学校推荐学习教育教学知识及性格色彩分析，通过自创积分竞赛、数学游戏、家长助教参与课堂等多种方式，改变传统枯燥的数学课堂，上课幽默诙谐，课堂氛围轻松，深受学生喜爱，教学严谨高效得到了学校及家长们的信任。
2017-04至2019.9  湖北省远安县嫘祖镇青峰村村民委员会
职  务：妇女委员兼网格管理员
工作职责：网格系统日常维护、特殊人群帮教、重点人员管控、综治维稳矛盾纠纷化解等工作；走访育龄妇女，入户发放避孕药具、关怀未婚先孕夫妻、政策内多孩妇女等计划生育工作。
工作情况：2018年4月，被宜昌市网格中心评为“宜昌市网格员之星”。与此同时，以本人为原型的《90后女孩乐当留守儿童“好妈妈”》的个人事迹材料在三峡商报、三峡宜昌网、宜昌文明网等多家媒体线上线下同时刊发。2018年4月，代表嫘祖镇参加团县委组织的《青春在扶贫中闪光》TED演讲比赛获得优秀奖，6月在嫘祖镇组织的《讲好嫘祖好故事》演讲比赛中获得三等奖，同时被聘为新时代湖北讲习所（宜昌）讲习员。6月书写的以青峰村民张开政为原型的孝老爱亲典型材料《一个女婿半个儿》受到嫘祖镇表彰，张开政的先进事迹也因此受到远安论坛的专题采访推介。2018年10月，采写的扶贫材料《我的返乡之路》被县委组织部和县文联联合开办的《沮漳文学》收录刊发。2018年11月，被宜昌市政法委评选为“宜昌市消防工作百佳网格管理员”。
2019.10-至今    培训学校   
职  务：主管
工作职责：本职工作包含校区招生、运营管理、教务管理、校区运维等多维度工作。第一是开展市场调查，细分竞品运维情况，进行校区招生市场及渠道工作，个性化招生宜昌学校综合排名第二。第二是校区招生咨询、学生行课期间的校区运维工作，以达成各项经营性指标，保证校区健康经营。在岗寒假期间全体教师由最初的续班率80%提升为92%，宜昌学校分校排名提升4名。最后配合各部门完成教师团队日程管理维护等工作。
个人特长
擅于处理突发的矛盾纠纷事件，协调部门同事处理工作异常情况；较为耐心擅于沟通协调；较为细致擅于归纳记录工作中的重难点，总结分析形成经验；较为严谨擅于把握工作中的细节部分。
</t>
  </si>
  <si>
    <t>父亲：张世平（远安县嫘祖镇—个体户）
母亲：段菊堂（远安县嫘祖镇—个体户）
姊妹：张逸可（嫘祖镇中心小学-学生）</t>
  </si>
  <si>
    <t>129791201306667699</t>
  </si>
  <si>
    <t>食品工程</t>
  </si>
  <si>
    <t>递补通过</t>
    <phoneticPr fontId="3" type="noConversion"/>
  </si>
  <si>
    <t>递补通过</t>
    <phoneticPr fontId="3" type="noConversion"/>
  </si>
  <si>
    <t>张安</t>
    <phoneticPr fontId="3" type="noConversion"/>
  </si>
  <si>
    <t>递补通过</t>
    <phoneticPr fontId="3" type="noConversion"/>
  </si>
  <si>
    <t>通过</t>
    <phoneticPr fontId="3" type="noConversion"/>
  </si>
  <si>
    <t>湖北工业大学</t>
    <phoneticPr fontId="3" type="noConversion"/>
  </si>
  <si>
    <t>襄阳广播电视大学</t>
    <phoneticPr fontId="3" type="noConversion"/>
  </si>
  <si>
    <t>行政管理专业</t>
    <phoneticPr fontId="3" type="noConversion"/>
  </si>
  <si>
    <t>武汉铁路运输法院</t>
    <phoneticPr fontId="3" type="noConversion"/>
  </si>
  <si>
    <t>否</t>
    <phoneticPr fontId="3" type="noConversion"/>
  </si>
  <si>
    <t>贾艳红</t>
  </si>
  <si>
    <t>420802199608250944</t>
  </si>
  <si>
    <t>1996-08-25</t>
  </si>
  <si>
    <t>重庆合川</t>
  </si>
  <si>
    <t>广东省深圳市龙岗区下水径秀丽山庄1号U梦公馆</t>
  </si>
  <si>
    <t>广东省深圳市纽尔科技有限公司</t>
  </si>
  <si>
    <t>高中：广西省柳州市二中
大学：重庆邮电大学移通学院
工作经历：2019-7-15开始于深圳市纽尔科技有限公司工作，于2020-6-19离职。</t>
  </si>
  <si>
    <t>父亲：贾贤德   个体
母亲：王加群   个体
哥哥：贾尧利   珠海市協益电子科技有限公司</t>
  </si>
  <si>
    <t>重庆邮电大学移通学院</t>
  </si>
  <si>
    <t>136271201905000045</t>
  </si>
  <si>
    <t>柴方</t>
  </si>
  <si>
    <t>422202199412076517</t>
  </si>
  <si>
    <t>1994-12-07</t>
  </si>
  <si>
    <t>湖北省应城市</t>
  </si>
  <si>
    <t>湖北省应城市陈河镇</t>
  </si>
  <si>
    <t>2018-12-19</t>
  </si>
  <si>
    <t>湖北省应城市杨桥社区许大湾88号</t>
  </si>
  <si>
    <t>132381201805881544</t>
  </si>
  <si>
    <t>刘赟</t>
  </si>
  <si>
    <t>420104198908110441</t>
  </si>
  <si>
    <t>1989-08-11</t>
  </si>
  <si>
    <t>湖南</t>
  </si>
  <si>
    <t>2011-08-15</t>
  </si>
  <si>
    <t>湖北省武汉市硚口古田四路香港印象</t>
  </si>
  <si>
    <t>会计初级职称</t>
  </si>
  <si>
    <t xml:space="preserve">2005.9-2008.6 武汉市第十一中学
2008.9-2011.6 湖北科技职业学院（全日制大专）
2008.12-2012.12 中南财经政法大学 （专升本）
2011.8-2012.6 武汉永利电源技术有限公司 职位：销售
2012.7-2013.4 武汉市洪山区向阳社区 职位：网格员
2013.5-2015.3 武汉金凯伦商贸有限公司 职位：出纳
2015.4-2019.8 上海圣剑网络游戏 职位：游戏UI设计
2019.9-2019.10 武汉军运会做志愿者 并获得优秀志愿者荣誉证书和徽章
</t>
  </si>
  <si>
    <t>父母退休。</t>
  </si>
  <si>
    <t>湖北科技职业学院</t>
  </si>
  <si>
    <t>141191201106957718</t>
  </si>
  <si>
    <t>人物形象设计</t>
  </si>
  <si>
    <t>郭丹</t>
  </si>
  <si>
    <t>430482199602038127</t>
  </si>
  <si>
    <t>1996-02-03</t>
  </si>
  <si>
    <t>湖南省衡阳市常宁市</t>
  </si>
  <si>
    <t>湖南省衡阳市常宁市官岭镇龙华村小组8号</t>
  </si>
  <si>
    <t>2018-06-01</t>
  </si>
  <si>
    <t>湖南省长沙市岳麓区天顶街道和印轩</t>
  </si>
  <si>
    <t>湖南航升卫星科技有限公司</t>
  </si>
  <si>
    <t>2012年9月-2015年6月在常宁二中读高中；
2015年9月-2018年6月在长沙民政职业技术学院读大专；
2018年6月至2018年11月在长沙市雨花区法院做书记员；
2018年12月至2019年5月在长沙市屈臣氏门店做店铺经理；
2019年8月至今在湖南航升卫星科技有限公司工作。</t>
  </si>
  <si>
    <t>爸爸郭秀田在家务农；
母亲张三秀在家务农；</t>
  </si>
  <si>
    <t>长沙民政职业技术学院</t>
  </si>
  <si>
    <t>108271201806001006</t>
  </si>
  <si>
    <t>吴任艳</t>
  </si>
  <si>
    <t>420116199708254125</t>
  </si>
  <si>
    <t>1997-08-25</t>
  </si>
  <si>
    <t>湖北省武汉市黄陂区</t>
  </si>
  <si>
    <t>2018-07-10</t>
  </si>
  <si>
    <t>湖北省武汉市洪山区康卓新城10栋1单元</t>
  </si>
  <si>
    <t>2012.09-2015.06 武汉第二十（民族）高中
2015.09-2018.06 武汉学院
2018年7月-2019年10月，武汉十点半文化传播有限公司
2019年12月-2020年7月，在湖北国网华中科技开发有限责任公司</t>
  </si>
  <si>
    <t>吴亚伟-关系：父女-工作情况：个体
任三翠-关系：母女-工作情况：家庭主妇</t>
  </si>
  <si>
    <t>136341201806301229</t>
  </si>
  <si>
    <t>郑信</t>
  </si>
  <si>
    <t>421081199403160083</t>
  </si>
  <si>
    <t>1994-03-16</t>
  </si>
  <si>
    <t>石首市</t>
  </si>
  <si>
    <t>湖北省石首市</t>
  </si>
  <si>
    <t>2015-07-16</t>
  </si>
  <si>
    <t>湖北省石首市绣林大道新天地3栋1单元</t>
  </si>
  <si>
    <t>普通话证书二级乙等</t>
  </si>
  <si>
    <t>2009年-2012年 文汇高中 2012年-2015年 武汉外语外事职业学院   2015年7月-2017年 武汉盛睿途有限公司 客服  2017年9月-2018年8月 武汉速及特网络科技有限公司 2018年10月-2019年3月 武汉达内学习平面设计  2019年4月-2019年9月 湖北众志润德会展有限公司  2019年11月-2020年7月  在家待业</t>
  </si>
  <si>
    <t>郑孝清 父女 已退休  张菊兰  母女 已退休  郑斯聪  姐妹 全职宝妈</t>
  </si>
  <si>
    <t>武汉外语外事职业学院</t>
  </si>
  <si>
    <t>129881201506259162</t>
  </si>
  <si>
    <t>应用韩语</t>
  </si>
  <si>
    <t>徐美燕</t>
  </si>
  <si>
    <t>42112719881116086X</t>
  </si>
  <si>
    <t>1988-11-16</t>
  </si>
  <si>
    <t>2010-06-20</t>
  </si>
  <si>
    <t>2010-03-25</t>
  </si>
  <si>
    <t>湖北省江夏区文化大道菩提苑107栋2单元1801室</t>
  </si>
  <si>
    <t>会计从业证、初级会计职称、计算机二级证书</t>
  </si>
  <si>
    <t>2004.09-2007.06湖北黄梅三中
2007.09-2010.06湖北财经高等专科学校
2010.03-2010.08华新集团建筑安装工程有限公司
2010.09-2019.04湖北中旭人防防护设备有限公司</t>
  </si>
  <si>
    <t>父亲 徐存军 69岁 农民
母亲 王金荣 69岁 农民
丈夫 郭超   33岁 湖北中旭人防防护设备有限公司</t>
  </si>
  <si>
    <t>湖北财经高等专科学校</t>
  </si>
  <si>
    <t>117901201006970101</t>
  </si>
  <si>
    <t>湖北省高级人民法院及直属法院2020年度招聘雇员制书记员面试人员名单</t>
    <phoneticPr fontId="3" type="noConversion"/>
  </si>
  <si>
    <t>黄可</t>
  </si>
  <si>
    <t>42011219880410061X</t>
  </si>
  <si>
    <t>1988-04-10</t>
  </si>
  <si>
    <t>2011-06-28</t>
  </si>
  <si>
    <t>武汉市东西湖区走马岭办事处</t>
  </si>
  <si>
    <t>2011-11-01</t>
  </si>
  <si>
    <t>武汉市东西湖区走马岭办事处苗湖张彭家台146号</t>
  </si>
  <si>
    <t>武汉市九牧管业科技有限公司</t>
  </si>
  <si>
    <t>2004-09至2007-07，就读于武汉市东西湖区吴家山第四中学；
2007-09至2011-06，就读于成都市西华大学艺术学院环境与艺术设计专业；
2011-11至2017-04，就职于中航森瑞武汉新材料有限公司
2017-05至2018-01，就职于湖北畅通管业有限公司
2018-03至2019-04，就职于中兴高能科技有限公司
2019-06至今，就职于武汉市九牧管业科技有限公司</t>
  </si>
  <si>
    <t>父亲：黄洪成，农民
母亲：朱凤荣，退休
妻子：杨雅丽，就职于武汉市科力协咨询顾问有限公司
女儿：黄修韫</t>
  </si>
  <si>
    <t>姓名：杨雅丽，报考单位：武汉市东西湖区人民法院，报考职务：雇员制书记员岗1</t>
  </si>
  <si>
    <t>西华大学</t>
  </si>
  <si>
    <t>106231201105001482</t>
  </si>
  <si>
    <t>环境与艺术设计</t>
  </si>
  <si>
    <t>陈晶</t>
  </si>
  <si>
    <t>420103199611131223</t>
  </si>
  <si>
    <t>1996-11-13</t>
  </si>
  <si>
    <t>2020-06-17</t>
  </si>
  <si>
    <t>湖北省武汉市江岸区台北路台北花苑85号801</t>
  </si>
  <si>
    <t>应届生</t>
  </si>
  <si>
    <t>2003年9月1日-2009年6月1日 鄱阳街小学   小学
2009年9月1日-2012年6月1日	武汉市第六中 初中
2012年9月1日-2015年6月1日	武汉市第十七中学 高中
2015年9月1日-2018年6月1日 武昌职业学院 专科
2018年9月1日-2020年6月1日	湖北商贸学院 全日制本科
应届生无工作经验。</t>
  </si>
  <si>
    <t xml:space="preserve">陈斌 父亲 工作单位：武汉中实物业有限公司
          职务；工程员
         手机号码：13971576348
刘卉春 母亲 工作单位:武汉市江汉区满春房管所  
           职务：总务        
          手机号码：13808652770
</t>
  </si>
  <si>
    <t>我属于专升本，非套本，专升本属于全日制本科，应届生</t>
  </si>
  <si>
    <t>湖北商贸学院</t>
  </si>
  <si>
    <t>132471202005709584</t>
  </si>
  <si>
    <t>降低竞争比例</t>
    <phoneticPr fontId="3" type="noConversion"/>
  </si>
  <si>
    <t>调剂，降低竞争比例</t>
    <phoneticPr fontId="3" type="noConversion"/>
  </si>
  <si>
    <t>降低竞争比例</t>
    <phoneticPr fontId="3" type="noConversion"/>
  </si>
  <si>
    <t>建档立卡贫困户，降低竞争比例</t>
    <phoneticPr fontId="3" type="noConversion"/>
  </si>
  <si>
    <t>雇员制书记员岗</t>
    <phoneticPr fontId="3" type="noConversion"/>
  </si>
  <si>
    <t>调剂，降低竞争比例</t>
    <phoneticPr fontId="3" type="noConversion"/>
  </si>
  <si>
    <t>递补</t>
    <phoneticPr fontId="3" type="noConversion"/>
  </si>
  <si>
    <t>雇员制书记员岗1</t>
    <phoneticPr fontId="3" type="noConversion"/>
  </si>
  <si>
    <t>公民身份号码</t>
    <phoneticPr fontId="3" type="noConversion"/>
  </si>
  <si>
    <t>备注</t>
    <phoneticPr fontId="3" type="noConversion"/>
  </si>
  <si>
    <t>面试分组</t>
    <phoneticPr fontId="3" type="noConversion"/>
  </si>
  <si>
    <t>面试考场</t>
    <phoneticPr fontId="3" type="noConversion"/>
  </si>
  <si>
    <t>抽签号</t>
    <phoneticPr fontId="3" type="noConversion"/>
  </si>
  <si>
    <t>各考官评分</t>
    <phoneticPr fontId="3" type="noConversion"/>
  </si>
  <si>
    <t>A</t>
    <phoneticPr fontId="3" type="noConversion"/>
  </si>
  <si>
    <t>B</t>
    <phoneticPr fontId="3" type="noConversion"/>
  </si>
  <si>
    <t>C</t>
    <phoneticPr fontId="3" type="noConversion"/>
  </si>
  <si>
    <t>D</t>
    <phoneticPr fontId="3" type="noConversion"/>
  </si>
  <si>
    <t>E</t>
    <phoneticPr fontId="3" type="noConversion"/>
  </si>
  <si>
    <t>F</t>
    <phoneticPr fontId="3" type="noConversion"/>
  </si>
  <si>
    <t>G</t>
    <phoneticPr fontId="3" type="noConversion"/>
  </si>
  <si>
    <t>最高分</t>
    <phoneticPr fontId="3" type="noConversion"/>
  </si>
  <si>
    <t>最低分</t>
    <phoneticPr fontId="3" type="noConversion"/>
  </si>
  <si>
    <t>舍去分</t>
    <phoneticPr fontId="3" type="noConversion"/>
  </si>
  <si>
    <t>面试得分</t>
    <phoneticPr fontId="3" type="noConversion"/>
  </si>
  <si>
    <t>面试排名</t>
    <phoneticPr fontId="3" type="noConversion"/>
  </si>
  <si>
    <t>总成绩</t>
    <phoneticPr fontId="3" type="noConversion"/>
  </si>
  <si>
    <t>总成绩排名</t>
    <phoneticPr fontId="3" type="noConversion"/>
  </si>
  <si>
    <t>面试日期</t>
    <phoneticPr fontId="3" type="noConversion"/>
  </si>
  <si>
    <t>29上</t>
    <phoneticPr fontId="3" type="noConversion"/>
  </si>
  <si>
    <t>29下</t>
    <phoneticPr fontId="3" type="noConversion"/>
  </si>
  <si>
    <t>张慧敏</t>
    <phoneticPr fontId="3" type="noConversion"/>
  </si>
  <si>
    <t>许邹宇</t>
    <phoneticPr fontId="3" type="noConversion"/>
  </si>
  <si>
    <t>面试弃考</t>
    <phoneticPr fontId="3" type="noConversion"/>
  </si>
  <si>
    <t>010301</t>
    <phoneticPr fontId="3" type="noConversion"/>
  </si>
  <si>
    <t>面试
成绩</t>
    <phoneticPr fontId="3" type="noConversion"/>
  </si>
  <si>
    <t>综合
成绩</t>
    <phoneticPr fontId="3" type="noConversion"/>
  </si>
  <si>
    <t>综合成绩排名</t>
    <phoneticPr fontId="3" type="noConversion"/>
  </si>
  <si>
    <t>入围体检考察</t>
    <phoneticPr fontId="3" type="noConversion"/>
  </si>
  <si>
    <t>建档立卡贫困户综合成绩加1分，入围体检考察</t>
    <phoneticPr fontId="3" type="noConversion"/>
  </si>
  <si>
    <t>折算分数</t>
    <phoneticPr fontId="3" type="noConversion"/>
  </si>
  <si>
    <t>折算
分数</t>
    <phoneticPr fontId="3" type="noConversion"/>
  </si>
  <si>
    <t>面试折算分数</t>
    <phoneticPr fontId="3" type="noConversion"/>
  </si>
  <si>
    <t>湖北省高级人民法院及直属法院2020年度招聘雇员制书记员面试成绩汇总表</t>
    <phoneticPr fontId="3" type="noConversion"/>
  </si>
  <si>
    <t>毕业学校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</si>
</sst>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3" x14ac:knownFonts="1">
    <font>
      <sz val="11"/>
      <color theme="1"/>
      <name val="宋体"/>
      <family val="2"/>
      <charset val="134"/>
      <scheme val="minor"/>
    </font>
    <font>
      <sz val="10"/>
      <name val="Arial"/>
      <family val="2"/>
    </font>
    <font>
      <sz val="10"/>
      <name val="黑体"/>
      <family val="3"/>
      <charset val="134"/>
    </font>
    <font>
      <sz val="9"/>
      <name val="宋体"/>
      <family val="2"/>
      <charset val="134"/>
      <scheme val="minor"/>
    </font>
    <font>
      <sz val="11"/>
      <color indexed="8"/>
      <name val="宋体"/>
      <family val="2"/>
      <scheme val="minor"/>
    </font>
    <font>
      <sz val="10"/>
      <color theme="1"/>
      <name val="宋体"/>
      <family val="2"/>
      <charset val="134"/>
      <scheme val="minor"/>
    </font>
    <font>
      <sz val="10"/>
      <color theme="1"/>
      <name val="黑体"/>
      <family val="3"/>
      <charset val="134"/>
    </font>
    <font>
      <sz val="10"/>
      <color indexed="8"/>
      <name val="黑体"/>
      <family val="3"/>
      <charset val="134"/>
    </font>
    <font>
      <sz val="20"/>
      <color theme="1"/>
      <name val="方正小标宋简体"/>
      <family val="3"/>
      <charset val="134"/>
    </font>
    <font>
      <sz val="11"/>
      <color theme="1"/>
      <name val="宋体"/>
      <family val="3"/>
      <charset val="134"/>
    </font>
    <font>
      <sz val="10"/>
      <color indexed="8"/>
      <name val="仿宋"/>
      <family val="3"/>
      <charset val="134"/>
    </font>
    <font>
      <sz val="10"/>
      <color theme="1"/>
      <name val="仿宋"/>
      <family val="3"/>
      <charset val="134"/>
    </font>
    <font>
      <sz val="8"/>
      <color theme="1"/>
      <name val="仿宋"/>
      <family val="3"/>
      <charset val="134"/>
    </font>
    <font>
      <sz val="6"/>
      <color theme="1"/>
      <name val="仿宋"/>
      <family val="3"/>
      <charset val="134"/>
    </font>
    <font>
      <sz val="8"/>
      <color indexed="8"/>
      <name val="仿宋"/>
      <family val="3"/>
      <charset val="134"/>
    </font>
    <font>
      <sz val="10"/>
      <color rgb="FFFF0000"/>
      <name val="仿宋"/>
      <family val="3"/>
      <charset val="134"/>
    </font>
    <font>
      <sz val="10"/>
      <name val="仿宋"/>
      <family val="3"/>
      <charset val="134"/>
    </font>
    <font>
      <b/>
      <sz val="10"/>
      <color theme="1"/>
      <name val="仿宋"/>
      <family val="3"/>
      <charset val="134"/>
    </font>
    <font>
      <b/>
      <sz val="10"/>
      <color indexed="8"/>
      <name val="仿宋"/>
      <family val="3"/>
      <charset val="134"/>
    </font>
    <font>
      <b/>
      <sz val="11"/>
      <color indexed="8"/>
      <name val="仿宋"/>
      <family val="3"/>
      <charset val="134"/>
    </font>
    <font>
      <sz val="11"/>
      <color indexed="8"/>
      <name val="仿宋"/>
      <family val="3"/>
      <charset val="134"/>
    </font>
    <font>
      <sz val="11"/>
      <color theme="1"/>
      <name val="仿宋"/>
      <family val="3"/>
      <charset val="134"/>
    </font>
    <font>
      <b/>
      <sz val="11"/>
      <color theme="1"/>
      <name val="仿宋"/>
      <family val="3"/>
      <charset val="13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4" fillId="0" borderId="0">
      <alignment vertical="center"/>
    </xf>
    <xf numFmtId="0" fontId="1" fillId="0" borderId="0"/>
  </cellStyleXfs>
  <cellXfs count="71">
    <xf numFmtId="0" fontId="0" fillId="0" borderId="0" xfId="0">
      <alignment vertical="center"/>
    </xf>
    <xf numFmtId="0"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7" fillId="0" borderId="1" xfId="1" applyFont="1" applyBorder="1" applyAlignment="1">
      <alignment horizontal="center" vertical="center" wrapText="1"/>
    </xf>
    <xf numFmtId="0" fontId="2" fillId="0" borderId="1" xfId="1" applyFont="1" applyBorder="1" applyAlignment="1">
      <alignment horizontal="center" vertical="center" wrapText="1"/>
    </xf>
    <xf numFmtId="0" fontId="5" fillId="0" borderId="0" xfId="0" applyNumberFormat="1" applyFont="1" applyAlignment="1">
      <alignment horizontal="center" vertical="center" wrapText="1"/>
    </xf>
    <xf numFmtId="176" fontId="0" fillId="2" borderId="0" xfId="0" applyNumberFormat="1" applyFill="1" applyAlignment="1">
      <alignment vertical="center"/>
    </xf>
    <xf numFmtId="0" fontId="9" fillId="0" borderId="0" xfId="0" applyNumberFormat="1" applyFont="1" applyAlignment="1">
      <alignment vertical="center"/>
    </xf>
    <xf numFmtId="0" fontId="5"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0" fillId="0" borderId="1" xfId="1" applyFont="1" applyBorder="1" applyAlignment="1">
      <alignment horizontal="center" vertical="center"/>
    </xf>
    <xf numFmtId="0" fontId="10" fillId="0" borderId="1" xfId="1" applyFont="1" applyBorder="1" applyAlignment="1">
      <alignment horizontal="center" vertical="center" shrinkToFit="1"/>
    </xf>
    <xf numFmtId="0" fontId="10" fillId="0" borderId="1" xfId="1" applyFont="1" applyBorder="1" applyAlignment="1">
      <alignment horizontal="center" vertical="center" wrapText="1" shrinkToFit="1"/>
    </xf>
    <xf numFmtId="176" fontId="10" fillId="2" borderId="1" xfId="1" applyNumberFormat="1" applyFont="1" applyFill="1" applyBorder="1" applyAlignment="1">
      <alignment horizontal="center" vertical="center"/>
    </xf>
    <xf numFmtId="0" fontId="11"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11" fillId="0" borderId="1" xfId="0" applyNumberFormat="1" applyFont="1" applyBorder="1" applyAlignment="1">
      <alignment horizontal="center" vertical="center" wrapText="1"/>
    </xf>
    <xf numFmtId="0" fontId="11" fillId="0" borderId="0" xfId="0" applyNumberFormat="1" applyFont="1" applyAlignment="1">
      <alignment horizontal="center" vertical="center"/>
    </xf>
    <xf numFmtId="0" fontId="12"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4" fillId="0" borderId="1" xfId="1" applyFont="1" applyBorder="1" applyAlignment="1">
      <alignment horizontal="center" vertical="center" shrinkToFit="1"/>
    </xf>
    <xf numFmtId="0" fontId="14" fillId="0" borderId="1" xfId="1" applyFont="1" applyBorder="1" applyAlignment="1">
      <alignment horizontal="center" vertical="center"/>
    </xf>
    <xf numFmtId="0" fontId="9" fillId="0" borderId="0" xfId="0" applyNumberFormat="1" applyFont="1" applyAlignment="1">
      <alignment horizontal="center" vertical="center" wrapText="1"/>
    </xf>
    <xf numFmtId="0" fontId="8" fillId="0" borderId="7" xfId="0" applyNumberFormat="1" applyFont="1" applyBorder="1" applyAlignment="1">
      <alignment vertical="center"/>
    </xf>
    <xf numFmtId="0" fontId="8" fillId="0" borderId="7" xfId="0" applyNumberFormat="1" applyFont="1" applyBorder="1" applyAlignment="1">
      <alignment horizontal="center" vertical="center" wrapText="1"/>
    </xf>
    <xf numFmtId="0" fontId="7" fillId="3" borderId="1" xfId="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0" fontId="7" fillId="4" borderId="6" xfId="1" applyFont="1" applyFill="1" applyBorder="1" applyAlignment="1">
      <alignment horizontal="center" vertical="center" wrapText="1"/>
    </xf>
    <xf numFmtId="0" fontId="15" fillId="0" borderId="1"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7" fillId="0" borderId="1" xfId="0" applyNumberFormat="1" applyFont="1" applyBorder="1" applyAlignment="1">
      <alignment horizontal="center" vertical="center" wrapText="1"/>
    </xf>
    <xf numFmtId="0" fontId="18" fillId="0" borderId="1" xfId="1" applyFont="1" applyBorder="1" applyAlignment="1">
      <alignment horizontal="center" vertical="center"/>
    </xf>
    <xf numFmtId="0" fontId="8" fillId="5" borderId="7" xfId="0" applyNumberFormat="1" applyFont="1" applyFill="1" applyBorder="1" applyAlignment="1">
      <alignment horizontal="center" vertical="center" wrapText="1"/>
    </xf>
    <xf numFmtId="0" fontId="11" fillId="5" borderId="1" xfId="0" applyNumberFormat="1" applyFont="1" applyFill="1" applyBorder="1" applyAlignment="1">
      <alignment horizontal="center" vertical="center" wrapText="1"/>
    </xf>
    <xf numFmtId="0" fontId="0" fillId="5" borderId="0" xfId="0" applyNumberFormat="1" applyFill="1" applyAlignment="1">
      <alignment horizontal="center" vertical="center" wrapText="1"/>
    </xf>
    <xf numFmtId="0" fontId="19" fillId="0" borderId="1" xfId="1" applyFont="1" applyBorder="1" applyAlignment="1">
      <alignment horizontal="center" vertical="center"/>
    </xf>
    <xf numFmtId="0" fontId="20" fillId="0" borderId="1" xfId="1" applyFont="1" applyBorder="1" applyAlignment="1">
      <alignment horizontal="center" vertical="center" shrinkToFit="1"/>
    </xf>
    <xf numFmtId="0" fontId="20" fillId="0" borderId="1" xfId="1" applyFont="1" applyBorder="1" applyAlignment="1">
      <alignment horizontal="center" vertical="center"/>
    </xf>
    <xf numFmtId="0" fontId="20" fillId="0" borderId="1" xfId="1" applyFont="1" applyBorder="1" applyAlignment="1">
      <alignment horizontal="center" vertical="center" wrapText="1" shrinkToFit="1"/>
    </xf>
    <xf numFmtId="176" fontId="20" fillId="2" borderId="1" xfId="1"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1" xfId="0" applyNumberFormat="1" applyFont="1" applyBorder="1" applyAlignment="1">
      <alignment horizontal="center" vertical="center" wrapText="1"/>
    </xf>
    <xf numFmtId="0" fontId="21" fillId="2" borderId="1" xfId="0" applyNumberFormat="1" applyFont="1" applyFill="1" applyBorder="1" applyAlignment="1">
      <alignment horizontal="center" vertical="center" wrapText="1"/>
    </xf>
    <xf numFmtId="0" fontId="22" fillId="0" borderId="1" xfId="0" applyNumberFormat="1" applyFont="1" applyBorder="1" applyAlignment="1">
      <alignment horizontal="center" vertical="center" wrapText="1"/>
    </xf>
    <xf numFmtId="49" fontId="20" fillId="0" borderId="1" xfId="1" applyNumberFormat="1" applyFont="1" applyBorder="1" applyAlignment="1">
      <alignment horizontal="center" vertical="center" shrinkToFi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8" fillId="0" borderId="7" xfId="0" applyNumberFormat="1" applyFont="1" applyBorder="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176" fontId="2" fillId="2" borderId="5" xfId="1" applyNumberFormat="1" applyFont="1" applyFill="1" applyBorder="1" applyAlignment="1">
      <alignment horizontal="center" vertical="center" wrapText="1"/>
    </xf>
    <xf numFmtId="176" fontId="2" fillId="2" borderId="6" xfId="1" applyNumberFormat="1" applyFont="1" applyFill="1" applyBorder="1" applyAlignment="1">
      <alignment horizontal="center" vertical="center" wrapText="1"/>
    </xf>
    <xf numFmtId="0" fontId="2" fillId="0" borderId="3" xfId="1" applyFont="1" applyBorder="1" applyAlignment="1">
      <alignment horizontal="center" vertical="center" wrapText="1"/>
    </xf>
    <xf numFmtId="0" fontId="5" fillId="0" borderId="8" xfId="0" applyNumberFormat="1" applyFont="1" applyBorder="1" applyAlignment="1">
      <alignment horizontal="center" vertical="center" wrapText="1"/>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4" borderId="6" xfId="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20&#36164;&#26009;\&#38599;&#21592;&#21046;&#25307;&#32856;2020-5\&#21508;&#22320;&#26041;&#26696;202.7.9\&#27491;&#24335;&#21576;&#25253;&#26041;&#26696;13\20200807_&#36164;&#26684;&#22797;&#23457;\&#30465;&#27861;&#38498;&#21644;&#30452;&#23646;&#27861;&#38498;2020&#24180;&#24230;&#38599;&#21592;&#21046;&#20070;&#35760;&#21592;&#25307;&#32856;&#32771;&#29983;&#20449;&#24687;&#34920;&#65288;&#24102;&#32852;&#31995;&#26041;&#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ksinfod04fdb3a-9e63-4fd4-8dd0"/>
    </sheetNames>
    <sheetDataSet>
      <sheetData sheetId="0">
        <row r="4">
          <cell r="A4">
            <v>214230010101</v>
          </cell>
          <cell r="B4">
            <v>214230010101</v>
          </cell>
          <cell r="C4" t="str">
            <v>649010105000121</v>
          </cell>
          <cell r="D4" t="str">
            <v>林静</v>
          </cell>
          <cell r="E4" t="str">
            <v>420117199402190022</v>
          </cell>
          <cell r="F4" t="str">
            <v>湖北省高级人民法院</v>
          </cell>
          <cell r="G4" t="str">
            <v>湖北省高级人民法院</v>
          </cell>
          <cell r="H4" t="str">
            <v>雇员制书记员岗5</v>
          </cell>
          <cell r="I4" t="str">
            <v>大类</v>
          </cell>
          <cell r="J4" t="str">
            <v>雇员制审判辅助人员</v>
          </cell>
          <cell r="K4" t="str">
            <v>岗位能力测验</v>
          </cell>
          <cell r="L4" t="str">
            <v>01</v>
          </cell>
          <cell r="M4" t="str">
            <v>01</v>
          </cell>
          <cell r="N4" t="str">
            <v>武汉东湖学院</v>
          </cell>
          <cell r="O4" t="str">
            <v>武汉市江夏区文化大道301号</v>
          </cell>
          <cell r="P4" t="str">
            <v>15807100231</v>
          </cell>
        </row>
        <row r="5">
          <cell r="A5">
            <v>214230010102</v>
          </cell>
          <cell r="B5">
            <v>214230010102</v>
          </cell>
          <cell r="C5" t="str">
            <v>649010103000029</v>
          </cell>
          <cell r="D5" t="str">
            <v>刘中秀</v>
          </cell>
          <cell r="E5" t="str">
            <v>42028119910425512X</v>
          </cell>
          <cell r="F5" t="str">
            <v>湖北省高级人民法院</v>
          </cell>
          <cell r="G5" t="str">
            <v>湖北省高级人民法院</v>
          </cell>
          <cell r="H5" t="str">
            <v>雇员制书记员岗3</v>
          </cell>
          <cell r="I5" t="str">
            <v>大类</v>
          </cell>
          <cell r="J5" t="str">
            <v>雇员制审判辅助人员</v>
          </cell>
          <cell r="K5" t="str">
            <v>岗位能力测验</v>
          </cell>
          <cell r="L5" t="str">
            <v>01</v>
          </cell>
          <cell r="M5" t="str">
            <v>02</v>
          </cell>
          <cell r="N5" t="str">
            <v>武汉东湖学院</v>
          </cell>
          <cell r="O5" t="str">
            <v>武汉市江夏区文化大道301号</v>
          </cell>
          <cell r="P5" t="str">
            <v>13026157659</v>
          </cell>
        </row>
        <row r="6">
          <cell r="A6">
            <v>214230010103</v>
          </cell>
          <cell r="B6" t="str">
            <v>214230010103</v>
          </cell>
          <cell r="C6" t="str">
            <v>649010108000061</v>
          </cell>
          <cell r="D6" t="str">
            <v>虢锡</v>
          </cell>
          <cell r="E6" t="str">
            <v>420626198702160027</v>
          </cell>
          <cell r="F6" t="str">
            <v>湖北省高级人民法院</v>
          </cell>
          <cell r="G6" t="str">
            <v>湖北省高级人民法院</v>
          </cell>
          <cell r="H6" t="str">
            <v>雇员制书记员岗8</v>
          </cell>
          <cell r="I6" t="str">
            <v>大类</v>
          </cell>
          <cell r="J6" t="str">
            <v>雇员制审判辅助人员</v>
          </cell>
          <cell r="K6" t="str">
            <v>岗位能力测验</v>
          </cell>
          <cell r="L6" t="str">
            <v>01</v>
          </cell>
          <cell r="M6" t="str">
            <v>03</v>
          </cell>
          <cell r="N6" t="str">
            <v>武汉东湖学院</v>
          </cell>
          <cell r="O6" t="str">
            <v>武汉市江夏区文化大道301号</v>
          </cell>
          <cell r="P6" t="str">
            <v>18907122082</v>
          </cell>
        </row>
        <row r="7">
          <cell r="A7">
            <v>214230010104</v>
          </cell>
          <cell r="B7" t="str">
            <v>214230010104</v>
          </cell>
          <cell r="C7" t="str">
            <v>649010302000105</v>
          </cell>
          <cell r="D7" t="str">
            <v>吴金金</v>
          </cell>
          <cell r="E7" t="str">
            <v>342622199701270444</v>
          </cell>
          <cell r="F7" t="str">
            <v>湖北省高级人民法院</v>
          </cell>
          <cell r="G7" t="str">
            <v>武汉海事法院</v>
          </cell>
          <cell r="H7" t="str">
            <v>雇员制书记员岗2</v>
          </cell>
          <cell r="I7" t="str">
            <v>大类</v>
          </cell>
          <cell r="J7" t="str">
            <v>雇员制审判辅助人员</v>
          </cell>
          <cell r="K7" t="str">
            <v>岗位能力测验</v>
          </cell>
          <cell r="L7" t="str">
            <v>01</v>
          </cell>
          <cell r="M7" t="str">
            <v>04</v>
          </cell>
          <cell r="N7" t="str">
            <v>武汉东湖学院</v>
          </cell>
          <cell r="O7" t="str">
            <v>武汉市江夏区文化大道301号</v>
          </cell>
          <cell r="P7" t="str">
            <v>13215518576</v>
          </cell>
        </row>
        <row r="8">
          <cell r="A8">
            <v>214230010105</v>
          </cell>
          <cell r="B8" t="str">
            <v>214230010105</v>
          </cell>
          <cell r="C8" t="str">
            <v>649010701000020</v>
          </cell>
          <cell r="D8" t="str">
            <v>罗婉容</v>
          </cell>
          <cell r="E8" t="str">
            <v>429006199610114028</v>
          </cell>
          <cell r="F8" t="str">
            <v>湖北省高级人民法院</v>
          </cell>
          <cell r="G8" t="str">
            <v>沙洋人民法院</v>
          </cell>
          <cell r="H8" t="str">
            <v>雇员制书记员岗</v>
          </cell>
          <cell r="I8" t="str">
            <v>大类</v>
          </cell>
          <cell r="J8" t="str">
            <v>雇员制审判辅助人员</v>
          </cell>
          <cell r="K8" t="str">
            <v>岗位能力测验</v>
          </cell>
          <cell r="L8" t="str">
            <v>01</v>
          </cell>
          <cell r="M8" t="str">
            <v>05</v>
          </cell>
          <cell r="N8" t="str">
            <v>武汉东湖学院</v>
          </cell>
          <cell r="O8" t="str">
            <v>武汉市江夏区文化大道301号</v>
          </cell>
          <cell r="P8" t="str">
            <v>17671787535</v>
          </cell>
        </row>
        <row r="9">
          <cell r="A9">
            <v>214230010106</v>
          </cell>
          <cell r="B9" t="str">
            <v>214230010106</v>
          </cell>
          <cell r="C9" t="str">
            <v>649010107000100</v>
          </cell>
          <cell r="D9" t="str">
            <v>苏翔</v>
          </cell>
          <cell r="E9" t="str">
            <v>429001199510112314</v>
          </cell>
          <cell r="F9" t="str">
            <v>湖北省高级人民法院</v>
          </cell>
          <cell r="G9" t="str">
            <v>湖北省高级人民法院</v>
          </cell>
          <cell r="H9" t="str">
            <v>雇员制书记员岗7</v>
          </cell>
          <cell r="I9" t="str">
            <v>大类</v>
          </cell>
          <cell r="J9" t="str">
            <v>雇员制审判辅助人员</v>
          </cell>
          <cell r="K9" t="str">
            <v>岗位能力测验</v>
          </cell>
          <cell r="L9" t="str">
            <v>01</v>
          </cell>
          <cell r="M9" t="str">
            <v>06</v>
          </cell>
          <cell r="N9" t="str">
            <v>武汉东湖学院</v>
          </cell>
          <cell r="O9" t="str">
            <v>武汉市江夏区文化大道301号</v>
          </cell>
          <cell r="P9" t="str">
            <v>13886859271</v>
          </cell>
        </row>
        <row r="10">
          <cell r="A10">
            <v>214230010107</v>
          </cell>
          <cell r="B10" t="str">
            <v>214230010107</v>
          </cell>
          <cell r="C10" t="str">
            <v>649010302000058</v>
          </cell>
          <cell r="D10" t="str">
            <v>张洋</v>
          </cell>
          <cell r="E10" t="str">
            <v>420922199009260172</v>
          </cell>
          <cell r="F10" t="str">
            <v>湖北省高级人民法院</v>
          </cell>
          <cell r="G10" t="str">
            <v>武汉海事法院</v>
          </cell>
          <cell r="H10" t="str">
            <v>雇员制书记员岗2</v>
          </cell>
          <cell r="I10" t="str">
            <v>大类</v>
          </cell>
          <cell r="J10" t="str">
            <v>雇员制审判辅助人员</v>
          </cell>
          <cell r="K10" t="str">
            <v>岗位能力测验</v>
          </cell>
          <cell r="L10" t="str">
            <v>01</v>
          </cell>
          <cell r="M10" t="str">
            <v>07</v>
          </cell>
          <cell r="N10" t="str">
            <v>武汉东湖学院</v>
          </cell>
          <cell r="O10" t="str">
            <v>武汉市江夏区文化大道301号</v>
          </cell>
          <cell r="P10" t="str">
            <v>18771035926</v>
          </cell>
        </row>
        <row r="11">
          <cell r="A11">
            <v>214230010108</v>
          </cell>
          <cell r="B11" t="str">
            <v>214230010108</v>
          </cell>
          <cell r="C11" t="str">
            <v>649010104000094</v>
          </cell>
          <cell r="D11" t="str">
            <v>何正浩</v>
          </cell>
          <cell r="E11" t="str">
            <v>421281199305172911</v>
          </cell>
          <cell r="F11" t="str">
            <v>湖北省高级人民法院</v>
          </cell>
          <cell r="G11" t="str">
            <v>湖北省高级人民法院</v>
          </cell>
          <cell r="H11" t="str">
            <v>雇员制书记员岗4</v>
          </cell>
          <cell r="I11" t="str">
            <v>大类</v>
          </cell>
          <cell r="J11" t="str">
            <v>雇员制审判辅助人员</v>
          </cell>
          <cell r="K11" t="str">
            <v>岗位能力测验</v>
          </cell>
          <cell r="L11" t="str">
            <v>01</v>
          </cell>
          <cell r="M11" t="str">
            <v>08</v>
          </cell>
          <cell r="N11" t="str">
            <v>武汉东湖学院</v>
          </cell>
          <cell r="O11" t="str">
            <v>武汉市江夏区文化大道301号</v>
          </cell>
          <cell r="P11" t="str">
            <v>13657276161</v>
          </cell>
        </row>
        <row r="12">
          <cell r="A12">
            <v>214230010109</v>
          </cell>
          <cell r="B12" t="str">
            <v>214230010109</v>
          </cell>
          <cell r="C12" t="str">
            <v>649010108000052</v>
          </cell>
          <cell r="D12" t="str">
            <v>李雅芳</v>
          </cell>
          <cell r="E12" t="str">
            <v>421083199504160966</v>
          </cell>
          <cell r="F12" t="str">
            <v>湖北省高级人民法院</v>
          </cell>
          <cell r="G12" t="str">
            <v>湖北省高级人民法院</v>
          </cell>
          <cell r="H12" t="str">
            <v>雇员制书记员岗8</v>
          </cell>
          <cell r="I12" t="str">
            <v>大类</v>
          </cell>
          <cell r="J12" t="str">
            <v>雇员制审判辅助人员</v>
          </cell>
          <cell r="K12" t="str">
            <v>岗位能力测验</v>
          </cell>
          <cell r="L12" t="str">
            <v>01</v>
          </cell>
          <cell r="M12" t="str">
            <v>09</v>
          </cell>
          <cell r="N12" t="str">
            <v>武汉东湖学院</v>
          </cell>
          <cell r="O12" t="str">
            <v>武汉市江夏区文化大道301号</v>
          </cell>
          <cell r="P12" t="str">
            <v>15071202461</v>
          </cell>
        </row>
        <row r="13">
          <cell r="A13">
            <v>214230010110</v>
          </cell>
          <cell r="B13" t="str">
            <v>214230010110</v>
          </cell>
          <cell r="C13" t="str">
            <v>649010106000112</v>
          </cell>
          <cell r="D13" t="str">
            <v>王中凡</v>
          </cell>
          <cell r="E13" t="str">
            <v>421124199001220029</v>
          </cell>
          <cell r="F13" t="str">
            <v>湖北省高级人民法院</v>
          </cell>
          <cell r="G13" t="str">
            <v>湖北省高级人民法院</v>
          </cell>
          <cell r="H13" t="str">
            <v>雇员制书记员岗6</v>
          </cell>
          <cell r="I13" t="str">
            <v>大类</v>
          </cell>
          <cell r="J13" t="str">
            <v>雇员制审判辅助人员</v>
          </cell>
          <cell r="K13" t="str">
            <v>岗位能力测验</v>
          </cell>
          <cell r="L13" t="str">
            <v>01</v>
          </cell>
          <cell r="M13" t="str">
            <v>10</v>
          </cell>
          <cell r="N13" t="str">
            <v>武汉东湖学院</v>
          </cell>
          <cell r="O13" t="str">
            <v>武汉市江夏区文化大道301号</v>
          </cell>
          <cell r="P13" t="str">
            <v>18171125829</v>
          </cell>
        </row>
        <row r="14">
          <cell r="A14">
            <v>214230010111</v>
          </cell>
          <cell r="B14" t="str">
            <v>214230010111</v>
          </cell>
          <cell r="C14" t="str">
            <v>649010105000024</v>
          </cell>
          <cell r="D14" t="str">
            <v>吴诗波</v>
          </cell>
          <cell r="E14" t="str">
            <v>420106199110051275</v>
          </cell>
          <cell r="F14" t="str">
            <v>湖北省高级人民法院</v>
          </cell>
          <cell r="G14" t="str">
            <v>湖北省高级人民法院</v>
          </cell>
          <cell r="H14" t="str">
            <v>雇员制书记员岗5</v>
          </cell>
          <cell r="I14" t="str">
            <v>大类</v>
          </cell>
          <cell r="J14" t="str">
            <v>雇员制审判辅助人员</v>
          </cell>
          <cell r="K14" t="str">
            <v>岗位能力测验</v>
          </cell>
          <cell r="L14" t="str">
            <v>01</v>
          </cell>
          <cell r="M14" t="str">
            <v>11</v>
          </cell>
          <cell r="N14" t="str">
            <v>武汉东湖学院</v>
          </cell>
          <cell r="O14" t="str">
            <v>武汉市江夏区文化大道301号</v>
          </cell>
          <cell r="P14" t="str">
            <v>18062752852</v>
          </cell>
        </row>
        <row r="15">
          <cell r="A15">
            <v>214230010112</v>
          </cell>
          <cell r="B15" t="str">
            <v>214230010112</v>
          </cell>
          <cell r="C15" t="str">
            <v>649010108000079</v>
          </cell>
          <cell r="D15" t="str">
            <v>黄佳一</v>
          </cell>
          <cell r="E15" t="str">
            <v>420117199508070029</v>
          </cell>
          <cell r="F15" t="str">
            <v>湖北省高级人民法院</v>
          </cell>
          <cell r="G15" t="str">
            <v>湖北省高级人民法院</v>
          </cell>
          <cell r="H15" t="str">
            <v>雇员制书记员岗8</v>
          </cell>
          <cell r="I15" t="str">
            <v>大类</v>
          </cell>
          <cell r="J15" t="str">
            <v>雇员制审判辅助人员</v>
          </cell>
          <cell r="K15" t="str">
            <v>岗位能力测验</v>
          </cell>
          <cell r="L15" t="str">
            <v>01</v>
          </cell>
          <cell r="M15" t="str">
            <v>12</v>
          </cell>
          <cell r="N15" t="str">
            <v>武汉东湖学院</v>
          </cell>
          <cell r="O15" t="str">
            <v>武汉市江夏区文化大道301号</v>
          </cell>
          <cell r="P15" t="str">
            <v>13907169126</v>
          </cell>
        </row>
        <row r="16">
          <cell r="A16">
            <v>214230010113</v>
          </cell>
          <cell r="B16" t="str">
            <v>214230010113</v>
          </cell>
          <cell r="C16" t="str">
            <v>649010201000038</v>
          </cell>
          <cell r="D16" t="str">
            <v>王梦玮</v>
          </cell>
          <cell r="E16" t="str">
            <v>420683199808017829</v>
          </cell>
          <cell r="F16" t="str">
            <v>湖北省高级人民法院</v>
          </cell>
          <cell r="G16" t="str">
            <v>汉江中级人民法院</v>
          </cell>
          <cell r="H16" t="str">
            <v>雇员制书记员岗</v>
          </cell>
          <cell r="I16" t="str">
            <v>大类</v>
          </cell>
          <cell r="J16" t="str">
            <v>雇员制审判辅助人员</v>
          </cell>
          <cell r="K16" t="str">
            <v>岗位能力测验</v>
          </cell>
          <cell r="L16" t="str">
            <v>01</v>
          </cell>
          <cell r="M16" t="str">
            <v>13</v>
          </cell>
          <cell r="N16" t="str">
            <v>武汉东湖学院</v>
          </cell>
          <cell r="O16" t="str">
            <v>武汉市江夏区文化大道301号</v>
          </cell>
          <cell r="P16" t="str">
            <v>15727103766</v>
          </cell>
        </row>
        <row r="17">
          <cell r="A17">
            <v>214230010114</v>
          </cell>
          <cell r="B17" t="str">
            <v>214230010114</v>
          </cell>
          <cell r="C17" t="str">
            <v>649010302000062</v>
          </cell>
          <cell r="D17" t="str">
            <v>熊云龙</v>
          </cell>
          <cell r="E17" t="str">
            <v>421181199611240411</v>
          </cell>
          <cell r="F17" t="str">
            <v>湖北省高级人民法院</v>
          </cell>
          <cell r="G17" t="str">
            <v>武汉海事法院</v>
          </cell>
          <cell r="H17" t="str">
            <v>雇员制书记员岗2</v>
          </cell>
          <cell r="I17" t="str">
            <v>大类</v>
          </cell>
          <cell r="J17" t="str">
            <v>雇员制审判辅助人员</v>
          </cell>
          <cell r="K17" t="str">
            <v>岗位能力测验</v>
          </cell>
          <cell r="L17" t="str">
            <v>01</v>
          </cell>
          <cell r="M17" t="str">
            <v>14</v>
          </cell>
          <cell r="N17" t="str">
            <v>武汉东湖学院</v>
          </cell>
          <cell r="O17" t="str">
            <v>武汉市江夏区文化大道301号</v>
          </cell>
          <cell r="P17" t="str">
            <v>18872709562</v>
          </cell>
        </row>
        <row r="18">
          <cell r="A18">
            <v>214230010115</v>
          </cell>
          <cell r="B18" t="str">
            <v>214230010115</v>
          </cell>
          <cell r="C18" t="str">
            <v>649010301000003</v>
          </cell>
          <cell r="D18" t="str">
            <v>曾琪玲</v>
          </cell>
          <cell r="E18" t="str">
            <v>420114199410102820</v>
          </cell>
          <cell r="F18" t="str">
            <v>湖北省高级人民法院</v>
          </cell>
          <cell r="G18" t="str">
            <v>武汉海事法院</v>
          </cell>
          <cell r="H18" t="str">
            <v>雇员制书记员岗1</v>
          </cell>
          <cell r="I18" t="str">
            <v>大类</v>
          </cell>
          <cell r="J18" t="str">
            <v>雇员制审判辅助人员</v>
          </cell>
          <cell r="K18" t="str">
            <v>岗位能力测验</v>
          </cell>
          <cell r="L18" t="str">
            <v>01</v>
          </cell>
          <cell r="M18" t="str">
            <v>15</v>
          </cell>
          <cell r="N18" t="str">
            <v>武汉东湖学院</v>
          </cell>
          <cell r="O18" t="str">
            <v>武汉市江夏区文化大道301号</v>
          </cell>
          <cell r="P18" t="str">
            <v>15337281723</v>
          </cell>
        </row>
        <row r="19">
          <cell r="A19">
            <v>214230010116</v>
          </cell>
          <cell r="B19" t="str">
            <v>214230010116</v>
          </cell>
          <cell r="C19" t="str">
            <v>649010302000112</v>
          </cell>
          <cell r="D19" t="str">
            <v>杨琬婷</v>
          </cell>
          <cell r="E19" t="str">
            <v>420704199103070064</v>
          </cell>
          <cell r="F19" t="str">
            <v>湖北省高级人民法院</v>
          </cell>
          <cell r="G19" t="str">
            <v>武汉海事法院</v>
          </cell>
          <cell r="H19" t="str">
            <v>雇员制书记员岗2</v>
          </cell>
          <cell r="I19" t="str">
            <v>大类</v>
          </cell>
          <cell r="J19" t="str">
            <v>雇员制审判辅助人员</v>
          </cell>
          <cell r="K19" t="str">
            <v>岗位能力测验</v>
          </cell>
          <cell r="L19" t="str">
            <v>01</v>
          </cell>
          <cell r="M19" t="str">
            <v>16</v>
          </cell>
          <cell r="N19" t="str">
            <v>武汉东湖学院</v>
          </cell>
          <cell r="O19" t="str">
            <v>武汉市江夏区文化大道301号</v>
          </cell>
          <cell r="P19" t="str">
            <v>17762508522</v>
          </cell>
        </row>
        <row r="20">
          <cell r="A20">
            <v>214230010117</v>
          </cell>
          <cell r="B20" t="str">
            <v>214230010117</v>
          </cell>
          <cell r="C20" t="str">
            <v>649010105000095</v>
          </cell>
          <cell r="D20" t="str">
            <v>曾京敏</v>
          </cell>
          <cell r="E20" t="str">
            <v>421122199404072187</v>
          </cell>
          <cell r="F20" t="str">
            <v>湖北省高级人民法院</v>
          </cell>
          <cell r="G20" t="str">
            <v>湖北省高级人民法院</v>
          </cell>
          <cell r="H20" t="str">
            <v>雇员制书记员岗5</v>
          </cell>
          <cell r="I20" t="str">
            <v>大类</v>
          </cell>
          <cell r="J20" t="str">
            <v>雇员制审判辅助人员</v>
          </cell>
          <cell r="K20" t="str">
            <v>岗位能力测验</v>
          </cell>
          <cell r="L20" t="str">
            <v>01</v>
          </cell>
          <cell r="M20" t="str">
            <v>17</v>
          </cell>
          <cell r="N20" t="str">
            <v>武汉东湖学院</v>
          </cell>
          <cell r="O20" t="str">
            <v>武汉市江夏区文化大道301号</v>
          </cell>
          <cell r="P20" t="str">
            <v>17354359169</v>
          </cell>
        </row>
        <row r="21">
          <cell r="A21">
            <v>214230010118</v>
          </cell>
          <cell r="B21" t="str">
            <v>214230010118</v>
          </cell>
          <cell r="C21" t="str">
            <v>649010101000103</v>
          </cell>
          <cell r="D21" t="str">
            <v>张安妮</v>
          </cell>
          <cell r="E21" t="str">
            <v>420802199308310626</v>
          </cell>
          <cell r="F21" t="str">
            <v>湖北省高级人民法院</v>
          </cell>
          <cell r="G21" t="str">
            <v>湖北省高级人民法院</v>
          </cell>
          <cell r="H21" t="str">
            <v>雇员制书记员岗1</v>
          </cell>
          <cell r="I21" t="str">
            <v>大类</v>
          </cell>
          <cell r="J21" t="str">
            <v>雇员制审判辅助人员</v>
          </cell>
          <cell r="K21" t="str">
            <v>岗位能力测验</v>
          </cell>
          <cell r="L21" t="str">
            <v>01</v>
          </cell>
          <cell r="M21" t="str">
            <v>18</v>
          </cell>
          <cell r="N21" t="str">
            <v>武汉东湖学院</v>
          </cell>
          <cell r="O21" t="str">
            <v>武汉市江夏区文化大道301号</v>
          </cell>
          <cell r="P21" t="str">
            <v>17771853170</v>
          </cell>
        </row>
        <row r="22">
          <cell r="A22">
            <v>214230010119</v>
          </cell>
          <cell r="B22" t="str">
            <v>214230010119</v>
          </cell>
          <cell r="C22" t="str">
            <v>649010302000109</v>
          </cell>
          <cell r="D22" t="str">
            <v>杨迪雅</v>
          </cell>
          <cell r="E22" t="str">
            <v>421023199702068785</v>
          </cell>
          <cell r="F22" t="str">
            <v>湖北省高级人民法院</v>
          </cell>
          <cell r="G22" t="str">
            <v>武汉海事法院</v>
          </cell>
          <cell r="H22" t="str">
            <v>雇员制书记员岗2</v>
          </cell>
          <cell r="I22" t="str">
            <v>大类</v>
          </cell>
          <cell r="J22" t="str">
            <v>雇员制审判辅助人员</v>
          </cell>
          <cell r="K22" t="str">
            <v>岗位能力测验</v>
          </cell>
          <cell r="L22" t="str">
            <v>01</v>
          </cell>
          <cell r="M22" t="str">
            <v>19</v>
          </cell>
          <cell r="N22" t="str">
            <v>武汉东湖学院</v>
          </cell>
          <cell r="O22" t="str">
            <v>武汉市江夏区文化大道301号</v>
          </cell>
          <cell r="P22" t="str">
            <v>13476807001</v>
          </cell>
        </row>
        <row r="23">
          <cell r="A23">
            <v>214230010120</v>
          </cell>
          <cell r="B23" t="str">
            <v>214230010120</v>
          </cell>
          <cell r="C23" t="str">
            <v>649010104000096</v>
          </cell>
          <cell r="D23" t="str">
            <v>潘向耀</v>
          </cell>
          <cell r="E23" t="str">
            <v>413026199701239035</v>
          </cell>
          <cell r="F23" t="str">
            <v>湖北省高级人民法院</v>
          </cell>
          <cell r="G23" t="str">
            <v>湖北省高级人民法院</v>
          </cell>
          <cell r="H23" t="str">
            <v>雇员制书记员岗4</v>
          </cell>
          <cell r="I23" t="str">
            <v>大类</v>
          </cell>
          <cell r="J23" t="str">
            <v>雇员制审判辅助人员</v>
          </cell>
          <cell r="K23" t="str">
            <v>岗位能力测验</v>
          </cell>
          <cell r="L23" t="str">
            <v>01</v>
          </cell>
          <cell r="M23" t="str">
            <v>20</v>
          </cell>
          <cell r="N23" t="str">
            <v>武汉东湖学院</v>
          </cell>
          <cell r="O23" t="str">
            <v>武汉市江夏区文化大道301号</v>
          </cell>
          <cell r="P23" t="str">
            <v>13937602799</v>
          </cell>
        </row>
        <row r="24">
          <cell r="A24">
            <v>214230010121</v>
          </cell>
          <cell r="B24" t="str">
            <v>214230010121</v>
          </cell>
          <cell r="C24" t="str">
            <v>649010301000075</v>
          </cell>
          <cell r="D24" t="str">
            <v>黄晶</v>
          </cell>
          <cell r="E24" t="str">
            <v>420103198804024948</v>
          </cell>
          <cell r="F24" t="str">
            <v>湖北省高级人民法院</v>
          </cell>
          <cell r="G24" t="str">
            <v>武汉海事法院</v>
          </cell>
          <cell r="H24" t="str">
            <v>雇员制书记员岗1</v>
          </cell>
          <cell r="I24" t="str">
            <v>大类</v>
          </cell>
          <cell r="J24" t="str">
            <v>雇员制审判辅助人员</v>
          </cell>
          <cell r="K24" t="str">
            <v>岗位能力测验</v>
          </cell>
          <cell r="L24" t="str">
            <v>01</v>
          </cell>
          <cell r="M24" t="str">
            <v>21</v>
          </cell>
          <cell r="N24" t="str">
            <v>武汉东湖学院</v>
          </cell>
          <cell r="O24" t="str">
            <v>武汉市江夏区文化大道301号</v>
          </cell>
          <cell r="P24" t="str">
            <v>13476268416</v>
          </cell>
        </row>
        <row r="25">
          <cell r="A25">
            <v>214230010122</v>
          </cell>
          <cell r="B25" t="str">
            <v>214230010122</v>
          </cell>
          <cell r="C25" t="str">
            <v>649010401000027</v>
          </cell>
          <cell r="D25" t="str">
            <v>韩蕾</v>
          </cell>
          <cell r="E25" t="str">
            <v>420684199208158528</v>
          </cell>
          <cell r="F25" t="str">
            <v>湖北省高级人民法院</v>
          </cell>
          <cell r="G25" t="str">
            <v>武汉铁路运输中级法院</v>
          </cell>
          <cell r="H25" t="str">
            <v>雇员制书记员岗</v>
          </cell>
          <cell r="I25" t="str">
            <v>大类</v>
          </cell>
          <cell r="J25" t="str">
            <v>雇员制审判辅助人员</v>
          </cell>
          <cell r="K25" t="str">
            <v>岗位能力测验</v>
          </cell>
          <cell r="L25" t="str">
            <v>01</v>
          </cell>
          <cell r="M25" t="str">
            <v>22</v>
          </cell>
          <cell r="N25" t="str">
            <v>武汉东湖学院</v>
          </cell>
          <cell r="O25" t="str">
            <v>武汉市江夏区文化大道301号</v>
          </cell>
          <cell r="P25" t="str">
            <v>15927619639</v>
          </cell>
        </row>
        <row r="26">
          <cell r="A26">
            <v>214230010123</v>
          </cell>
          <cell r="B26" t="str">
            <v>214230010123</v>
          </cell>
          <cell r="C26" t="str">
            <v>649010102000094</v>
          </cell>
          <cell r="D26" t="str">
            <v>舒璇</v>
          </cell>
          <cell r="E26" t="str">
            <v>42038119910705066X</v>
          </cell>
          <cell r="F26" t="str">
            <v>湖北省高级人民法院</v>
          </cell>
          <cell r="G26" t="str">
            <v>湖北省高级人民法院</v>
          </cell>
          <cell r="H26" t="str">
            <v>雇员制书记员岗2</v>
          </cell>
          <cell r="I26" t="str">
            <v>大类</v>
          </cell>
          <cell r="J26" t="str">
            <v>雇员制审判辅助人员</v>
          </cell>
          <cell r="K26" t="str">
            <v>岗位能力测验</v>
          </cell>
          <cell r="L26" t="str">
            <v>01</v>
          </cell>
          <cell r="M26" t="str">
            <v>23</v>
          </cell>
          <cell r="N26" t="str">
            <v>武汉东湖学院</v>
          </cell>
          <cell r="O26" t="str">
            <v>武汉市江夏区文化大道301号</v>
          </cell>
          <cell r="P26" t="str">
            <v>13636212268</v>
          </cell>
        </row>
        <row r="27">
          <cell r="A27">
            <v>214230010124</v>
          </cell>
          <cell r="B27" t="str">
            <v>214230010124</v>
          </cell>
          <cell r="C27" t="str">
            <v>649010107000019</v>
          </cell>
          <cell r="D27" t="str">
            <v>万吴萌</v>
          </cell>
          <cell r="E27" t="str">
            <v>420703199207033763</v>
          </cell>
          <cell r="F27" t="str">
            <v>湖北省高级人民法院</v>
          </cell>
          <cell r="G27" t="str">
            <v>湖北省高级人民法院</v>
          </cell>
          <cell r="H27" t="str">
            <v>雇员制书记员岗7</v>
          </cell>
          <cell r="I27" t="str">
            <v>大类</v>
          </cell>
          <cell r="J27" t="str">
            <v>雇员制审判辅助人员</v>
          </cell>
          <cell r="K27" t="str">
            <v>岗位能力测验</v>
          </cell>
          <cell r="L27" t="str">
            <v>01</v>
          </cell>
          <cell r="M27" t="str">
            <v>24</v>
          </cell>
          <cell r="N27" t="str">
            <v>武汉东湖学院</v>
          </cell>
          <cell r="O27" t="str">
            <v>武汉市江夏区文化大道301号</v>
          </cell>
          <cell r="P27" t="str">
            <v>15972302289</v>
          </cell>
        </row>
        <row r="28">
          <cell r="A28">
            <v>214230010125</v>
          </cell>
          <cell r="B28" t="str">
            <v>214230010125</v>
          </cell>
          <cell r="C28" t="str">
            <v>649010108000072</v>
          </cell>
          <cell r="D28" t="str">
            <v>龚艳丽</v>
          </cell>
          <cell r="E28" t="str">
            <v>42070419870624580X</v>
          </cell>
          <cell r="F28" t="str">
            <v>湖北省高级人民法院</v>
          </cell>
          <cell r="G28" t="str">
            <v>湖北省高级人民法院</v>
          </cell>
          <cell r="H28" t="str">
            <v>雇员制书记员岗8</v>
          </cell>
          <cell r="I28" t="str">
            <v>大类</v>
          </cell>
          <cell r="J28" t="str">
            <v>雇员制审判辅助人员</v>
          </cell>
          <cell r="K28" t="str">
            <v>岗位能力测验</v>
          </cell>
          <cell r="L28" t="str">
            <v>01</v>
          </cell>
          <cell r="M28" t="str">
            <v>25</v>
          </cell>
          <cell r="N28" t="str">
            <v>武汉东湖学院</v>
          </cell>
          <cell r="O28" t="str">
            <v>武汉市江夏区文化大道301号</v>
          </cell>
          <cell r="P28" t="str">
            <v>18986228437</v>
          </cell>
        </row>
        <row r="29">
          <cell r="A29">
            <v>214230010126</v>
          </cell>
          <cell r="B29" t="str">
            <v>214230010126</v>
          </cell>
          <cell r="C29" t="str">
            <v>649010106000031</v>
          </cell>
          <cell r="D29" t="str">
            <v>赵瑞</v>
          </cell>
          <cell r="E29" t="str">
            <v>410803198806260107</v>
          </cell>
          <cell r="F29" t="str">
            <v>湖北省高级人民法院</v>
          </cell>
          <cell r="G29" t="str">
            <v>湖北省高级人民法院</v>
          </cell>
          <cell r="H29" t="str">
            <v>雇员制书记员岗6</v>
          </cell>
          <cell r="I29" t="str">
            <v>大类</v>
          </cell>
          <cell r="J29" t="str">
            <v>雇员制审判辅助人员</v>
          </cell>
          <cell r="K29" t="str">
            <v>岗位能力测验</v>
          </cell>
          <cell r="L29" t="str">
            <v>01</v>
          </cell>
          <cell r="M29" t="str">
            <v>26</v>
          </cell>
          <cell r="N29" t="str">
            <v>武汉东湖学院</v>
          </cell>
          <cell r="O29" t="str">
            <v>武汉市江夏区文化大道301号</v>
          </cell>
          <cell r="P29" t="str">
            <v>18771057381</v>
          </cell>
        </row>
        <row r="30">
          <cell r="A30">
            <v>214230010127</v>
          </cell>
          <cell r="B30" t="str">
            <v>214230010127</v>
          </cell>
          <cell r="C30" t="str">
            <v>649010301000083</v>
          </cell>
          <cell r="D30" t="str">
            <v>贺欢</v>
          </cell>
          <cell r="E30" t="str">
            <v>431021198905010027</v>
          </cell>
          <cell r="F30" t="str">
            <v>湖北省高级人民法院</v>
          </cell>
          <cell r="G30" t="str">
            <v>武汉海事法院</v>
          </cell>
          <cell r="H30" t="str">
            <v>雇员制书记员岗1</v>
          </cell>
          <cell r="I30" t="str">
            <v>大类</v>
          </cell>
          <cell r="J30" t="str">
            <v>雇员制审判辅助人员</v>
          </cell>
          <cell r="K30" t="str">
            <v>岗位能力测验</v>
          </cell>
          <cell r="L30" t="str">
            <v>01</v>
          </cell>
          <cell r="M30" t="str">
            <v>27</v>
          </cell>
          <cell r="N30" t="str">
            <v>武汉东湖学院</v>
          </cell>
          <cell r="O30" t="str">
            <v>武汉市江夏区文化大道301号</v>
          </cell>
          <cell r="P30" t="str">
            <v>18229309887</v>
          </cell>
        </row>
        <row r="31">
          <cell r="A31">
            <v>214230010128</v>
          </cell>
          <cell r="B31" t="str">
            <v>214230010128</v>
          </cell>
          <cell r="C31" t="str">
            <v>649010201000073</v>
          </cell>
          <cell r="D31" t="str">
            <v>贺鑫颖</v>
          </cell>
          <cell r="E31" t="str">
            <v>429004199507054044</v>
          </cell>
          <cell r="F31" t="str">
            <v>湖北省高级人民法院</v>
          </cell>
          <cell r="G31" t="str">
            <v>汉江中级人民法院</v>
          </cell>
          <cell r="H31" t="str">
            <v>雇员制书记员岗</v>
          </cell>
          <cell r="I31" t="str">
            <v>大类</v>
          </cell>
          <cell r="J31" t="str">
            <v>雇员制审判辅助人员</v>
          </cell>
          <cell r="K31" t="str">
            <v>岗位能力测验</v>
          </cell>
          <cell r="L31" t="str">
            <v>01</v>
          </cell>
          <cell r="M31" t="str">
            <v>28</v>
          </cell>
          <cell r="N31" t="str">
            <v>武汉东湖学院</v>
          </cell>
          <cell r="O31" t="str">
            <v>武汉市江夏区文化大道301号</v>
          </cell>
          <cell r="P31" t="str">
            <v>13042863962</v>
          </cell>
        </row>
        <row r="32">
          <cell r="A32">
            <v>214230010129</v>
          </cell>
          <cell r="B32" t="str">
            <v>214230010129</v>
          </cell>
          <cell r="C32" t="str">
            <v>649010107000047</v>
          </cell>
          <cell r="D32" t="str">
            <v>周昕</v>
          </cell>
          <cell r="E32" t="str">
            <v>420684199109120049</v>
          </cell>
          <cell r="F32" t="str">
            <v>湖北省高级人民法院</v>
          </cell>
          <cell r="G32" t="str">
            <v>湖北省高级人民法院</v>
          </cell>
          <cell r="H32" t="str">
            <v>雇员制书记员岗7</v>
          </cell>
          <cell r="I32" t="str">
            <v>大类</v>
          </cell>
          <cell r="J32" t="str">
            <v>雇员制审判辅助人员</v>
          </cell>
          <cell r="K32" t="str">
            <v>岗位能力测验</v>
          </cell>
          <cell r="L32" t="str">
            <v>01</v>
          </cell>
          <cell r="M32" t="str">
            <v>29</v>
          </cell>
          <cell r="N32" t="str">
            <v>武汉东湖学院</v>
          </cell>
          <cell r="O32" t="str">
            <v>武汉市江夏区文化大道301号</v>
          </cell>
          <cell r="P32" t="str">
            <v>18186163015</v>
          </cell>
        </row>
        <row r="33">
          <cell r="A33">
            <v>214230010130</v>
          </cell>
          <cell r="B33" t="str">
            <v>214230010130</v>
          </cell>
          <cell r="C33" t="str">
            <v>649010201000072</v>
          </cell>
          <cell r="D33" t="str">
            <v>张慧敏</v>
          </cell>
          <cell r="E33" t="str">
            <v>429004199712184382</v>
          </cell>
          <cell r="F33" t="str">
            <v>湖北省高级人民法院</v>
          </cell>
          <cell r="G33" t="str">
            <v>汉江中级人民法院</v>
          </cell>
          <cell r="H33" t="str">
            <v>雇员制书记员岗</v>
          </cell>
          <cell r="I33" t="str">
            <v>大类</v>
          </cell>
          <cell r="J33" t="str">
            <v>雇员制审判辅助人员</v>
          </cell>
          <cell r="K33" t="str">
            <v>岗位能力测验</v>
          </cell>
          <cell r="L33" t="str">
            <v>01</v>
          </cell>
          <cell r="M33" t="str">
            <v>30</v>
          </cell>
          <cell r="N33" t="str">
            <v>武汉东湖学院</v>
          </cell>
          <cell r="O33" t="str">
            <v>武汉市江夏区文化大道301号</v>
          </cell>
          <cell r="P33" t="str">
            <v>18827407164</v>
          </cell>
        </row>
        <row r="34">
          <cell r="A34">
            <v>214230010201</v>
          </cell>
          <cell r="B34" t="str">
            <v>214230010201</v>
          </cell>
          <cell r="C34" t="str">
            <v>649010106000056</v>
          </cell>
          <cell r="D34" t="str">
            <v>华雷</v>
          </cell>
          <cell r="E34" t="str">
            <v>421224199607035528</v>
          </cell>
          <cell r="F34" t="str">
            <v>湖北省高级人民法院</v>
          </cell>
          <cell r="G34" t="str">
            <v>湖北省高级人民法院</v>
          </cell>
          <cell r="H34" t="str">
            <v>雇员制书记员岗6</v>
          </cell>
          <cell r="I34" t="str">
            <v>大类</v>
          </cell>
          <cell r="J34" t="str">
            <v>雇员制审判辅助人员</v>
          </cell>
          <cell r="K34" t="str">
            <v>岗位能力测验</v>
          </cell>
          <cell r="L34" t="str">
            <v>02</v>
          </cell>
          <cell r="M34" t="str">
            <v>01</v>
          </cell>
          <cell r="N34" t="str">
            <v>武汉东湖学院</v>
          </cell>
          <cell r="O34" t="str">
            <v>武汉市江夏区文化大道301号</v>
          </cell>
          <cell r="P34" t="str">
            <v>15827638035</v>
          </cell>
        </row>
        <row r="35">
          <cell r="A35">
            <v>214230010202</v>
          </cell>
          <cell r="B35" t="str">
            <v>214230010202</v>
          </cell>
          <cell r="C35" t="str">
            <v>649010302000025</v>
          </cell>
          <cell r="D35" t="str">
            <v>王临风</v>
          </cell>
          <cell r="E35" t="str">
            <v>420322199609150046</v>
          </cell>
          <cell r="F35" t="str">
            <v>湖北省高级人民法院</v>
          </cell>
          <cell r="G35" t="str">
            <v>武汉海事法院</v>
          </cell>
          <cell r="H35" t="str">
            <v>雇员制书记员岗2</v>
          </cell>
          <cell r="I35" t="str">
            <v>大类</v>
          </cell>
          <cell r="J35" t="str">
            <v>雇员制审判辅助人员</v>
          </cell>
          <cell r="K35" t="str">
            <v>岗位能力测验</v>
          </cell>
          <cell r="L35" t="str">
            <v>02</v>
          </cell>
          <cell r="M35" t="str">
            <v>02</v>
          </cell>
          <cell r="N35" t="str">
            <v>武汉东湖学院</v>
          </cell>
          <cell r="O35" t="str">
            <v>武汉市江夏区文化大道301号</v>
          </cell>
          <cell r="P35" t="str">
            <v>18071955928</v>
          </cell>
        </row>
        <row r="36">
          <cell r="A36">
            <v>214230010203</v>
          </cell>
          <cell r="B36" t="str">
            <v>214230010203</v>
          </cell>
          <cell r="C36" t="str">
            <v>649010107000044</v>
          </cell>
          <cell r="D36" t="str">
            <v>马亚松</v>
          </cell>
          <cell r="E36" t="str">
            <v>130627199609196027</v>
          </cell>
          <cell r="F36" t="str">
            <v>湖北省高级人民法院</v>
          </cell>
          <cell r="G36" t="str">
            <v>湖北省高级人民法院</v>
          </cell>
          <cell r="H36" t="str">
            <v>雇员制书记员岗7</v>
          </cell>
          <cell r="I36" t="str">
            <v>大类</v>
          </cell>
          <cell r="J36" t="str">
            <v>雇员制审判辅助人员</v>
          </cell>
          <cell r="K36" t="str">
            <v>岗位能力测验</v>
          </cell>
          <cell r="L36" t="str">
            <v>02</v>
          </cell>
          <cell r="M36" t="str">
            <v>03</v>
          </cell>
          <cell r="N36" t="str">
            <v>武汉东湖学院</v>
          </cell>
          <cell r="O36" t="str">
            <v>武汉市江夏区文化大道301号</v>
          </cell>
          <cell r="P36" t="str">
            <v>15030297184</v>
          </cell>
        </row>
        <row r="37">
          <cell r="A37">
            <v>214230010204</v>
          </cell>
          <cell r="B37" t="str">
            <v>214230010204</v>
          </cell>
          <cell r="C37" t="str">
            <v>649010107000011</v>
          </cell>
          <cell r="D37" t="str">
            <v>魏丽雯</v>
          </cell>
          <cell r="E37" t="str">
            <v>42011119950430052X</v>
          </cell>
          <cell r="F37" t="str">
            <v>湖北省高级人民法院</v>
          </cell>
          <cell r="G37" t="str">
            <v>湖北省高级人民法院</v>
          </cell>
          <cell r="H37" t="str">
            <v>雇员制书记员岗7</v>
          </cell>
          <cell r="I37" t="str">
            <v>大类</v>
          </cell>
          <cell r="J37" t="str">
            <v>雇员制审判辅助人员</v>
          </cell>
          <cell r="K37" t="str">
            <v>岗位能力测验</v>
          </cell>
          <cell r="L37" t="str">
            <v>02</v>
          </cell>
          <cell r="M37" t="str">
            <v>04</v>
          </cell>
          <cell r="N37" t="str">
            <v>武汉东湖学院</v>
          </cell>
          <cell r="O37" t="str">
            <v>武汉市江夏区文化大道301号</v>
          </cell>
          <cell r="P37" t="str">
            <v>13294149056</v>
          </cell>
        </row>
        <row r="38">
          <cell r="A38">
            <v>214230010205</v>
          </cell>
          <cell r="B38" t="str">
            <v>214230010205</v>
          </cell>
          <cell r="C38" t="str">
            <v>649010101000104</v>
          </cell>
          <cell r="D38" t="str">
            <v>艾笑笑</v>
          </cell>
          <cell r="E38" t="str">
            <v>420704198802230325</v>
          </cell>
          <cell r="F38" t="str">
            <v>湖北省高级人民法院</v>
          </cell>
          <cell r="G38" t="str">
            <v>湖北省高级人民法院</v>
          </cell>
          <cell r="H38" t="str">
            <v>雇员制书记员岗1</v>
          </cell>
          <cell r="I38" t="str">
            <v>大类</v>
          </cell>
          <cell r="J38" t="str">
            <v>雇员制审判辅助人员</v>
          </cell>
          <cell r="K38" t="str">
            <v>岗位能力测验</v>
          </cell>
          <cell r="L38" t="str">
            <v>02</v>
          </cell>
          <cell r="M38" t="str">
            <v>05</v>
          </cell>
          <cell r="N38" t="str">
            <v>武汉东湖学院</v>
          </cell>
          <cell r="O38" t="str">
            <v>武汉市江夏区文化大道301号</v>
          </cell>
          <cell r="P38" t="str">
            <v>18671110333</v>
          </cell>
        </row>
        <row r="39">
          <cell r="A39">
            <v>214230010206</v>
          </cell>
          <cell r="B39" t="str">
            <v>214230010206</v>
          </cell>
          <cell r="C39" t="str">
            <v>649010104000092</v>
          </cell>
          <cell r="D39" t="str">
            <v>但苇芸</v>
          </cell>
          <cell r="E39" t="str">
            <v>420103199401074929</v>
          </cell>
          <cell r="F39" t="str">
            <v>湖北省高级人民法院</v>
          </cell>
          <cell r="G39" t="str">
            <v>湖北省高级人民法院</v>
          </cell>
          <cell r="H39" t="str">
            <v>雇员制书记员岗4</v>
          </cell>
          <cell r="I39" t="str">
            <v>大类</v>
          </cell>
          <cell r="J39" t="str">
            <v>雇员制审判辅助人员</v>
          </cell>
          <cell r="K39" t="str">
            <v>岗位能力测验</v>
          </cell>
          <cell r="L39" t="str">
            <v>02</v>
          </cell>
          <cell r="M39" t="str">
            <v>06</v>
          </cell>
          <cell r="N39" t="str">
            <v>武汉东湖学院</v>
          </cell>
          <cell r="O39" t="str">
            <v>武汉市江夏区文化大道301号</v>
          </cell>
          <cell r="P39" t="str">
            <v>15902760167</v>
          </cell>
        </row>
        <row r="40">
          <cell r="A40">
            <v>214230010207</v>
          </cell>
          <cell r="B40" t="str">
            <v>214230010207</v>
          </cell>
          <cell r="C40" t="str">
            <v>649010401000029</v>
          </cell>
          <cell r="D40" t="str">
            <v>邵珠梅</v>
          </cell>
          <cell r="E40" t="str">
            <v>37131219920906672X</v>
          </cell>
          <cell r="F40" t="str">
            <v>湖北省高级人民法院</v>
          </cell>
          <cell r="G40" t="str">
            <v>武汉铁路运输中级法院</v>
          </cell>
          <cell r="H40" t="str">
            <v>雇员制书记员岗</v>
          </cell>
          <cell r="I40" t="str">
            <v>大类</v>
          </cell>
          <cell r="J40" t="str">
            <v>雇员制审判辅助人员</v>
          </cell>
          <cell r="K40" t="str">
            <v>岗位能力测验</v>
          </cell>
          <cell r="L40" t="str">
            <v>02</v>
          </cell>
          <cell r="M40" t="str">
            <v>07</v>
          </cell>
          <cell r="N40" t="str">
            <v>武汉东湖学院</v>
          </cell>
          <cell r="O40" t="str">
            <v>武汉市江夏区文化大道301号</v>
          </cell>
          <cell r="P40" t="str">
            <v>13658642063</v>
          </cell>
        </row>
        <row r="41">
          <cell r="A41">
            <v>214230010208</v>
          </cell>
          <cell r="B41" t="str">
            <v>214230010208</v>
          </cell>
          <cell r="C41" t="str">
            <v>649010107000056</v>
          </cell>
          <cell r="D41" t="str">
            <v>谢雅婷</v>
          </cell>
          <cell r="E41" t="str">
            <v>421023199702175724</v>
          </cell>
          <cell r="F41" t="str">
            <v>湖北省高级人民法院</v>
          </cell>
          <cell r="G41" t="str">
            <v>湖北省高级人民法院</v>
          </cell>
          <cell r="H41" t="str">
            <v>雇员制书记员岗7</v>
          </cell>
          <cell r="I41" t="str">
            <v>大类</v>
          </cell>
          <cell r="J41" t="str">
            <v>雇员制审判辅助人员</v>
          </cell>
          <cell r="K41" t="str">
            <v>岗位能力测验</v>
          </cell>
          <cell r="L41" t="str">
            <v>02</v>
          </cell>
          <cell r="M41" t="str">
            <v>08</v>
          </cell>
          <cell r="N41" t="str">
            <v>武汉东湖学院</v>
          </cell>
          <cell r="O41" t="str">
            <v>武汉市江夏区文化大道301号</v>
          </cell>
          <cell r="P41" t="str">
            <v>15071204421</v>
          </cell>
        </row>
        <row r="42">
          <cell r="A42">
            <v>214230010209</v>
          </cell>
          <cell r="B42" t="str">
            <v>214230010209</v>
          </cell>
          <cell r="C42" t="str">
            <v>649010104000078</v>
          </cell>
          <cell r="D42" t="str">
            <v>刘蕊</v>
          </cell>
          <cell r="E42" t="str">
            <v>42020419990605452X</v>
          </cell>
          <cell r="F42" t="str">
            <v>湖北省高级人民法院</v>
          </cell>
          <cell r="G42" t="str">
            <v>湖北省高级人民法院</v>
          </cell>
          <cell r="H42" t="str">
            <v>雇员制书记员岗4</v>
          </cell>
          <cell r="I42" t="str">
            <v>大类</v>
          </cell>
          <cell r="J42" t="str">
            <v>雇员制审判辅助人员</v>
          </cell>
          <cell r="K42" t="str">
            <v>岗位能力测验</v>
          </cell>
          <cell r="L42" t="str">
            <v>02</v>
          </cell>
          <cell r="M42" t="str">
            <v>09</v>
          </cell>
          <cell r="N42" t="str">
            <v>武汉东湖学院</v>
          </cell>
          <cell r="O42" t="str">
            <v>武汉市江夏区文化大道301号</v>
          </cell>
          <cell r="P42" t="str">
            <v>18271622726</v>
          </cell>
        </row>
        <row r="43">
          <cell r="A43">
            <v>214230010210</v>
          </cell>
          <cell r="B43" t="str">
            <v>214230010210</v>
          </cell>
          <cell r="C43" t="str">
            <v>649010601000036</v>
          </cell>
          <cell r="D43" t="str">
            <v>龙明欣</v>
          </cell>
          <cell r="E43" t="str">
            <v>420625199207160036</v>
          </cell>
          <cell r="F43" t="str">
            <v>湖北省高级人民法院</v>
          </cell>
          <cell r="G43" t="str">
            <v>襄阳铁路运输法院</v>
          </cell>
          <cell r="H43" t="str">
            <v>雇员制书记员岗</v>
          </cell>
          <cell r="I43" t="str">
            <v>大类</v>
          </cell>
          <cell r="J43" t="str">
            <v>雇员制审判辅助人员</v>
          </cell>
          <cell r="K43" t="str">
            <v>岗位能力测验</v>
          </cell>
          <cell r="L43" t="str">
            <v>02</v>
          </cell>
          <cell r="M43" t="str">
            <v>10</v>
          </cell>
          <cell r="N43" t="str">
            <v>武汉东湖学院</v>
          </cell>
          <cell r="O43" t="str">
            <v>武汉市江夏区文化大道301号</v>
          </cell>
          <cell r="P43" t="str">
            <v>15271970031</v>
          </cell>
        </row>
        <row r="44">
          <cell r="A44">
            <v>214230010211</v>
          </cell>
          <cell r="B44" t="str">
            <v>214230010211</v>
          </cell>
          <cell r="C44" t="str">
            <v>649010108000064</v>
          </cell>
          <cell r="D44" t="str">
            <v>刘念</v>
          </cell>
          <cell r="E44" t="str">
            <v>429004198309140027</v>
          </cell>
          <cell r="F44" t="str">
            <v>湖北省高级人民法院</v>
          </cell>
          <cell r="G44" t="str">
            <v>湖北省高级人民法院</v>
          </cell>
          <cell r="H44" t="str">
            <v>雇员制书记员岗8</v>
          </cell>
          <cell r="I44" t="str">
            <v>大类</v>
          </cell>
          <cell r="J44" t="str">
            <v>雇员制审判辅助人员</v>
          </cell>
          <cell r="K44" t="str">
            <v>岗位能力测验</v>
          </cell>
          <cell r="L44" t="str">
            <v>02</v>
          </cell>
          <cell r="M44" t="str">
            <v>11</v>
          </cell>
          <cell r="N44" t="str">
            <v>武汉东湖学院</v>
          </cell>
          <cell r="O44" t="str">
            <v>武汉市江夏区文化大道301号</v>
          </cell>
          <cell r="P44" t="str">
            <v>15797293908</v>
          </cell>
        </row>
        <row r="45">
          <cell r="A45">
            <v>214230010212</v>
          </cell>
          <cell r="B45" t="str">
            <v>214230010212</v>
          </cell>
          <cell r="C45" t="str">
            <v>649010105000122</v>
          </cell>
          <cell r="D45" t="str">
            <v>王冠</v>
          </cell>
          <cell r="E45" t="str">
            <v>410381199409290544</v>
          </cell>
          <cell r="F45" t="str">
            <v>湖北省高级人民法院</v>
          </cell>
          <cell r="G45" t="str">
            <v>湖北省高级人民法院</v>
          </cell>
          <cell r="H45" t="str">
            <v>雇员制书记员岗5</v>
          </cell>
          <cell r="I45" t="str">
            <v>大类</v>
          </cell>
          <cell r="J45" t="str">
            <v>雇员制审判辅助人员</v>
          </cell>
          <cell r="K45" t="str">
            <v>岗位能力测验</v>
          </cell>
          <cell r="L45" t="str">
            <v>02</v>
          </cell>
          <cell r="M45" t="str">
            <v>12</v>
          </cell>
          <cell r="N45" t="str">
            <v>武汉东湖学院</v>
          </cell>
          <cell r="O45" t="str">
            <v>武汉市江夏区文化大道301号</v>
          </cell>
          <cell r="P45" t="str">
            <v>13523025231</v>
          </cell>
        </row>
        <row r="46">
          <cell r="A46">
            <v>214230010213</v>
          </cell>
          <cell r="B46" t="str">
            <v>214230010213</v>
          </cell>
          <cell r="C46" t="str">
            <v>649010102000054</v>
          </cell>
          <cell r="D46" t="str">
            <v>徐攀</v>
          </cell>
          <cell r="E46" t="str">
            <v>420821199611190021</v>
          </cell>
          <cell r="F46" t="str">
            <v>湖北省高级人民法院</v>
          </cell>
          <cell r="G46" t="str">
            <v>湖北省高级人民法院</v>
          </cell>
          <cell r="H46" t="str">
            <v>雇员制书记员岗2</v>
          </cell>
          <cell r="I46" t="str">
            <v>大类</v>
          </cell>
          <cell r="J46" t="str">
            <v>雇员制审判辅助人员</v>
          </cell>
          <cell r="K46" t="str">
            <v>岗位能力测验</v>
          </cell>
          <cell r="L46" t="str">
            <v>02</v>
          </cell>
          <cell r="M46" t="str">
            <v>13</v>
          </cell>
          <cell r="N46" t="str">
            <v>武汉东湖学院</v>
          </cell>
          <cell r="O46" t="str">
            <v>武汉市江夏区文化大道301号</v>
          </cell>
          <cell r="P46" t="str">
            <v>15572496530</v>
          </cell>
        </row>
        <row r="47">
          <cell r="A47">
            <v>214230010214</v>
          </cell>
          <cell r="B47" t="str">
            <v>214230010214</v>
          </cell>
          <cell r="C47" t="str">
            <v>649010105000107</v>
          </cell>
          <cell r="D47" t="str">
            <v>秦诗佳</v>
          </cell>
          <cell r="E47" t="str">
            <v>429005199412107963</v>
          </cell>
          <cell r="F47" t="str">
            <v>湖北省高级人民法院</v>
          </cell>
          <cell r="G47" t="str">
            <v>湖北省高级人民法院</v>
          </cell>
          <cell r="H47" t="str">
            <v>雇员制书记员岗5</v>
          </cell>
          <cell r="I47" t="str">
            <v>大类</v>
          </cell>
          <cell r="J47" t="str">
            <v>雇员制审判辅助人员</v>
          </cell>
          <cell r="K47" t="str">
            <v>岗位能力测验</v>
          </cell>
          <cell r="L47" t="str">
            <v>02</v>
          </cell>
          <cell r="M47" t="str">
            <v>14</v>
          </cell>
          <cell r="N47" t="str">
            <v>武汉东湖学院</v>
          </cell>
          <cell r="O47" t="str">
            <v>武汉市江夏区文化大道301号</v>
          </cell>
          <cell r="P47" t="str">
            <v>15927244496</v>
          </cell>
        </row>
        <row r="48">
          <cell r="A48">
            <v>214230010215</v>
          </cell>
          <cell r="B48" t="str">
            <v>214230010215</v>
          </cell>
          <cell r="C48" t="str">
            <v>649010302000081</v>
          </cell>
          <cell r="D48" t="str">
            <v>孙梦菲</v>
          </cell>
          <cell r="E48" t="str">
            <v>360425199506301428</v>
          </cell>
          <cell r="F48" t="str">
            <v>湖北省高级人民法院</v>
          </cell>
          <cell r="G48" t="str">
            <v>武汉海事法院</v>
          </cell>
          <cell r="H48" t="str">
            <v>雇员制书记员岗2</v>
          </cell>
          <cell r="I48" t="str">
            <v>大类</v>
          </cell>
          <cell r="J48" t="str">
            <v>雇员制审判辅助人员</v>
          </cell>
          <cell r="K48" t="str">
            <v>岗位能力测验</v>
          </cell>
          <cell r="L48" t="str">
            <v>02</v>
          </cell>
          <cell r="M48" t="str">
            <v>15</v>
          </cell>
          <cell r="N48" t="str">
            <v>武汉东湖学院</v>
          </cell>
          <cell r="O48" t="str">
            <v>武汉市江夏区文化大道301号</v>
          </cell>
          <cell r="P48" t="str">
            <v>18979228760</v>
          </cell>
        </row>
        <row r="49">
          <cell r="A49">
            <v>214230010216</v>
          </cell>
          <cell r="B49" t="str">
            <v>214230010216</v>
          </cell>
          <cell r="C49" t="str">
            <v>649010101000017</v>
          </cell>
          <cell r="D49" t="str">
            <v>朱燕</v>
          </cell>
          <cell r="E49" t="str">
            <v>420881199101295823</v>
          </cell>
          <cell r="F49" t="str">
            <v>湖北省高级人民法院</v>
          </cell>
          <cell r="G49" t="str">
            <v>湖北省高级人民法院</v>
          </cell>
          <cell r="H49" t="str">
            <v>雇员制书记员岗1</v>
          </cell>
          <cell r="I49" t="str">
            <v>大类</v>
          </cell>
          <cell r="J49" t="str">
            <v>雇员制审判辅助人员</v>
          </cell>
          <cell r="K49" t="str">
            <v>岗位能力测验</v>
          </cell>
          <cell r="L49" t="str">
            <v>02</v>
          </cell>
          <cell r="M49" t="str">
            <v>16</v>
          </cell>
          <cell r="N49" t="str">
            <v>武汉东湖学院</v>
          </cell>
          <cell r="O49" t="str">
            <v>武汉市江夏区文化大道301号</v>
          </cell>
          <cell r="P49" t="str">
            <v>18872218806</v>
          </cell>
        </row>
        <row r="50">
          <cell r="A50">
            <v>214230010217</v>
          </cell>
          <cell r="B50" t="str">
            <v>214230010217</v>
          </cell>
          <cell r="C50" t="str">
            <v>649010101000002</v>
          </cell>
          <cell r="D50" t="str">
            <v>唐雪莹</v>
          </cell>
          <cell r="E50" t="str">
            <v>420303199712232024</v>
          </cell>
          <cell r="F50" t="str">
            <v>湖北省高级人民法院</v>
          </cell>
          <cell r="G50" t="str">
            <v>湖北省高级人民法院</v>
          </cell>
          <cell r="H50" t="str">
            <v>雇员制书记员岗1</v>
          </cell>
          <cell r="I50" t="str">
            <v>大类</v>
          </cell>
          <cell r="J50" t="str">
            <v>雇员制审判辅助人员</v>
          </cell>
          <cell r="K50" t="str">
            <v>岗位能力测验</v>
          </cell>
          <cell r="L50" t="str">
            <v>02</v>
          </cell>
          <cell r="M50" t="str">
            <v>17</v>
          </cell>
          <cell r="N50" t="str">
            <v>武汉东湖学院</v>
          </cell>
          <cell r="O50" t="str">
            <v>武汉市江夏区文化大道301号</v>
          </cell>
          <cell r="P50" t="str">
            <v>13217195159</v>
          </cell>
        </row>
        <row r="51">
          <cell r="A51">
            <v>214230010218</v>
          </cell>
          <cell r="B51" t="str">
            <v>214230010218</v>
          </cell>
          <cell r="C51" t="str">
            <v>649010302000027</v>
          </cell>
          <cell r="D51" t="str">
            <v>范琳珠</v>
          </cell>
          <cell r="E51" t="str">
            <v>412829199101016905</v>
          </cell>
          <cell r="F51" t="str">
            <v>湖北省高级人民法院</v>
          </cell>
          <cell r="G51" t="str">
            <v>武汉海事法院</v>
          </cell>
          <cell r="H51" t="str">
            <v>雇员制书记员岗2</v>
          </cell>
          <cell r="I51" t="str">
            <v>大类</v>
          </cell>
          <cell r="J51" t="str">
            <v>雇员制审判辅助人员</v>
          </cell>
          <cell r="K51" t="str">
            <v>岗位能力测验</v>
          </cell>
          <cell r="L51" t="str">
            <v>02</v>
          </cell>
          <cell r="M51" t="str">
            <v>18</v>
          </cell>
          <cell r="N51" t="str">
            <v>武汉东湖学院</v>
          </cell>
          <cell r="O51" t="str">
            <v>武汉市江夏区文化大道301号</v>
          </cell>
          <cell r="P51" t="str">
            <v>15927303562</v>
          </cell>
        </row>
        <row r="52">
          <cell r="A52">
            <v>214230010219</v>
          </cell>
          <cell r="B52" t="str">
            <v>214230010219</v>
          </cell>
          <cell r="C52" t="str">
            <v>649010201000064</v>
          </cell>
          <cell r="D52" t="str">
            <v>汪溯</v>
          </cell>
          <cell r="E52" t="str">
            <v>429004199501280315</v>
          </cell>
          <cell r="F52" t="str">
            <v>湖北省高级人民法院</v>
          </cell>
          <cell r="G52" t="str">
            <v>汉江中级人民法院</v>
          </cell>
          <cell r="H52" t="str">
            <v>雇员制书记员岗</v>
          </cell>
          <cell r="I52" t="str">
            <v>大类</v>
          </cell>
          <cell r="J52" t="str">
            <v>雇员制审判辅助人员</v>
          </cell>
          <cell r="K52" t="str">
            <v>岗位能力测验</v>
          </cell>
          <cell r="L52" t="str">
            <v>02</v>
          </cell>
          <cell r="M52" t="str">
            <v>19</v>
          </cell>
          <cell r="N52" t="str">
            <v>武汉东湖学院</v>
          </cell>
          <cell r="O52" t="str">
            <v>武汉市江夏区文化大道301号</v>
          </cell>
          <cell r="P52" t="str">
            <v>15107224066</v>
          </cell>
        </row>
        <row r="53">
          <cell r="A53">
            <v>214230010220</v>
          </cell>
          <cell r="B53" t="str">
            <v>214230010220</v>
          </cell>
          <cell r="C53" t="str">
            <v>649010103000025</v>
          </cell>
          <cell r="D53" t="str">
            <v>刘乔征</v>
          </cell>
          <cell r="E53" t="str">
            <v>411328199710126224</v>
          </cell>
          <cell r="F53" t="str">
            <v>湖北省高级人民法院</v>
          </cell>
          <cell r="G53" t="str">
            <v>湖北省高级人民法院</v>
          </cell>
          <cell r="H53" t="str">
            <v>雇员制书记员岗3</v>
          </cell>
          <cell r="I53" t="str">
            <v>大类</v>
          </cell>
          <cell r="J53" t="str">
            <v>雇员制审判辅助人员</v>
          </cell>
          <cell r="K53" t="str">
            <v>岗位能力测验</v>
          </cell>
          <cell r="L53" t="str">
            <v>02</v>
          </cell>
          <cell r="M53" t="str">
            <v>20</v>
          </cell>
          <cell r="N53" t="str">
            <v>武汉东湖学院</v>
          </cell>
          <cell r="O53" t="str">
            <v>武汉市江夏区文化大道301号</v>
          </cell>
          <cell r="P53" t="str">
            <v>15342315175</v>
          </cell>
        </row>
        <row r="54">
          <cell r="A54">
            <v>214230010221</v>
          </cell>
          <cell r="B54" t="str">
            <v>214230010221</v>
          </cell>
          <cell r="C54" t="str">
            <v>649010201000069</v>
          </cell>
          <cell r="D54" t="str">
            <v>朱琪</v>
          </cell>
          <cell r="E54" t="str">
            <v>429001198801242325</v>
          </cell>
          <cell r="F54" t="str">
            <v>湖北省高级人民法院</v>
          </cell>
          <cell r="G54" t="str">
            <v>汉江中级人民法院</v>
          </cell>
          <cell r="H54" t="str">
            <v>雇员制书记员岗</v>
          </cell>
          <cell r="I54" t="str">
            <v>大类</v>
          </cell>
          <cell r="J54" t="str">
            <v>雇员制审判辅助人员</v>
          </cell>
          <cell r="K54" t="str">
            <v>岗位能力测验</v>
          </cell>
          <cell r="L54" t="str">
            <v>02</v>
          </cell>
          <cell r="M54" t="str">
            <v>21</v>
          </cell>
          <cell r="N54" t="str">
            <v>武汉东湖学院</v>
          </cell>
          <cell r="O54" t="str">
            <v>武汉市江夏区文化大道301号</v>
          </cell>
          <cell r="P54" t="str">
            <v>18007229628</v>
          </cell>
        </row>
        <row r="55">
          <cell r="A55">
            <v>214230010222</v>
          </cell>
          <cell r="B55" t="str">
            <v>214230010222</v>
          </cell>
          <cell r="C55" t="str">
            <v>649010106000023</v>
          </cell>
          <cell r="D55" t="str">
            <v>王飘飘</v>
          </cell>
          <cell r="E55" t="str">
            <v>429021199304224521</v>
          </cell>
          <cell r="F55" t="str">
            <v>湖北省高级人民法院</v>
          </cell>
          <cell r="G55" t="str">
            <v>湖北省高级人民法院</v>
          </cell>
          <cell r="H55" t="str">
            <v>雇员制书记员岗6</v>
          </cell>
          <cell r="I55" t="str">
            <v>大类</v>
          </cell>
          <cell r="J55" t="str">
            <v>雇员制审判辅助人员</v>
          </cell>
          <cell r="K55" t="str">
            <v>岗位能力测验</v>
          </cell>
          <cell r="L55" t="str">
            <v>02</v>
          </cell>
          <cell r="M55" t="str">
            <v>22</v>
          </cell>
          <cell r="N55" t="str">
            <v>武汉东湖学院</v>
          </cell>
          <cell r="O55" t="str">
            <v>武汉市江夏区文化大道301号</v>
          </cell>
          <cell r="P55" t="str">
            <v>18507133568</v>
          </cell>
        </row>
        <row r="56">
          <cell r="A56">
            <v>214230010223</v>
          </cell>
          <cell r="B56" t="str">
            <v>214230010223</v>
          </cell>
          <cell r="C56" t="str">
            <v>649010107000104</v>
          </cell>
          <cell r="D56" t="str">
            <v>李圭焱</v>
          </cell>
          <cell r="E56" t="str">
            <v>420821199008120045</v>
          </cell>
          <cell r="F56" t="str">
            <v>湖北省高级人民法院</v>
          </cell>
          <cell r="G56" t="str">
            <v>湖北省高级人民法院</v>
          </cell>
          <cell r="H56" t="str">
            <v>雇员制书记员岗7</v>
          </cell>
          <cell r="I56" t="str">
            <v>大类</v>
          </cell>
          <cell r="J56" t="str">
            <v>雇员制审判辅助人员</v>
          </cell>
          <cell r="K56" t="str">
            <v>岗位能力测验</v>
          </cell>
          <cell r="L56" t="str">
            <v>02</v>
          </cell>
          <cell r="M56" t="str">
            <v>23</v>
          </cell>
          <cell r="N56" t="str">
            <v>武汉东湖学院</v>
          </cell>
          <cell r="O56" t="str">
            <v>武汉市江夏区文化大道301号</v>
          </cell>
          <cell r="P56" t="str">
            <v>13329799930</v>
          </cell>
        </row>
        <row r="57">
          <cell r="A57">
            <v>214230010224</v>
          </cell>
          <cell r="B57" t="str">
            <v>214230010224</v>
          </cell>
          <cell r="C57" t="str">
            <v>649010105000022</v>
          </cell>
          <cell r="D57" t="str">
            <v>吴海明</v>
          </cell>
          <cell r="E57" t="str">
            <v>420111199111115016</v>
          </cell>
          <cell r="F57" t="str">
            <v>湖北省高级人民法院</v>
          </cell>
          <cell r="G57" t="str">
            <v>湖北省高级人民法院</v>
          </cell>
          <cell r="H57" t="str">
            <v>雇员制书记员岗5</v>
          </cell>
          <cell r="I57" t="str">
            <v>大类</v>
          </cell>
          <cell r="J57" t="str">
            <v>雇员制审判辅助人员</v>
          </cell>
          <cell r="K57" t="str">
            <v>岗位能力测验</v>
          </cell>
          <cell r="L57" t="str">
            <v>02</v>
          </cell>
          <cell r="M57" t="str">
            <v>24</v>
          </cell>
          <cell r="N57" t="str">
            <v>武汉东湖学院</v>
          </cell>
          <cell r="O57" t="str">
            <v>武汉市江夏区文化大道301号</v>
          </cell>
          <cell r="P57" t="str">
            <v>18971068073</v>
          </cell>
        </row>
        <row r="58">
          <cell r="A58">
            <v>214230010225</v>
          </cell>
          <cell r="B58" t="str">
            <v>214230010225</v>
          </cell>
          <cell r="C58" t="str">
            <v>649010101000071</v>
          </cell>
          <cell r="D58" t="str">
            <v>董远灿</v>
          </cell>
          <cell r="E58" t="str">
            <v>421127199203124739</v>
          </cell>
          <cell r="F58" t="str">
            <v>湖北省高级人民法院</v>
          </cell>
          <cell r="G58" t="str">
            <v>湖北省高级人民法院</v>
          </cell>
          <cell r="H58" t="str">
            <v>雇员制书记员岗1</v>
          </cell>
          <cell r="I58" t="str">
            <v>大类</v>
          </cell>
          <cell r="J58" t="str">
            <v>雇员制审判辅助人员</v>
          </cell>
          <cell r="K58" t="str">
            <v>岗位能力测验</v>
          </cell>
          <cell r="L58" t="str">
            <v>02</v>
          </cell>
          <cell r="M58" t="str">
            <v>25</v>
          </cell>
          <cell r="N58" t="str">
            <v>武汉东湖学院</v>
          </cell>
          <cell r="O58" t="str">
            <v>武汉市江夏区文化大道301号</v>
          </cell>
          <cell r="P58" t="str">
            <v>15669263867</v>
          </cell>
        </row>
        <row r="59">
          <cell r="A59">
            <v>214230010226</v>
          </cell>
          <cell r="B59" t="str">
            <v>214230010226</v>
          </cell>
          <cell r="C59" t="str">
            <v>649010103000020</v>
          </cell>
          <cell r="D59" t="str">
            <v>倪菁</v>
          </cell>
          <cell r="E59" t="str">
            <v>420106199506212821</v>
          </cell>
          <cell r="F59" t="str">
            <v>湖北省高级人民法院</v>
          </cell>
          <cell r="G59" t="str">
            <v>湖北省高级人民法院</v>
          </cell>
          <cell r="H59" t="str">
            <v>雇员制书记员岗3</v>
          </cell>
          <cell r="I59" t="str">
            <v>大类</v>
          </cell>
          <cell r="J59" t="str">
            <v>雇员制审判辅助人员</v>
          </cell>
          <cell r="K59" t="str">
            <v>岗位能力测验</v>
          </cell>
          <cell r="L59" t="str">
            <v>02</v>
          </cell>
          <cell r="M59" t="str">
            <v>26</v>
          </cell>
          <cell r="N59" t="str">
            <v>武汉东湖学院</v>
          </cell>
          <cell r="O59" t="str">
            <v>武汉市江夏区文化大道301号</v>
          </cell>
          <cell r="P59" t="str">
            <v>15102780299</v>
          </cell>
        </row>
        <row r="60">
          <cell r="A60">
            <v>214230010227</v>
          </cell>
          <cell r="B60" t="str">
            <v>214230010227</v>
          </cell>
          <cell r="C60" t="str">
            <v>649010302000040</v>
          </cell>
          <cell r="D60" t="str">
            <v>杨柳</v>
          </cell>
          <cell r="E60" t="str">
            <v>421302199212040880</v>
          </cell>
          <cell r="F60" t="str">
            <v>湖北省高级人民法院</v>
          </cell>
          <cell r="G60" t="str">
            <v>武汉海事法院</v>
          </cell>
          <cell r="H60" t="str">
            <v>雇员制书记员岗2</v>
          </cell>
          <cell r="I60" t="str">
            <v>大类</v>
          </cell>
          <cell r="J60" t="str">
            <v>雇员制审判辅助人员</v>
          </cell>
          <cell r="K60" t="str">
            <v>岗位能力测验</v>
          </cell>
          <cell r="L60" t="str">
            <v>02</v>
          </cell>
          <cell r="M60" t="str">
            <v>27</v>
          </cell>
          <cell r="N60" t="str">
            <v>武汉东湖学院</v>
          </cell>
          <cell r="O60" t="str">
            <v>武汉市江夏区文化大道301号</v>
          </cell>
          <cell r="P60" t="str">
            <v>15768276700</v>
          </cell>
        </row>
        <row r="61">
          <cell r="A61">
            <v>214230010228</v>
          </cell>
          <cell r="B61" t="str">
            <v>214230010228</v>
          </cell>
          <cell r="C61" t="str">
            <v>649010501000029</v>
          </cell>
          <cell r="D61" t="str">
            <v>费宝珠</v>
          </cell>
          <cell r="E61" t="str">
            <v>421127198803295422</v>
          </cell>
          <cell r="F61" t="str">
            <v>湖北省高级人民法院</v>
          </cell>
          <cell r="G61" t="str">
            <v>武汉铁路运输法院</v>
          </cell>
          <cell r="H61" t="str">
            <v>雇员制书记员岗</v>
          </cell>
          <cell r="I61" t="str">
            <v>大类</v>
          </cell>
          <cell r="J61" t="str">
            <v>雇员制审判辅助人员</v>
          </cell>
          <cell r="K61" t="str">
            <v>岗位能力测验</v>
          </cell>
          <cell r="L61" t="str">
            <v>02</v>
          </cell>
          <cell r="M61" t="str">
            <v>28</v>
          </cell>
          <cell r="N61" t="str">
            <v>武汉东湖学院</v>
          </cell>
          <cell r="O61" t="str">
            <v>武汉市江夏区文化大道301号</v>
          </cell>
          <cell r="P61" t="str">
            <v>15889899394</v>
          </cell>
        </row>
        <row r="62">
          <cell r="A62">
            <v>214230010229</v>
          </cell>
          <cell r="B62" t="str">
            <v>214230010229</v>
          </cell>
          <cell r="C62" t="str">
            <v>649010601000072</v>
          </cell>
          <cell r="D62" t="str">
            <v>李艳龙</v>
          </cell>
          <cell r="E62" t="str">
            <v>420602199603071516</v>
          </cell>
          <cell r="F62" t="str">
            <v>湖北省高级人民法院</v>
          </cell>
          <cell r="G62" t="str">
            <v>襄阳铁路运输法院</v>
          </cell>
          <cell r="H62" t="str">
            <v>雇员制书记员岗</v>
          </cell>
          <cell r="I62" t="str">
            <v>大类</v>
          </cell>
          <cell r="J62" t="str">
            <v>雇员制审判辅助人员</v>
          </cell>
          <cell r="K62" t="str">
            <v>岗位能力测验</v>
          </cell>
          <cell r="L62" t="str">
            <v>02</v>
          </cell>
          <cell r="M62" t="str">
            <v>29</v>
          </cell>
          <cell r="N62" t="str">
            <v>武汉东湖学院</v>
          </cell>
          <cell r="O62" t="str">
            <v>武汉市江夏区文化大道301号</v>
          </cell>
          <cell r="P62" t="str">
            <v>18772104506</v>
          </cell>
        </row>
        <row r="63">
          <cell r="A63">
            <v>214230010230</v>
          </cell>
          <cell r="B63" t="str">
            <v>214230010230</v>
          </cell>
          <cell r="C63" t="str">
            <v>649010103000060</v>
          </cell>
          <cell r="D63" t="str">
            <v>伍妍捷</v>
          </cell>
          <cell r="E63" t="str">
            <v>420106199308024029</v>
          </cell>
          <cell r="F63" t="str">
            <v>湖北省高级人民法院</v>
          </cell>
          <cell r="G63" t="str">
            <v>湖北省高级人民法院</v>
          </cell>
          <cell r="H63" t="str">
            <v>雇员制书记员岗3</v>
          </cell>
          <cell r="I63" t="str">
            <v>大类</v>
          </cell>
          <cell r="J63" t="str">
            <v>雇员制审判辅助人员</v>
          </cell>
          <cell r="K63" t="str">
            <v>岗位能力测验</v>
          </cell>
          <cell r="L63" t="str">
            <v>02</v>
          </cell>
          <cell r="M63" t="str">
            <v>30</v>
          </cell>
          <cell r="N63" t="str">
            <v>武汉东湖学院</v>
          </cell>
          <cell r="O63" t="str">
            <v>武汉市江夏区文化大道301号</v>
          </cell>
          <cell r="P63" t="str">
            <v>13797003268</v>
          </cell>
        </row>
        <row r="64">
          <cell r="A64">
            <v>214230010301</v>
          </cell>
          <cell r="B64" t="str">
            <v>214230010301</v>
          </cell>
          <cell r="C64" t="str">
            <v>649010201000087</v>
          </cell>
          <cell r="D64" t="str">
            <v>马驰</v>
          </cell>
          <cell r="E64" t="str">
            <v>429004199409071131</v>
          </cell>
          <cell r="F64" t="str">
            <v>湖北省高级人民法院</v>
          </cell>
          <cell r="G64" t="str">
            <v>汉江中级人民法院</v>
          </cell>
          <cell r="H64" t="str">
            <v>雇员制书记员岗</v>
          </cell>
          <cell r="I64" t="str">
            <v>大类</v>
          </cell>
          <cell r="J64" t="str">
            <v>雇员制审判辅助人员</v>
          </cell>
          <cell r="K64" t="str">
            <v>岗位能力测验</v>
          </cell>
          <cell r="L64" t="str">
            <v>03</v>
          </cell>
          <cell r="M64" t="str">
            <v>01</v>
          </cell>
          <cell r="N64" t="str">
            <v>武汉东湖学院</v>
          </cell>
          <cell r="O64" t="str">
            <v>武汉市江夏区文化大道301号</v>
          </cell>
          <cell r="P64" t="str">
            <v>13477485021</v>
          </cell>
        </row>
        <row r="65">
          <cell r="A65">
            <v>214230010302</v>
          </cell>
          <cell r="B65" t="str">
            <v>214230010302</v>
          </cell>
          <cell r="C65" t="str">
            <v>649010104000088</v>
          </cell>
          <cell r="D65" t="str">
            <v>蒋凌</v>
          </cell>
          <cell r="E65" t="str">
            <v>420102199609223720</v>
          </cell>
          <cell r="F65" t="str">
            <v>湖北省高级人民法院</v>
          </cell>
          <cell r="G65" t="str">
            <v>湖北省高级人民法院</v>
          </cell>
          <cell r="H65" t="str">
            <v>雇员制书记员岗4</v>
          </cell>
          <cell r="I65" t="str">
            <v>大类</v>
          </cell>
          <cell r="J65" t="str">
            <v>雇员制审判辅助人员</v>
          </cell>
          <cell r="K65" t="str">
            <v>岗位能力测验</v>
          </cell>
          <cell r="L65" t="str">
            <v>03</v>
          </cell>
          <cell r="M65" t="str">
            <v>02</v>
          </cell>
          <cell r="N65" t="str">
            <v>武汉东湖学院</v>
          </cell>
          <cell r="O65" t="str">
            <v>武汉市江夏区文化大道301号</v>
          </cell>
          <cell r="P65" t="str">
            <v>18086095735</v>
          </cell>
        </row>
        <row r="66">
          <cell r="A66">
            <v>214230010303</v>
          </cell>
          <cell r="B66" t="str">
            <v>214230010303</v>
          </cell>
          <cell r="C66" t="str">
            <v>649010101000055</v>
          </cell>
          <cell r="D66" t="str">
            <v>许丹丹</v>
          </cell>
          <cell r="E66" t="str">
            <v>35062419961207652X</v>
          </cell>
          <cell r="F66" t="str">
            <v>湖北省高级人民法院</v>
          </cell>
          <cell r="G66" t="str">
            <v>湖北省高级人民法院</v>
          </cell>
          <cell r="H66" t="str">
            <v>雇员制书记员岗1</v>
          </cell>
          <cell r="I66" t="str">
            <v>大类</v>
          </cell>
          <cell r="J66" t="str">
            <v>雇员制审判辅助人员</v>
          </cell>
          <cell r="K66" t="str">
            <v>岗位能力测验</v>
          </cell>
          <cell r="L66" t="str">
            <v>03</v>
          </cell>
          <cell r="M66" t="str">
            <v>03</v>
          </cell>
          <cell r="N66" t="str">
            <v>武汉东湖学院</v>
          </cell>
          <cell r="O66" t="str">
            <v>武汉市江夏区文化大道301号</v>
          </cell>
          <cell r="P66" t="str">
            <v>18405932316</v>
          </cell>
        </row>
        <row r="67">
          <cell r="A67">
            <v>214230010304</v>
          </cell>
          <cell r="B67" t="str">
            <v>214230010304</v>
          </cell>
          <cell r="C67" t="str">
            <v>649010102000090</v>
          </cell>
          <cell r="D67" t="str">
            <v>彭靓</v>
          </cell>
          <cell r="E67" t="str">
            <v>420582199409220027</v>
          </cell>
          <cell r="F67" t="str">
            <v>湖北省高级人民法院</v>
          </cell>
          <cell r="G67" t="str">
            <v>湖北省高级人民法院</v>
          </cell>
          <cell r="H67" t="str">
            <v>雇员制书记员岗2</v>
          </cell>
          <cell r="I67" t="str">
            <v>大类</v>
          </cell>
          <cell r="J67" t="str">
            <v>雇员制审判辅助人员</v>
          </cell>
          <cell r="K67" t="str">
            <v>岗位能力测验</v>
          </cell>
          <cell r="L67" t="str">
            <v>03</v>
          </cell>
          <cell r="M67" t="str">
            <v>04</v>
          </cell>
          <cell r="N67" t="str">
            <v>武汉东湖学院</v>
          </cell>
          <cell r="O67" t="str">
            <v>武汉市江夏区文化大道301号</v>
          </cell>
          <cell r="P67" t="str">
            <v>18972532269</v>
          </cell>
        </row>
        <row r="68">
          <cell r="A68">
            <v>214230010305</v>
          </cell>
          <cell r="B68" t="str">
            <v>214230010305</v>
          </cell>
          <cell r="C68" t="str">
            <v>649010107000098</v>
          </cell>
          <cell r="D68" t="str">
            <v>尹青</v>
          </cell>
          <cell r="E68" t="str">
            <v>420984198803080026</v>
          </cell>
          <cell r="F68" t="str">
            <v>湖北省高级人民法院</v>
          </cell>
          <cell r="G68" t="str">
            <v>湖北省高级人民法院</v>
          </cell>
          <cell r="H68" t="str">
            <v>雇员制书记员岗7</v>
          </cell>
          <cell r="I68" t="str">
            <v>大类</v>
          </cell>
          <cell r="J68" t="str">
            <v>雇员制审判辅助人员</v>
          </cell>
          <cell r="K68" t="str">
            <v>岗位能力测验</v>
          </cell>
          <cell r="L68" t="str">
            <v>03</v>
          </cell>
          <cell r="M68" t="str">
            <v>05</v>
          </cell>
          <cell r="N68" t="str">
            <v>武汉东湖学院</v>
          </cell>
          <cell r="O68" t="str">
            <v>武汉市江夏区文化大道301号</v>
          </cell>
          <cell r="P68" t="str">
            <v>15272828951</v>
          </cell>
        </row>
        <row r="69">
          <cell r="A69">
            <v>214230010306</v>
          </cell>
          <cell r="B69" t="str">
            <v>214230010306</v>
          </cell>
          <cell r="C69" t="str">
            <v>649010301000079</v>
          </cell>
          <cell r="D69" t="str">
            <v>罗美馨</v>
          </cell>
          <cell r="E69" t="str">
            <v>420105199609042427</v>
          </cell>
          <cell r="F69" t="str">
            <v>湖北省高级人民法院</v>
          </cell>
          <cell r="G69" t="str">
            <v>武汉海事法院</v>
          </cell>
          <cell r="H69" t="str">
            <v>雇员制书记员岗1</v>
          </cell>
          <cell r="I69" t="str">
            <v>大类</v>
          </cell>
          <cell r="J69" t="str">
            <v>雇员制审判辅助人员</v>
          </cell>
          <cell r="K69" t="str">
            <v>岗位能力测验</v>
          </cell>
          <cell r="L69" t="str">
            <v>03</v>
          </cell>
          <cell r="M69" t="str">
            <v>06</v>
          </cell>
          <cell r="N69" t="str">
            <v>武汉东湖学院</v>
          </cell>
          <cell r="O69" t="str">
            <v>武汉市江夏区文化大道301号</v>
          </cell>
          <cell r="P69" t="str">
            <v>15927439533</v>
          </cell>
        </row>
        <row r="70">
          <cell r="A70">
            <v>214230010307</v>
          </cell>
          <cell r="B70" t="str">
            <v>214230010307</v>
          </cell>
          <cell r="C70" t="str">
            <v>649010108000056</v>
          </cell>
          <cell r="D70" t="str">
            <v>姚璇</v>
          </cell>
          <cell r="E70" t="str">
            <v>420111198512173124</v>
          </cell>
          <cell r="F70" t="str">
            <v>湖北省高级人民法院</v>
          </cell>
          <cell r="G70" t="str">
            <v>湖北省高级人民法院</v>
          </cell>
          <cell r="H70" t="str">
            <v>雇员制书记员岗8</v>
          </cell>
          <cell r="I70" t="str">
            <v>大类</v>
          </cell>
          <cell r="J70" t="str">
            <v>雇员制审判辅助人员</v>
          </cell>
          <cell r="K70" t="str">
            <v>岗位能力测验</v>
          </cell>
          <cell r="L70" t="str">
            <v>03</v>
          </cell>
          <cell r="M70" t="str">
            <v>07</v>
          </cell>
          <cell r="N70" t="str">
            <v>武汉东湖学院</v>
          </cell>
          <cell r="O70" t="str">
            <v>武汉市江夏区文化大道301号</v>
          </cell>
          <cell r="P70" t="str">
            <v>15994295567</v>
          </cell>
        </row>
        <row r="71">
          <cell r="A71">
            <v>214230010308</v>
          </cell>
          <cell r="B71" t="str">
            <v>214230010308</v>
          </cell>
          <cell r="C71" t="str">
            <v>649010601000014</v>
          </cell>
          <cell r="D71" t="str">
            <v>张群</v>
          </cell>
          <cell r="E71" t="str">
            <v>420626199003081017</v>
          </cell>
          <cell r="F71" t="str">
            <v>湖北省高级人民法院</v>
          </cell>
          <cell r="G71" t="str">
            <v>襄阳铁路运输法院</v>
          </cell>
          <cell r="H71" t="str">
            <v>雇员制书记员岗</v>
          </cell>
          <cell r="I71" t="str">
            <v>大类</v>
          </cell>
          <cell r="J71" t="str">
            <v>雇员制审判辅助人员</v>
          </cell>
          <cell r="K71" t="str">
            <v>岗位能力测验</v>
          </cell>
          <cell r="L71" t="str">
            <v>03</v>
          </cell>
          <cell r="M71" t="str">
            <v>08</v>
          </cell>
          <cell r="N71" t="str">
            <v>武汉东湖学院</v>
          </cell>
          <cell r="O71" t="str">
            <v>武汉市江夏区文化大道301号</v>
          </cell>
          <cell r="P71" t="str">
            <v>17754455527</v>
          </cell>
        </row>
        <row r="72">
          <cell r="A72">
            <v>214230010309</v>
          </cell>
          <cell r="B72" t="str">
            <v>214230010309</v>
          </cell>
          <cell r="C72" t="str">
            <v>649010106000102</v>
          </cell>
          <cell r="D72" t="str">
            <v>刘珊珊</v>
          </cell>
          <cell r="E72" t="str">
            <v>420521198506111829</v>
          </cell>
          <cell r="F72" t="str">
            <v>湖北省高级人民法院</v>
          </cell>
          <cell r="G72" t="str">
            <v>湖北省高级人民法院</v>
          </cell>
          <cell r="H72" t="str">
            <v>雇员制书记员岗6</v>
          </cell>
          <cell r="I72" t="str">
            <v>大类</v>
          </cell>
          <cell r="J72" t="str">
            <v>雇员制审判辅助人员</v>
          </cell>
          <cell r="K72" t="str">
            <v>岗位能力测验</v>
          </cell>
          <cell r="L72" t="str">
            <v>03</v>
          </cell>
          <cell r="M72" t="str">
            <v>09</v>
          </cell>
          <cell r="N72" t="str">
            <v>武汉东湖学院</v>
          </cell>
          <cell r="O72" t="str">
            <v>武汉市江夏区文化大道301号</v>
          </cell>
          <cell r="P72" t="str">
            <v>15827287533</v>
          </cell>
        </row>
        <row r="73">
          <cell r="A73">
            <v>214230010310</v>
          </cell>
          <cell r="B73" t="str">
            <v>214230010310</v>
          </cell>
          <cell r="C73" t="str">
            <v>649010302000032</v>
          </cell>
          <cell r="D73" t="str">
            <v>王姣</v>
          </cell>
          <cell r="E73" t="str">
            <v>330521199104030228</v>
          </cell>
          <cell r="F73" t="str">
            <v>湖北省高级人民法院</v>
          </cell>
          <cell r="G73" t="str">
            <v>武汉海事法院</v>
          </cell>
          <cell r="H73" t="str">
            <v>雇员制书记员岗2</v>
          </cell>
          <cell r="I73" t="str">
            <v>大类</v>
          </cell>
          <cell r="J73" t="str">
            <v>雇员制审判辅助人员</v>
          </cell>
          <cell r="K73" t="str">
            <v>岗位能力测验</v>
          </cell>
          <cell r="L73" t="str">
            <v>03</v>
          </cell>
          <cell r="M73" t="str">
            <v>10</v>
          </cell>
          <cell r="N73" t="str">
            <v>武汉东湖学院</v>
          </cell>
          <cell r="O73" t="str">
            <v>武汉市江夏区文化大道301号</v>
          </cell>
          <cell r="P73" t="str">
            <v>15623786890</v>
          </cell>
        </row>
        <row r="74">
          <cell r="A74">
            <v>214230010311</v>
          </cell>
          <cell r="B74" t="str">
            <v>214230010311</v>
          </cell>
          <cell r="C74" t="str">
            <v>649010301000056</v>
          </cell>
          <cell r="D74" t="str">
            <v>张闪</v>
          </cell>
          <cell r="E74" t="str">
            <v>411325198509120716</v>
          </cell>
          <cell r="F74" t="str">
            <v>湖北省高级人民法院</v>
          </cell>
          <cell r="G74" t="str">
            <v>武汉海事法院</v>
          </cell>
          <cell r="H74" t="str">
            <v>雇员制书记员岗1</v>
          </cell>
          <cell r="I74" t="str">
            <v>大类</v>
          </cell>
          <cell r="J74" t="str">
            <v>雇员制审判辅助人员</v>
          </cell>
          <cell r="K74" t="str">
            <v>岗位能力测验</v>
          </cell>
          <cell r="L74" t="str">
            <v>03</v>
          </cell>
          <cell r="M74" t="str">
            <v>11</v>
          </cell>
          <cell r="N74" t="str">
            <v>武汉东湖学院</v>
          </cell>
          <cell r="O74" t="str">
            <v>武汉市江夏区文化大道301号</v>
          </cell>
          <cell r="P74" t="str">
            <v>15827354050</v>
          </cell>
        </row>
        <row r="75">
          <cell r="A75">
            <v>214230010312</v>
          </cell>
          <cell r="B75" t="str">
            <v>214230010312</v>
          </cell>
          <cell r="C75" t="str">
            <v>649010601000015</v>
          </cell>
          <cell r="D75" t="str">
            <v>龚小芳</v>
          </cell>
          <cell r="E75" t="str">
            <v>420684198910230046</v>
          </cell>
          <cell r="F75" t="str">
            <v>湖北省高级人民法院</v>
          </cell>
          <cell r="G75" t="str">
            <v>襄阳铁路运输法院</v>
          </cell>
          <cell r="H75" t="str">
            <v>雇员制书记员岗</v>
          </cell>
          <cell r="I75" t="str">
            <v>大类</v>
          </cell>
          <cell r="J75" t="str">
            <v>雇员制审判辅助人员</v>
          </cell>
          <cell r="K75" t="str">
            <v>岗位能力测验</v>
          </cell>
          <cell r="L75" t="str">
            <v>03</v>
          </cell>
          <cell r="M75" t="str">
            <v>12</v>
          </cell>
          <cell r="N75" t="str">
            <v>武汉东湖学院</v>
          </cell>
          <cell r="O75" t="str">
            <v>武汉市江夏区文化大道301号</v>
          </cell>
          <cell r="P75" t="str">
            <v>15271077656</v>
          </cell>
        </row>
        <row r="76">
          <cell r="A76">
            <v>214230010313</v>
          </cell>
          <cell r="B76" t="str">
            <v>214230010313</v>
          </cell>
          <cell r="C76" t="str">
            <v>649010106000003</v>
          </cell>
          <cell r="D76" t="str">
            <v>黄怡</v>
          </cell>
          <cell r="E76" t="str">
            <v>422823199702074469</v>
          </cell>
          <cell r="F76" t="str">
            <v>湖北省高级人民法院</v>
          </cell>
          <cell r="G76" t="str">
            <v>湖北省高级人民法院</v>
          </cell>
          <cell r="H76" t="str">
            <v>雇员制书记员岗6</v>
          </cell>
          <cell r="I76" t="str">
            <v>大类</v>
          </cell>
          <cell r="J76" t="str">
            <v>雇员制审判辅助人员</v>
          </cell>
          <cell r="K76" t="str">
            <v>岗位能力测验</v>
          </cell>
          <cell r="L76" t="str">
            <v>03</v>
          </cell>
          <cell r="M76" t="str">
            <v>13</v>
          </cell>
          <cell r="N76" t="str">
            <v>武汉东湖学院</v>
          </cell>
          <cell r="O76" t="str">
            <v>武汉市江夏区文化大道301号</v>
          </cell>
          <cell r="P76" t="str">
            <v>13697182927</v>
          </cell>
        </row>
        <row r="77">
          <cell r="A77">
            <v>214230010314</v>
          </cell>
          <cell r="B77" t="str">
            <v>214230010314</v>
          </cell>
          <cell r="C77" t="str">
            <v>649010105000008</v>
          </cell>
          <cell r="D77" t="str">
            <v>张晨阳</v>
          </cell>
          <cell r="E77" t="str">
            <v>411202199312105058</v>
          </cell>
          <cell r="F77" t="str">
            <v>湖北省高级人民法院</v>
          </cell>
          <cell r="G77" t="str">
            <v>湖北省高级人民法院</v>
          </cell>
          <cell r="H77" t="str">
            <v>雇员制书记员岗5</v>
          </cell>
          <cell r="I77" t="str">
            <v>大类</v>
          </cell>
          <cell r="J77" t="str">
            <v>雇员制审判辅助人员</v>
          </cell>
          <cell r="K77" t="str">
            <v>岗位能力测验</v>
          </cell>
          <cell r="L77" t="str">
            <v>03</v>
          </cell>
          <cell r="M77" t="str">
            <v>14</v>
          </cell>
          <cell r="N77" t="str">
            <v>武汉东湖学院</v>
          </cell>
          <cell r="O77" t="str">
            <v>武汉市江夏区文化大道301号</v>
          </cell>
          <cell r="P77" t="str">
            <v>13849808266</v>
          </cell>
        </row>
        <row r="78">
          <cell r="A78">
            <v>214230010315</v>
          </cell>
          <cell r="B78" t="str">
            <v>214230010315</v>
          </cell>
          <cell r="C78" t="str">
            <v>649010105000054</v>
          </cell>
          <cell r="D78" t="str">
            <v>秦朗</v>
          </cell>
          <cell r="E78" t="str">
            <v>421102199608110522</v>
          </cell>
          <cell r="F78" t="str">
            <v>湖北省高级人民法院</v>
          </cell>
          <cell r="G78" t="str">
            <v>湖北省高级人民法院</v>
          </cell>
          <cell r="H78" t="str">
            <v>雇员制书记员岗5</v>
          </cell>
          <cell r="I78" t="str">
            <v>大类</v>
          </cell>
          <cell r="J78" t="str">
            <v>雇员制审判辅助人员</v>
          </cell>
          <cell r="K78" t="str">
            <v>岗位能力测验</v>
          </cell>
          <cell r="L78" t="str">
            <v>03</v>
          </cell>
          <cell r="M78" t="str">
            <v>15</v>
          </cell>
          <cell r="N78" t="str">
            <v>武汉东湖学院</v>
          </cell>
          <cell r="O78" t="str">
            <v>武汉市江夏区文化大道301号</v>
          </cell>
          <cell r="P78" t="str">
            <v>13409982266</v>
          </cell>
        </row>
        <row r="79">
          <cell r="A79">
            <v>214230010316</v>
          </cell>
          <cell r="B79" t="str">
            <v>214230010316</v>
          </cell>
          <cell r="C79" t="str">
            <v>649010201000045</v>
          </cell>
          <cell r="D79" t="str">
            <v>凡思玮</v>
          </cell>
          <cell r="E79" t="str">
            <v>420683199811090023</v>
          </cell>
          <cell r="F79" t="str">
            <v>湖北省高级人民法院</v>
          </cell>
          <cell r="G79" t="str">
            <v>汉江中级人民法院</v>
          </cell>
          <cell r="H79" t="str">
            <v>雇员制书记员岗</v>
          </cell>
          <cell r="I79" t="str">
            <v>大类</v>
          </cell>
          <cell r="J79" t="str">
            <v>雇员制审判辅助人员</v>
          </cell>
          <cell r="K79" t="str">
            <v>岗位能力测验</v>
          </cell>
          <cell r="L79" t="str">
            <v>03</v>
          </cell>
          <cell r="M79" t="str">
            <v>16</v>
          </cell>
          <cell r="N79" t="str">
            <v>武汉东湖学院</v>
          </cell>
          <cell r="O79" t="str">
            <v>武汉市江夏区文化大道301号</v>
          </cell>
          <cell r="P79" t="str">
            <v>18578263960</v>
          </cell>
        </row>
        <row r="80">
          <cell r="A80">
            <v>214230010317</v>
          </cell>
          <cell r="B80" t="str">
            <v>214230010317</v>
          </cell>
          <cell r="C80" t="str">
            <v>649010105000093</v>
          </cell>
          <cell r="D80" t="str">
            <v>叶倩</v>
          </cell>
          <cell r="E80" t="str">
            <v>422326199110100020</v>
          </cell>
          <cell r="F80" t="str">
            <v>湖北省高级人民法院</v>
          </cell>
          <cell r="G80" t="str">
            <v>湖北省高级人民法院</v>
          </cell>
          <cell r="H80" t="str">
            <v>雇员制书记员岗5</v>
          </cell>
          <cell r="I80" t="str">
            <v>大类</v>
          </cell>
          <cell r="J80" t="str">
            <v>雇员制审判辅助人员</v>
          </cell>
          <cell r="K80" t="str">
            <v>岗位能力测验</v>
          </cell>
          <cell r="L80" t="str">
            <v>03</v>
          </cell>
          <cell r="M80" t="str">
            <v>17</v>
          </cell>
          <cell r="N80" t="str">
            <v>武汉东湖学院</v>
          </cell>
          <cell r="O80" t="str">
            <v>武汉市江夏区文化大道301号</v>
          </cell>
          <cell r="P80" t="str">
            <v>15908671507</v>
          </cell>
        </row>
        <row r="81">
          <cell r="A81">
            <v>214230010318</v>
          </cell>
          <cell r="B81" t="str">
            <v>214230010318</v>
          </cell>
          <cell r="C81" t="str">
            <v>649010101000105</v>
          </cell>
          <cell r="D81" t="str">
            <v>王琪</v>
          </cell>
          <cell r="E81" t="str">
            <v>420881199110250109</v>
          </cell>
          <cell r="F81" t="str">
            <v>湖北省高级人民法院</v>
          </cell>
          <cell r="G81" t="str">
            <v>湖北省高级人民法院</v>
          </cell>
          <cell r="H81" t="str">
            <v>雇员制书记员岗1</v>
          </cell>
          <cell r="I81" t="str">
            <v>大类</v>
          </cell>
          <cell r="J81" t="str">
            <v>雇员制审判辅助人员</v>
          </cell>
          <cell r="K81" t="str">
            <v>岗位能力测验</v>
          </cell>
          <cell r="L81" t="str">
            <v>03</v>
          </cell>
          <cell r="M81" t="str">
            <v>18</v>
          </cell>
          <cell r="N81" t="str">
            <v>武汉东湖学院</v>
          </cell>
          <cell r="O81" t="str">
            <v>武汉市江夏区文化大道301号</v>
          </cell>
          <cell r="P81" t="str">
            <v>15871705039</v>
          </cell>
        </row>
        <row r="82">
          <cell r="A82">
            <v>214230010319</v>
          </cell>
          <cell r="B82" t="str">
            <v>214230010319</v>
          </cell>
          <cell r="C82" t="str">
            <v>649010601000064</v>
          </cell>
          <cell r="D82" t="str">
            <v>张梅</v>
          </cell>
          <cell r="E82" t="str">
            <v>420624198912047222</v>
          </cell>
          <cell r="F82" t="str">
            <v>湖北省高级人民法院</v>
          </cell>
          <cell r="G82" t="str">
            <v>襄阳铁路运输法院</v>
          </cell>
          <cell r="H82" t="str">
            <v>雇员制书记员岗</v>
          </cell>
          <cell r="I82" t="str">
            <v>大类</v>
          </cell>
          <cell r="J82" t="str">
            <v>雇员制审判辅助人员</v>
          </cell>
          <cell r="K82" t="str">
            <v>岗位能力测验</v>
          </cell>
          <cell r="L82" t="str">
            <v>03</v>
          </cell>
          <cell r="M82" t="str">
            <v>19</v>
          </cell>
          <cell r="N82" t="str">
            <v>武汉东湖学院</v>
          </cell>
          <cell r="O82" t="str">
            <v>武汉市江夏区文化大道301号</v>
          </cell>
          <cell r="P82" t="str">
            <v>18871071058</v>
          </cell>
        </row>
        <row r="83">
          <cell r="A83">
            <v>214230010320</v>
          </cell>
          <cell r="B83" t="str">
            <v>214230010320</v>
          </cell>
          <cell r="C83" t="str">
            <v>649010103000100</v>
          </cell>
          <cell r="D83" t="str">
            <v>杨莹</v>
          </cell>
          <cell r="E83" t="str">
            <v>420107198502070047</v>
          </cell>
          <cell r="F83" t="str">
            <v>湖北省高级人民法院</v>
          </cell>
          <cell r="G83" t="str">
            <v>湖北省高级人民法院</v>
          </cell>
          <cell r="H83" t="str">
            <v>雇员制书记员岗3</v>
          </cell>
          <cell r="I83" t="str">
            <v>大类</v>
          </cell>
          <cell r="J83" t="str">
            <v>雇员制审判辅助人员</v>
          </cell>
          <cell r="K83" t="str">
            <v>岗位能力测验</v>
          </cell>
          <cell r="L83" t="str">
            <v>03</v>
          </cell>
          <cell r="M83" t="str">
            <v>20</v>
          </cell>
          <cell r="N83" t="str">
            <v>武汉东湖学院</v>
          </cell>
          <cell r="O83" t="str">
            <v>武汉市江夏区文化大道301号</v>
          </cell>
          <cell r="P83" t="str">
            <v>18071124827</v>
          </cell>
        </row>
        <row r="84">
          <cell r="A84">
            <v>214230010321</v>
          </cell>
          <cell r="B84" t="str">
            <v>214230010321</v>
          </cell>
          <cell r="C84" t="str">
            <v>649010104000009</v>
          </cell>
          <cell r="D84" t="str">
            <v>熊伊敏</v>
          </cell>
          <cell r="E84" t="str">
            <v>420106199306180423</v>
          </cell>
          <cell r="F84" t="str">
            <v>湖北省高级人民法院</v>
          </cell>
          <cell r="G84" t="str">
            <v>湖北省高级人民法院</v>
          </cell>
          <cell r="H84" t="str">
            <v>雇员制书记员岗4</v>
          </cell>
          <cell r="I84" t="str">
            <v>大类</v>
          </cell>
          <cell r="J84" t="str">
            <v>雇员制审判辅助人员</v>
          </cell>
          <cell r="K84" t="str">
            <v>岗位能力测验</v>
          </cell>
          <cell r="L84" t="str">
            <v>03</v>
          </cell>
          <cell r="M84" t="str">
            <v>21</v>
          </cell>
          <cell r="N84" t="str">
            <v>武汉东湖学院</v>
          </cell>
          <cell r="O84" t="str">
            <v>武汉市江夏区文化大道301号</v>
          </cell>
          <cell r="P84" t="str">
            <v>13886108022</v>
          </cell>
        </row>
        <row r="85">
          <cell r="A85">
            <v>214230010322</v>
          </cell>
          <cell r="B85" t="str">
            <v>214230010322</v>
          </cell>
          <cell r="C85" t="str">
            <v>649010103000036</v>
          </cell>
          <cell r="D85" t="str">
            <v>朱婧瑶</v>
          </cell>
          <cell r="E85" t="str">
            <v>42010619940110842X</v>
          </cell>
          <cell r="F85" t="str">
            <v>湖北省高级人民法院</v>
          </cell>
          <cell r="G85" t="str">
            <v>湖北省高级人民法院</v>
          </cell>
          <cell r="H85" t="str">
            <v>雇员制书记员岗3</v>
          </cell>
          <cell r="I85" t="str">
            <v>大类</v>
          </cell>
          <cell r="J85" t="str">
            <v>雇员制审判辅助人员</v>
          </cell>
          <cell r="K85" t="str">
            <v>岗位能力测验</v>
          </cell>
          <cell r="L85" t="str">
            <v>03</v>
          </cell>
          <cell r="M85" t="str">
            <v>22</v>
          </cell>
          <cell r="N85" t="str">
            <v>武汉东湖学院</v>
          </cell>
          <cell r="O85" t="str">
            <v>武汉市江夏区文化大道301号</v>
          </cell>
          <cell r="P85" t="str">
            <v>18871162071</v>
          </cell>
        </row>
        <row r="86">
          <cell r="A86">
            <v>214230010323</v>
          </cell>
          <cell r="B86" t="str">
            <v>214230010323</v>
          </cell>
          <cell r="C86" t="str">
            <v>649010501000016</v>
          </cell>
          <cell r="D86" t="str">
            <v>周谷源</v>
          </cell>
          <cell r="E86" t="str">
            <v>420106199504282025</v>
          </cell>
          <cell r="F86" t="str">
            <v>湖北省高级人民法院</v>
          </cell>
          <cell r="G86" t="str">
            <v>武汉铁路运输法院</v>
          </cell>
          <cell r="H86" t="str">
            <v>雇员制书记员岗</v>
          </cell>
          <cell r="I86" t="str">
            <v>大类</v>
          </cell>
          <cell r="J86" t="str">
            <v>雇员制审判辅助人员</v>
          </cell>
          <cell r="K86" t="str">
            <v>岗位能力测验</v>
          </cell>
          <cell r="L86" t="str">
            <v>03</v>
          </cell>
          <cell r="M86" t="str">
            <v>23</v>
          </cell>
          <cell r="N86" t="str">
            <v>武汉东湖学院</v>
          </cell>
          <cell r="O86" t="str">
            <v>武汉市江夏区文化大道301号</v>
          </cell>
          <cell r="P86" t="str">
            <v>18627995428</v>
          </cell>
        </row>
        <row r="87">
          <cell r="A87">
            <v>214230010324</v>
          </cell>
          <cell r="B87" t="str">
            <v>214230010324</v>
          </cell>
          <cell r="C87" t="str">
            <v>649010105000065</v>
          </cell>
          <cell r="D87" t="str">
            <v>周锐</v>
          </cell>
          <cell r="E87" t="str">
            <v>420983199303284717</v>
          </cell>
          <cell r="F87" t="str">
            <v>湖北省高级人民法院</v>
          </cell>
          <cell r="G87" t="str">
            <v>湖北省高级人民法院</v>
          </cell>
          <cell r="H87" t="str">
            <v>雇员制书记员岗5</v>
          </cell>
          <cell r="I87" t="str">
            <v>大类</v>
          </cell>
          <cell r="J87" t="str">
            <v>雇员制审判辅助人员</v>
          </cell>
          <cell r="K87" t="str">
            <v>岗位能力测验</v>
          </cell>
          <cell r="L87" t="str">
            <v>03</v>
          </cell>
          <cell r="M87" t="str">
            <v>24</v>
          </cell>
          <cell r="N87" t="str">
            <v>武汉东湖学院</v>
          </cell>
          <cell r="O87" t="str">
            <v>武汉市江夏区文化大道301号</v>
          </cell>
          <cell r="P87" t="str">
            <v>13018009651</v>
          </cell>
        </row>
        <row r="88">
          <cell r="A88">
            <v>214230010325</v>
          </cell>
          <cell r="B88" t="str">
            <v>214230010325</v>
          </cell>
          <cell r="C88" t="str">
            <v>649010302000079</v>
          </cell>
          <cell r="D88" t="str">
            <v>陈三奇</v>
          </cell>
          <cell r="E88" t="str">
            <v>421127199802140028</v>
          </cell>
          <cell r="F88" t="str">
            <v>湖北省高级人民法院</v>
          </cell>
          <cell r="G88" t="str">
            <v>武汉海事法院</v>
          </cell>
          <cell r="H88" t="str">
            <v>雇员制书记员岗2</v>
          </cell>
          <cell r="I88" t="str">
            <v>大类</v>
          </cell>
          <cell r="J88" t="str">
            <v>雇员制审判辅助人员</v>
          </cell>
          <cell r="K88" t="str">
            <v>岗位能力测验</v>
          </cell>
          <cell r="L88" t="str">
            <v>03</v>
          </cell>
          <cell r="M88" t="str">
            <v>25</v>
          </cell>
          <cell r="N88" t="str">
            <v>武汉东湖学院</v>
          </cell>
          <cell r="O88" t="str">
            <v>武汉市江夏区文化大道301号</v>
          </cell>
          <cell r="P88" t="str">
            <v>15872601992</v>
          </cell>
        </row>
        <row r="89">
          <cell r="A89">
            <v>214230010326</v>
          </cell>
          <cell r="B89" t="str">
            <v>214230010326</v>
          </cell>
          <cell r="C89" t="str">
            <v>649010302000057</v>
          </cell>
          <cell r="D89" t="str">
            <v>何维</v>
          </cell>
          <cell r="E89" t="str">
            <v>420606199110223521</v>
          </cell>
          <cell r="F89" t="str">
            <v>湖北省高级人民法院</v>
          </cell>
          <cell r="G89" t="str">
            <v>武汉海事法院</v>
          </cell>
          <cell r="H89" t="str">
            <v>雇员制书记员岗2</v>
          </cell>
          <cell r="I89" t="str">
            <v>大类</v>
          </cell>
          <cell r="J89" t="str">
            <v>雇员制审判辅助人员</v>
          </cell>
          <cell r="K89" t="str">
            <v>岗位能力测验</v>
          </cell>
          <cell r="L89" t="str">
            <v>03</v>
          </cell>
          <cell r="M89" t="str">
            <v>26</v>
          </cell>
          <cell r="N89" t="str">
            <v>武汉东湖学院</v>
          </cell>
          <cell r="O89" t="str">
            <v>武汉市江夏区文化大道301号</v>
          </cell>
          <cell r="P89" t="str">
            <v>15527350301</v>
          </cell>
        </row>
        <row r="90">
          <cell r="A90">
            <v>214230010327</v>
          </cell>
          <cell r="B90" t="str">
            <v>214230010327</v>
          </cell>
          <cell r="C90" t="str">
            <v>649010301000066</v>
          </cell>
          <cell r="D90" t="str">
            <v>余畅</v>
          </cell>
          <cell r="E90" t="str">
            <v>420116199608183729</v>
          </cell>
          <cell r="F90" t="str">
            <v>湖北省高级人民法院</v>
          </cell>
          <cell r="G90" t="str">
            <v>武汉海事法院</v>
          </cell>
          <cell r="H90" t="str">
            <v>雇员制书记员岗1</v>
          </cell>
          <cell r="I90" t="str">
            <v>大类</v>
          </cell>
          <cell r="J90" t="str">
            <v>雇员制审判辅助人员</v>
          </cell>
          <cell r="K90" t="str">
            <v>岗位能力测验</v>
          </cell>
          <cell r="L90" t="str">
            <v>03</v>
          </cell>
          <cell r="M90" t="str">
            <v>27</v>
          </cell>
          <cell r="N90" t="str">
            <v>武汉东湖学院</v>
          </cell>
          <cell r="O90" t="str">
            <v>武汉市江夏区文化大道301号</v>
          </cell>
          <cell r="P90" t="str">
            <v>13657282407</v>
          </cell>
        </row>
        <row r="91">
          <cell r="A91">
            <v>214230010328</v>
          </cell>
          <cell r="B91" t="str">
            <v>214230010328</v>
          </cell>
          <cell r="C91" t="str">
            <v>649010501000032</v>
          </cell>
          <cell r="D91" t="str">
            <v>李帆</v>
          </cell>
          <cell r="E91" t="str">
            <v>420104198712204331</v>
          </cell>
          <cell r="F91" t="str">
            <v>湖北省高级人民法院</v>
          </cell>
          <cell r="G91" t="str">
            <v>武汉铁路运输法院</v>
          </cell>
          <cell r="H91" t="str">
            <v>雇员制书记员岗</v>
          </cell>
          <cell r="I91" t="str">
            <v>大类</v>
          </cell>
          <cell r="J91" t="str">
            <v>雇员制审判辅助人员</v>
          </cell>
          <cell r="K91" t="str">
            <v>岗位能力测验</v>
          </cell>
          <cell r="L91" t="str">
            <v>03</v>
          </cell>
          <cell r="M91" t="str">
            <v>28</v>
          </cell>
          <cell r="N91" t="str">
            <v>武汉东湖学院</v>
          </cell>
          <cell r="O91" t="str">
            <v>武汉市江夏区文化大道301号</v>
          </cell>
          <cell r="P91" t="str">
            <v>18627198636</v>
          </cell>
        </row>
        <row r="92">
          <cell r="A92">
            <v>214230010329</v>
          </cell>
          <cell r="B92" t="str">
            <v>214230010329</v>
          </cell>
          <cell r="C92" t="str">
            <v>649010302000116</v>
          </cell>
          <cell r="D92" t="str">
            <v>黄露</v>
          </cell>
          <cell r="E92" t="str">
            <v>421181199403063561</v>
          </cell>
          <cell r="F92" t="str">
            <v>湖北省高级人民法院</v>
          </cell>
          <cell r="G92" t="str">
            <v>武汉海事法院</v>
          </cell>
          <cell r="H92" t="str">
            <v>雇员制书记员岗2</v>
          </cell>
          <cell r="I92" t="str">
            <v>大类</v>
          </cell>
          <cell r="J92" t="str">
            <v>雇员制审判辅助人员</v>
          </cell>
          <cell r="K92" t="str">
            <v>岗位能力测验</v>
          </cell>
          <cell r="L92" t="str">
            <v>03</v>
          </cell>
          <cell r="M92" t="str">
            <v>29</v>
          </cell>
          <cell r="N92" t="str">
            <v>武汉东湖学院</v>
          </cell>
          <cell r="O92" t="str">
            <v>武汉市江夏区文化大道301号</v>
          </cell>
          <cell r="P92" t="str">
            <v>15926365986</v>
          </cell>
        </row>
        <row r="93">
          <cell r="A93">
            <v>214230010330</v>
          </cell>
          <cell r="B93" t="str">
            <v>214230010330</v>
          </cell>
          <cell r="C93" t="str">
            <v>649010401000055</v>
          </cell>
          <cell r="D93" t="str">
            <v>余信</v>
          </cell>
          <cell r="E93" t="str">
            <v>422202199508190015</v>
          </cell>
          <cell r="F93" t="str">
            <v>湖北省高级人民法院</v>
          </cell>
          <cell r="G93" t="str">
            <v>武汉铁路运输中级法院</v>
          </cell>
          <cell r="H93" t="str">
            <v>雇员制书记员岗</v>
          </cell>
          <cell r="I93" t="str">
            <v>大类</v>
          </cell>
          <cell r="J93" t="str">
            <v>雇员制审判辅助人员</v>
          </cell>
          <cell r="K93" t="str">
            <v>岗位能力测验</v>
          </cell>
          <cell r="L93" t="str">
            <v>03</v>
          </cell>
          <cell r="M93" t="str">
            <v>30</v>
          </cell>
          <cell r="N93" t="str">
            <v>武汉东湖学院</v>
          </cell>
          <cell r="O93" t="str">
            <v>武汉市江夏区文化大道301号</v>
          </cell>
          <cell r="P93" t="str">
            <v>18971410819</v>
          </cell>
        </row>
        <row r="94">
          <cell r="A94">
            <v>214230010401</v>
          </cell>
          <cell r="B94" t="str">
            <v>214230010401</v>
          </cell>
          <cell r="C94" t="str">
            <v>649010108000048</v>
          </cell>
          <cell r="D94" t="str">
            <v>裴娟娟</v>
          </cell>
          <cell r="E94" t="str">
            <v>42112619900103574X</v>
          </cell>
          <cell r="F94" t="str">
            <v>湖北省高级人民法院</v>
          </cell>
          <cell r="G94" t="str">
            <v>湖北省高级人民法院</v>
          </cell>
          <cell r="H94" t="str">
            <v>雇员制书记员岗8</v>
          </cell>
          <cell r="I94" t="str">
            <v>大类</v>
          </cell>
          <cell r="J94" t="str">
            <v>雇员制审判辅助人员</v>
          </cell>
          <cell r="K94" t="str">
            <v>岗位能力测验</v>
          </cell>
          <cell r="L94" t="str">
            <v>04</v>
          </cell>
          <cell r="M94" t="str">
            <v>01</v>
          </cell>
          <cell r="N94" t="str">
            <v>武汉东湖学院</v>
          </cell>
          <cell r="O94" t="str">
            <v>武汉市江夏区文化大道301号</v>
          </cell>
          <cell r="P94" t="str">
            <v>17786555490</v>
          </cell>
        </row>
        <row r="95">
          <cell r="A95">
            <v>214230010402</v>
          </cell>
          <cell r="B95" t="str">
            <v>214230010402</v>
          </cell>
          <cell r="C95" t="str">
            <v>649010201000057</v>
          </cell>
          <cell r="D95" t="str">
            <v>胡蝶</v>
          </cell>
          <cell r="E95" t="str">
            <v>429004199402180028</v>
          </cell>
          <cell r="F95" t="str">
            <v>湖北省高级人民法院</v>
          </cell>
          <cell r="G95" t="str">
            <v>汉江中级人民法院</v>
          </cell>
          <cell r="H95" t="str">
            <v>雇员制书记员岗</v>
          </cell>
          <cell r="I95" t="str">
            <v>大类</v>
          </cell>
          <cell r="J95" t="str">
            <v>雇员制审判辅助人员</v>
          </cell>
          <cell r="K95" t="str">
            <v>岗位能力测验</v>
          </cell>
          <cell r="L95" t="str">
            <v>04</v>
          </cell>
          <cell r="M95" t="str">
            <v>02</v>
          </cell>
          <cell r="N95" t="str">
            <v>武汉东湖学院</v>
          </cell>
          <cell r="O95" t="str">
            <v>武汉市江夏区文化大道301号</v>
          </cell>
          <cell r="P95" t="str">
            <v>18707253925</v>
          </cell>
        </row>
        <row r="96">
          <cell r="A96">
            <v>214230010403</v>
          </cell>
          <cell r="B96" t="str">
            <v>214230010403</v>
          </cell>
          <cell r="C96" t="str">
            <v>649010106000028</v>
          </cell>
          <cell r="D96" t="str">
            <v>王倩</v>
          </cell>
          <cell r="E96" t="str">
            <v>420902199103222265</v>
          </cell>
          <cell r="F96" t="str">
            <v>湖北省高级人民法院</v>
          </cell>
          <cell r="G96" t="str">
            <v>湖北省高级人民法院</v>
          </cell>
          <cell r="H96" t="str">
            <v>雇员制书记员岗6</v>
          </cell>
          <cell r="I96" t="str">
            <v>大类</v>
          </cell>
          <cell r="J96" t="str">
            <v>雇员制审判辅助人员</v>
          </cell>
          <cell r="K96" t="str">
            <v>岗位能力测验</v>
          </cell>
          <cell r="L96" t="str">
            <v>04</v>
          </cell>
          <cell r="M96" t="str">
            <v>03</v>
          </cell>
          <cell r="N96" t="str">
            <v>武汉东湖学院</v>
          </cell>
          <cell r="O96" t="str">
            <v>武汉市江夏区文化大道301号</v>
          </cell>
          <cell r="P96" t="str">
            <v>15271811711</v>
          </cell>
        </row>
        <row r="97">
          <cell r="A97">
            <v>214230010404</v>
          </cell>
          <cell r="B97" t="str">
            <v>214230010404</v>
          </cell>
          <cell r="C97" t="str">
            <v>649010103000073</v>
          </cell>
          <cell r="D97" t="str">
            <v>吴凡</v>
          </cell>
          <cell r="E97" t="str">
            <v>421122199403294247</v>
          </cell>
          <cell r="F97" t="str">
            <v>湖北省高级人民法院</v>
          </cell>
          <cell r="G97" t="str">
            <v>湖北省高级人民法院</v>
          </cell>
          <cell r="H97" t="str">
            <v>雇员制书记员岗3</v>
          </cell>
          <cell r="I97" t="str">
            <v>大类</v>
          </cell>
          <cell r="J97" t="str">
            <v>雇员制审判辅助人员</v>
          </cell>
          <cell r="K97" t="str">
            <v>岗位能力测验</v>
          </cell>
          <cell r="L97" t="str">
            <v>04</v>
          </cell>
          <cell r="M97" t="str">
            <v>04</v>
          </cell>
          <cell r="N97" t="str">
            <v>武汉东湖学院</v>
          </cell>
          <cell r="O97" t="str">
            <v>武汉市江夏区文化大道301号</v>
          </cell>
          <cell r="P97" t="str">
            <v>13207155393</v>
          </cell>
        </row>
        <row r="98">
          <cell r="A98">
            <v>214230010405</v>
          </cell>
          <cell r="B98" t="str">
            <v>214230010405</v>
          </cell>
          <cell r="C98" t="str">
            <v>649010107000073</v>
          </cell>
          <cell r="D98" t="str">
            <v>罗豪</v>
          </cell>
          <cell r="E98" t="str">
            <v>420117199211140022</v>
          </cell>
          <cell r="F98" t="str">
            <v>湖北省高级人民法院</v>
          </cell>
          <cell r="G98" t="str">
            <v>湖北省高级人民法院</v>
          </cell>
          <cell r="H98" t="str">
            <v>雇员制书记员岗7</v>
          </cell>
          <cell r="I98" t="str">
            <v>大类</v>
          </cell>
          <cell r="J98" t="str">
            <v>雇员制审判辅助人员</v>
          </cell>
          <cell r="K98" t="str">
            <v>岗位能力测验</v>
          </cell>
          <cell r="L98" t="str">
            <v>04</v>
          </cell>
          <cell r="M98" t="str">
            <v>05</v>
          </cell>
          <cell r="N98" t="str">
            <v>武汉东湖学院</v>
          </cell>
          <cell r="O98" t="str">
            <v>武汉市江夏区文化大道301号</v>
          </cell>
          <cell r="P98" t="str">
            <v>18702781154</v>
          </cell>
        </row>
        <row r="99">
          <cell r="A99">
            <v>214230010406</v>
          </cell>
          <cell r="B99" t="str">
            <v>214230010406</v>
          </cell>
          <cell r="C99" t="str">
            <v>649010107000028</v>
          </cell>
          <cell r="D99" t="str">
            <v>褚金晖</v>
          </cell>
          <cell r="E99" t="str">
            <v>421222199402260059</v>
          </cell>
          <cell r="F99" t="str">
            <v>湖北省高级人民法院</v>
          </cell>
          <cell r="G99" t="str">
            <v>湖北省高级人民法院</v>
          </cell>
          <cell r="H99" t="str">
            <v>雇员制书记员岗7</v>
          </cell>
          <cell r="I99" t="str">
            <v>大类</v>
          </cell>
          <cell r="J99" t="str">
            <v>雇员制审判辅助人员</v>
          </cell>
          <cell r="K99" t="str">
            <v>岗位能力测验</v>
          </cell>
          <cell r="L99" t="str">
            <v>04</v>
          </cell>
          <cell r="M99" t="str">
            <v>06</v>
          </cell>
          <cell r="N99" t="str">
            <v>武汉东湖学院</v>
          </cell>
          <cell r="O99" t="str">
            <v>武汉市江夏区文化大道301号</v>
          </cell>
          <cell r="P99" t="str">
            <v>15872807739</v>
          </cell>
        </row>
        <row r="100">
          <cell r="A100">
            <v>214230010407</v>
          </cell>
          <cell r="B100" t="str">
            <v>214230010407</v>
          </cell>
          <cell r="C100" t="str">
            <v>649010105000153</v>
          </cell>
          <cell r="D100" t="str">
            <v>张寒</v>
          </cell>
          <cell r="E100" t="str">
            <v>420529199604103318</v>
          </cell>
          <cell r="F100" t="str">
            <v>湖北省高级人民法院</v>
          </cell>
          <cell r="G100" t="str">
            <v>湖北省高级人民法院</v>
          </cell>
          <cell r="H100" t="str">
            <v>雇员制书记员岗5</v>
          </cell>
          <cell r="I100" t="str">
            <v>大类</v>
          </cell>
          <cell r="J100" t="str">
            <v>雇员制审判辅助人员</v>
          </cell>
          <cell r="K100" t="str">
            <v>岗位能力测验</v>
          </cell>
          <cell r="L100" t="str">
            <v>04</v>
          </cell>
          <cell r="M100" t="str">
            <v>07</v>
          </cell>
          <cell r="N100" t="str">
            <v>武汉东湖学院</v>
          </cell>
          <cell r="O100" t="str">
            <v>武汉市江夏区文化大道301号</v>
          </cell>
          <cell r="P100" t="str">
            <v>18082719550</v>
          </cell>
        </row>
        <row r="101">
          <cell r="A101">
            <v>214230010408</v>
          </cell>
          <cell r="B101" t="str">
            <v>214230010408</v>
          </cell>
          <cell r="C101" t="str">
            <v>649010103000044</v>
          </cell>
          <cell r="D101" t="str">
            <v>陈希</v>
          </cell>
          <cell r="E101" t="str">
            <v>420106199310143262</v>
          </cell>
          <cell r="F101" t="str">
            <v>湖北省高级人民法院</v>
          </cell>
          <cell r="G101" t="str">
            <v>湖北省高级人民法院</v>
          </cell>
          <cell r="H101" t="str">
            <v>雇员制书记员岗3</v>
          </cell>
          <cell r="I101" t="str">
            <v>大类</v>
          </cell>
          <cell r="J101" t="str">
            <v>雇员制审判辅助人员</v>
          </cell>
          <cell r="K101" t="str">
            <v>岗位能力测验</v>
          </cell>
          <cell r="L101" t="str">
            <v>04</v>
          </cell>
          <cell r="M101" t="str">
            <v>08</v>
          </cell>
          <cell r="N101" t="str">
            <v>武汉东湖学院</v>
          </cell>
          <cell r="O101" t="str">
            <v>武汉市江夏区文化大道301号</v>
          </cell>
          <cell r="P101" t="str">
            <v>18171481877</v>
          </cell>
        </row>
        <row r="102">
          <cell r="A102">
            <v>214230010409</v>
          </cell>
          <cell r="B102" t="str">
            <v>214230010409</v>
          </cell>
          <cell r="C102" t="str">
            <v>649010302000092</v>
          </cell>
          <cell r="D102" t="str">
            <v>张琪</v>
          </cell>
          <cell r="E102" t="str">
            <v>42010419910201472X</v>
          </cell>
          <cell r="F102" t="str">
            <v>湖北省高级人民法院</v>
          </cell>
          <cell r="G102" t="str">
            <v>武汉海事法院</v>
          </cell>
          <cell r="H102" t="str">
            <v>雇员制书记员岗2</v>
          </cell>
          <cell r="I102" t="str">
            <v>大类</v>
          </cell>
          <cell r="J102" t="str">
            <v>雇员制审判辅助人员</v>
          </cell>
          <cell r="K102" t="str">
            <v>岗位能力测验</v>
          </cell>
          <cell r="L102" t="str">
            <v>04</v>
          </cell>
          <cell r="M102" t="str">
            <v>09</v>
          </cell>
          <cell r="N102" t="str">
            <v>武汉东湖学院</v>
          </cell>
          <cell r="O102" t="str">
            <v>武汉市江夏区文化大道301号</v>
          </cell>
          <cell r="P102" t="str">
            <v>13297025512</v>
          </cell>
        </row>
        <row r="103">
          <cell r="A103">
            <v>214230010410</v>
          </cell>
          <cell r="B103" t="str">
            <v>214230010410</v>
          </cell>
          <cell r="C103" t="str">
            <v>649010301000050</v>
          </cell>
          <cell r="D103" t="str">
            <v>刘欣怡</v>
          </cell>
          <cell r="E103" t="str">
            <v>420102199703140024</v>
          </cell>
          <cell r="F103" t="str">
            <v>湖北省高级人民法院</v>
          </cell>
          <cell r="G103" t="str">
            <v>武汉海事法院</v>
          </cell>
          <cell r="H103" t="str">
            <v>雇员制书记员岗1</v>
          </cell>
          <cell r="I103" t="str">
            <v>大类</v>
          </cell>
          <cell r="J103" t="str">
            <v>雇员制审判辅助人员</v>
          </cell>
          <cell r="K103" t="str">
            <v>岗位能力测验</v>
          </cell>
          <cell r="L103" t="str">
            <v>04</v>
          </cell>
          <cell r="M103" t="str">
            <v>10</v>
          </cell>
          <cell r="N103" t="str">
            <v>武汉东湖学院</v>
          </cell>
          <cell r="O103" t="str">
            <v>武汉市江夏区文化大道301号</v>
          </cell>
          <cell r="P103" t="str">
            <v>13296557991</v>
          </cell>
        </row>
        <row r="104">
          <cell r="A104">
            <v>214230010411</v>
          </cell>
          <cell r="B104" t="str">
            <v>214230010411</v>
          </cell>
          <cell r="C104" t="str">
            <v>649010401000035</v>
          </cell>
          <cell r="D104" t="str">
            <v>刘佳</v>
          </cell>
          <cell r="E104" t="str">
            <v>420107198802090023</v>
          </cell>
          <cell r="F104" t="str">
            <v>湖北省高级人民法院</v>
          </cell>
          <cell r="G104" t="str">
            <v>武汉铁路运输中级法院</v>
          </cell>
          <cell r="H104" t="str">
            <v>雇员制书记员岗</v>
          </cell>
          <cell r="I104" t="str">
            <v>大类</v>
          </cell>
          <cell r="J104" t="str">
            <v>雇员制审判辅助人员</v>
          </cell>
          <cell r="K104" t="str">
            <v>岗位能力测验</v>
          </cell>
          <cell r="L104" t="str">
            <v>04</v>
          </cell>
          <cell r="M104" t="str">
            <v>11</v>
          </cell>
          <cell r="N104" t="str">
            <v>武汉东湖学院</v>
          </cell>
          <cell r="O104" t="str">
            <v>武汉市江夏区文化大道301号</v>
          </cell>
          <cell r="P104" t="str">
            <v>13477075675</v>
          </cell>
        </row>
        <row r="105">
          <cell r="A105">
            <v>214230010412</v>
          </cell>
          <cell r="B105" t="str">
            <v>214230010412</v>
          </cell>
          <cell r="C105" t="str">
            <v>649010401000047</v>
          </cell>
          <cell r="D105" t="str">
            <v>容幸</v>
          </cell>
          <cell r="E105" t="str">
            <v>420107199701100522</v>
          </cell>
          <cell r="F105" t="str">
            <v>湖北省高级人民法院</v>
          </cell>
          <cell r="G105" t="str">
            <v>武汉铁路运输中级法院</v>
          </cell>
          <cell r="H105" t="str">
            <v>雇员制书记员岗</v>
          </cell>
          <cell r="I105" t="str">
            <v>大类</v>
          </cell>
          <cell r="J105" t="str">
            <v>雇员制审判辅助人员</v>
          </cell>
          <cell r="K105" t="str">
            <v>岗位能力测验</v>
          </cell>
          <cell r="L105" t="str">
            <v>04</v>
          </cell>
          <cell r="M105" t="str">
            <v>12</v>
          </cell>
          <cell r="N105" t="str">
            <v>武汉东湖学院</v>
          </cell>
          <cell r="O105" t="str">
            <v>武汉市江夏区文化大道301号</v>
          </cell>
          <cell r="P105" t="str">
            <v>18702758475</v>
          </cell>
        </row>
        <row r="106">
          <cell r="A106">
            <v>214230010413</v>
          </cell>
          <cell r="B106" t="str">
            <v>214230010413</v>
          </cell>
          <cell r="C106" t="str">
            <v>649010102000043</v>
          </cell>
          <cell r="D106" t="str">
            <v>姜凌雪</v>
          </cell>
          <cell r="E106" t="str">
            <v>420621199412288068</v>
          </cell>
          <cell r="F106" t="str">
            <v>湖北省高级人民法院</v>
          </cell>
          <cell r="G106" t="str">
            <v>湖北省高级人民法院</v>
          </cell>
          <cell r="H106" t="str">
            <v>雇员制书记员岗2</v>
          </cell>
          <cell r="I106" t="str">
            <v>大类</v>
          </cell>
          <cell r="J106" t="str">
            <v>雇员制审判辅助人员</v>
          </cell>
          <cell r="K106" t="str">
            <v>岗位能力测验</v>
          </cell>
          <cell r="L106" t="str">
            <v>04</v>
          </cell>
          <cell r="M106" t="str">
            <v>13</v>
          </cell>
          <cell r="N106" t="str">
            <v>武汉东湖学院</v>
          </cell>
          <cell r="O106" t="str">
            <v>武汉市江夏区文化大道301号</v>
          </cell>
          <cell r="P106" t="str">
            <v>18672981229</v>
          </cell>
        </row>
        <row r="107">
          <cell r="A107">
            <v>214230010414</v>
          </cell>
          <cell r="B107" t="str">
            <v>214230010414</v>
          </cell>
          <cell r="C107" t="str">
            <v>649010401000054</v>
          </cell>
          <cell r="D107" t="str">
            <v>黎傲</v>
          </cell>
          <cell r="E107" t="str">
            <v>420984199107104068</v>
          </cell>
          <cell r="F107" t="str">
            <v>湖北省高级人民法院</v>
          </cell>
          <cell r="G107" t="str">
            <v>武汉铁路运输中级法院</v>
          </cell>
          <cell r="H107" t="str">
            <v>雇员制书记员岗</v>
          </cell>
          <cell r="I107" t="str">
            <v>大类</v>
          </cell>
          <cell r="J107" t="str">
            <v>雇员制审判辅助人员</v>
          </cell>
          <cell r="K107" t="str">
            <v>岗位能力测验</v>
          </cell>
          <cell r="L107" t="str">
            <v>04</v>
          </cell>
          <cell r="M107" t="str">
            <v>14</v>
          </cell>
          <cell r="N107" t="str">
            <v>武汉东湖学院</v>
          </cell>
          <cell r="O107" t="str">
            <v>武汉市江夏区文化大道301号</v>
          </cell>
          <cell r="P107" t="str">
            <v>18671221837</v>
          </cell>
        </row>
        <row r="108">
          <cell r="A108">
            <v>214230010415</v>
          </cell>
          <cell r="B108" t="str">
            <v>214230010415</v>
          </cell>
          <cell r="C108" t="str">
            <v>649010107000055</v>
          </cell>
          <cell r="D108" t="str">
            <v>周颖洁</v>
          </cell>
          <cell r="E108" t="str">
            <v>421125200001240021</v>
          </cell>
          <cell r="F108" t="str">
            <v>湖北省高级人民法院</v>
          </cell>
          <cell r="G108" t="str">
            <v>湖北省高级人民法院</v>
          </cell>
          <cell r="H108" t="str">
            <v>雇员制书记员岗7</v>
          </cell>
          <cell r="I108" t="str">
            <v>大类</v>
          </cell>
          <cell r="J108" t="str">
            <v>雇员制审判辅助人员</v>
          </cell>
          <cell r="K108" t="str">
            <v>岗位能力测验</v>
          </cell>
          <cell r="L108" t="str">
            <v>04</v>
          </cell>
          <cell r="M108" t="str">
            <v>15</v>
          </cell>
          <cell r="N108" t="str">
            <v>武汉东湖学院</v>
          </cell>
          <cell r="O108" t="str">
            <v>武汉市江夏区文化大道301号</v>
          </cell>
          <cell r="P108" t="str">
            <v>15377125868</v>
          </cell>
        </row>
        <row r="109">
          <cell r="A109">
            <v>214230010416</v>
          </cell>
          <cell r="B109" t="str">
            <v>214230010416</v>
          </cell>
          <cell r="C109" t="str">
            <v>649010302000100</v>
          </cell>
          <cell r="D109" t="str">
            <v>张倩</v>
          </cell>
          <cell r="E109" t="str">
            <v>420116199104037621</v>
          </cell>
          <cell r="F109" t="str">
            <v>湖北省高级人民法院</v>
          </cell>
          <cell r="G109" t="str">
            <v>武汉海事法院</v>
          </cell>
          <cell r="H109" t="str">
            <v>雇员制书记员岗2</v>
          </cell>
          <cell r="I109" t="str">
            <v>大类</v>
          </cell>
          <cell r="J109" t="str">
            <v>雇员制审判辅助人员</v>
          </cell>
          <cell r="K109" t="str">
            <v>岗位能力测验</v>
          </cell>
          <cell r="L109" t="str">
            <v>04</v>
          </cell>
          <cell r="M109" t="str">
            <v>16</v>
          </cell>
          <cell r="N109" t="str">
            <v>武汉东湖学院</v>
          </cell>
          <cell r="O109" t="str">
            <v>武汉市江夏区文化大道301号</v>
          </cell>
          <cell r="P109" t="str">
            <v>18207146085</v>
          </cell>
        </row>
        <row r="110">
          <cell r="A110">
            <v>214230010417</v>
          </cell>
          <cell r="B110" t="str">
            <v>214230010417</v>
          </cell>
          <cell r="C110" t="str">
            <v>649010105000137</v>
          </cell>
          <cell r="D110" t="str">
            <v>厉晴</v>
          </cell>
          <cell r="E110" t="str">
            <v>422201199403110828</v>
          </cell>
          <cell r="F110" t="str">
            <v>湖北省高级人民法院</v>
          </cell>
          <cell r="G110" t="str">
            <v>湖北省高级人民法院</v>
          </cell>
          <cell r="H110" t="str">
            <v>雇员制书记员岗5</v>
          </cell>
          <cell r="I110" t="str">
            <v>大类</v>
          </cell>
          <cell r="J110" t="str">
            <v>雇员制审判辅助人员</v>
          </cell>
          <cell r="K110" t="str">
            <v>岗位能力测验</v>
          </cell>
          <cell r="L110" t="str">
            <v>04</v>
          </cell>
          <cell r="M110" t="str">
            <v>17</v>
          </cell>
          <cell r="N110" t="str">
            <v>武汉东湖学院</v>
          </cell>
          <cell r="O110" t="str">
            <v>武汉市江夏区文化大道301号</v>
          </cell>
          <cell r="P110" t="str">
            <v>13545065005</v>
          </cell>
        </row>
        <row r="111">
          <cell r="A111">
            <v>214230010418</v>
          </cell>
          <cell r="B111" t="str">
            <v>214230010418</v>
          </cell>
          <cell r="C111" t="str">
            <v>649010102000091</v>
          </cell>
          <cell r="D111" t="str">
            <v>周梦</v>
          </cell>
          <cell r="E111" t="str">
            <v>429006199510181522</v>
          </cell>
          <cell r="F111" t="str">
            <v>湖北省高级人民法院</v>
          </cell>
          <cell r="G111" t="str">
            <v>湖北省高级人民法院</v>
          </cell>
          <cell r="H111" t="str">
            <v>雇员制书记员岗2</v>
          </cell>
          <cell r="I111" t="str">
            <v>大类</v>
          </cell>
          <cell r="J111" t="str">
            <v>雇员制审判辅助人员</v>
          </cell>
          <cell r="K111" t="str">
            <v>岗位能力测验</v>
          </cell>
          <cell r="L111" t="str">
            <v>04</v>
          </cell>
          <cell r="M111" t="str">
            <v>18</v>
          </cell>
          <cell r="N111" t="str">
            <v>武汉东湖学院</v>
          </cell>
          <cell r="O111" t="str">
            <v>武汉市江夏区文化大道301号</v>
          </cell>
          <cell r="P111" t="str">
            <v>18727323535</v>
          </cell>
        </row>
        <row r="112">
          <cell r="A112">
            <v>214230010419</v>
          </cell>
          <cell r="B112" t="str">
            <v>214230010419</v>
          </cell>
          <cell r="C112" t="str">
            <v>649010601000069</v>
          </cell>
          <cell r="D112" t="str">
            <v>陈磊然</v>
          </cell>
          <cell r="E112" t="str">
            <v>420621199402289227</v>
          </cell>
          <cell r="F112" t="str">
            <v>湖北省高级人民法院</v>
          </cell>
          <cell r="G112" t="str">
            <v>襄阳铁路运输法院</v>
          </cell>
          <cell r="H112" t="str">
            <v>雇员制书记员岗</v>
          </cell>
          <cell r="I112" t="str">
            <v>大类</v>
          </cell>
          <cell r="J112" t="str">
            <v>雇员制审判辅助人员</v>
          </cell>
          <cell r="K112" t="str">
            <v>岗位能力测验</v>
          </cell>
          <cell r="L112" t="str">
            <v>04</v>
          </cell>
          <cell r="M112" t="str">
            <v>19</v>
          </cell>
          <cell r="N112" t="str">
            <v>武汉东湖学院</v>
          </cell>
          <cell r="O112" t="str">
            <v>武汉市江夏区文化大道301号</v>
          </cell>
          <cell r="P112" t="str">
            <v>18672151582</v>
          </cell>
        </row>
        <row r="113">
          <cell r="A113">
            <v>214230010420</v>
          </cell>
          <cell r="B113" t="str">
            <v>214230010420</v>
          </cell>
          <cell r="C113" t="str">
            <v>649010102000030</v>
          </cell>
          <cell r="D113" t="str">
            <v>刘浏</v>
          </cell>
          <cell r="E113" t="str">
            <v>420881198703106247</v>
          </cell>
          <cell r="F113" t="str">
            <v>湖北省高级人民法院</v>
          </cell>
          <cell r="G113" t="str">
            <v>湖北省高级人民法院</v>
          </cell>
          <cell r="H113" t="str">
            <v>雇员制书记员岗2</v>
          </cell>
          <cell r="I113" t="str">
            <v>大类</v>
          </cell>
          <cell r="J113" t="str">
            <v>雇员制审判辅助人员</v>
          </cell>
          <cell r="K113" t="str">
            <v>岗位能力测验</v>
          </cell>
          <cell r="L113" t="str">
            <v>04</v>
          </cell>
          <cell r="M113" t="str">
            <v>20</v>
          </cell>
          <cell r="N113" t="str">
            <v>武汉东湖学院</v>
          </cell>
          <cell r="O113" t="str">
            <v>武汉市江夏区文化大道301号</v>
          </cell>
          <cell r="P113" t="str">
            <v>13995687205</v>
          </cell>
        </row>
        <row r="114">
          <cell r="A114">
            <v>214230010421</v>
          </cell>
          <cell r="B114" t="str">
            <v>214230010421</v>
          </cell>
          <cell r="C114" t="str">
            <v>649010401000026</v>
          </cell>
          <cell r="D114" t="str">
            <v>孙航</v>
          </cell>
          <cell r="E114" t="str">
            <v>420115199506273612</v>
          </cell>
          <cell r="F114" t="str">
            <v>湖北省高级人民法院</v>
          </cell>
          <cell r="G114" t="str">
            <v>武汉铁路运输中级法院</v>
          </cell>
          <cell r="H114" t="str">
            <v>雇员制书记员岗</v>
          </cell>
          <cell r="I114" t="str">
            <v>大类</v>
          </cell>
          <cell r="J114" t="str">
            <v>雇员制审判辅助人员</v>
          </cell>
          <cell r="K114" t="str">
            <v>岗位能力测验</v>
          </cell>
          <cell r="L114" t="str">
            <v>04</v>
          </cell>
          <cell r="M114" t="str">
            <v>21</v>
          </cell>
          <cell r="N114" t="str">
            <v>武汉东湖学院</v>
          </cell>
          <cell r="O114" t="str">
            <v>武汉市江夏区文化大道301号</v>
          </cell>
          <cell r="P114" t="str">
            <v>17786146197</v>
          </cell>
        </row>
        <row r="115">
          <cell r="A115">
            <v>214230010422</v>
          </cell>
          <cell r="B115" t="str">
            <v>214230010422</v>
          </cell>
          <cell r="C115" t="str">
            <v>649010401000016</v>
          </cell>
          <cell r="D115" t="str">
            <v>姜珊珊</v>
          </cell>
          <cell r="E115" t="str">
            <v>420583199511144020</v>
          </cell>
          <cell r="F115" t="str">
            <v>湖北省高级人民法院</v>
          </cell>
          <cell r="G115" t="str">
            <v>武汉铁路运输中级法院</v>
          </cell>
          <cell r="H115" t="str">
            <v>雇员制书记员岗</v>
          </cell>
          <cell r="I115" t="str">
            <v>大类</v>
          </cell>
          <cell r="J115" t="str">
            <v>雇员制审判辅助人员</v>
          </cell>
          <cell r="K115" t="str">
            <v>岗位能力测验</v>
          </cell>
          <cell r="L115" t="str">
            <v>04</v>
          </cell>
          <cell r="M115" t="str">
            <v>22</v>
          </cell>
          <cell r="N115" t="str">
            <v>武汉东湖学院</v>
          </cell>
          <cell r="O115" t="str">
            <v>武汉市江夏区文化大道301号</v>
          </cell>
          <cell r="P115" t="str">
            <v>13026308203</v>
          </cell>
        </row>
        <row r="116">
          <cell r="A116">
            <v>214230010423</v>
          </cell>
          <cell r="B116" t="str">
            <v>214230010423</v>
          </cell>
          <cell r="C116" t="str">
            <v>649010302000104</v>
          </cell>
          <cell r="D116" t="str">
            <v>田乔</v>
          </cell>
          <cell r="E116" t="str">
            <v>420583199603172248</v>
          </cell>
          <cell r="F116" t="str">
            <v>湖北省高级人民法院</v>
          </cell>
          <cell r="G116" t="str">
            <v>武汉海事法院</v>
          </cell>
          <cell r="H116" t="str">
            <v>雇员制书记员岗2</v>
          </cell>
          <cell r="I116" t="str">
            <v>大类</v>
          </cell>
          <cell r="J116" t="str">
            <v>雇员制审判辅助人员</v>
          </cell>
          <cell r="K116" t="str">
            <v>岗位能力测验</v>
          </cell>
          <cell r="L116" t="str">
            <v>04</v>
          </cell>
          <cell r="M116" t="str">
            <v>23</v>
          </cell>
          <cell r="N116" t="str">
            <v>武汉东湖学院</v>
          </cell>
          <cell r="O116" t="str">
            <v>武汉市江夏区文化大道301号</v>
          </cell>
          <cell r="P116" t="str">
            <v>18772293050</v>
          </cell>
        </row>
        <row r="117">
          <cell r="A117">
            <v>214230010424</v>
          </cell>
          <cell r="B117" t="str">
            <v>214230010424</v>
          </cell>
          <cell r="C117" t="str">
            <v>649010106000048</v>
          </cell>
          <cell r="D117" t="str">
            <v>胡晓玉</v>
          </cell>
          <cell r="E117" t="str">
            <v>420281199111012863</v>
          </cell>
          <cell r="F117" t="str">
            <v>湖北省高级人民法院</v>
          </cell>
          <cell r="G117" t="str">
            <v>湖北省高级人民法院</v>
          </cell>
          <cell r="H117" t="str">
            <v>雇员制书记员岗6</v>
          </cell>
          <cell r="I117" t="str">
            <v>大类</v>
          </cell>
          <cell r="J117" t="str">
            <v>雇员制审判辅助人员</v>
          </cell>
          <cell r="K117" t="str">
            <v>岗位能力测验</v>
          </cell>
          <cell r="L117" t="str">
            <v>04</v>
          </cell>
          <cell r="M117" t="str">
            <v>24</v>
          </cell>
          <cell r="N117" t="str">
            <v>武汉东湖学院</v>
          </cell>
          <cell r="O117" t="str">
            <v>武汉市江夏区文化大道301号</v>
          </cell>
          <cell r="P117" t="str">
            <v>13797039201</v>
          </cell>
        </row>
        <row r="118">
          <cell r="A118">
            <v>214230010425</v>
          </cell>
          <cell r="B118" t="str">
            <v>214230010425</v>
          </cell>
          <cell r="C118" t="str">
            <v>649010301000045</v>
          </cell>
          <cell r="D118" t="str">
            <v>任桂玲</v>
          </cell>
          <cell r="E118" t="str">
            <v>429001198903105620</v>
          </cell>
          <cell r="F118" t="str">
            <v>湖北省高级人民法院</v>
          </cell>
          <cell r="G118" t="str">
            <v>武汉海事法院</v>
          </cell>
          <cell r="H118" t="str">
            <v>雇员制书记员岗1</v>
          </cell>
          <cell r="I118" t="str">
            <v>大类</v>
          </cell>
          <cell r="J118" t="str">
            <v>雇员制审判辅助人员</v>
          </cell>
          <cell r="K118" t="str">
            <v>岗位能力测验</v>
          </cell>
          <cell r="L118" t="str">
            <v>04</v>
          </cell>
          <cell r="M118" t="str">
            <v>25</v>
          </cell>
          <cell r="N118" t="str">
            <v>武汉东湖学院</v>
          </cell>
          <cell r="O118" t="str">
            <v>武汉市江夏区文化大道301号</v>
          </cell>
          <cell r="P118" t="str">
            <v>15871478802</v>
          </cell>
        </row>
        <row r="119">
          <cell r="A119">
            <v>214230010426</v>
          </cell>
          <cell r="B119" t="str">
            <v>214230010426</v>
          </cell>
          <cell r="C119" t="str">
            <v>649010103000050</v>
          </cell>
          <cell r="D119" t="str">
            <v>田丹</v>
          </cell>
          <cell r="E119" t="str">
            <v>420624199406252922</v>
          </cell>
          <cell r="F119" t="str">
            <v>湖北省高级人民法院</v>
          </cell>
          <cell r="G119" t="str">
            <v>湖北省高级人民法院</v>
          </cell>
          <cell r="H119" t="str">
            <v>雇员制书记员岗3</v>
          </cell>
          <cell r="I119" t="str">
            <v>大类</v>
          </cell>
          <cell r="J119" t="str">
            <v>雇员制审判辅助人员</v>
          </cell>
          <cell r="K119" t="str">
            <v>岗位能力测验</v>
          </cell>
          <cell r="L119" t="str">
            <v>04</v>
          </cell>
          <cell r="M119" t="str">
            <v>26</v>
          </cell>
          <cell r="N119" t="str">
            <v>武汉东湖学院</v>
          </cell>
          <cell r="O119" t="str">
            <v>武汉市江夏区文化大道301号</v>
          </cell>
          <cell r="P119" t="str">
            <v>13135664791</v>
          </cell>
        </row>
        <row r="120">
          <cell r="A120">
            <v>214230010427</v>
          </cell>
          <cell r="B120" t="str">
            <v>214230010427</v>
          </cell>
          <cell r="C120" t="str">
            <v>649010201000020</v>
          </cell>
          <cell r="D120" t="str">
            <v>郭珍</v>
          </cell>
          <cell r="E120" t="str">
            <v>429004198908090025</v>
          </cell>
          <cell r="F120" t="str">
            <v>湖北省高级人民法院</v>
          </cell>
          <cell r="G120" t="str">
            <v>汉江中级人民法院</v>
          </cell>
          <cell r="H120" t="str">
            <v>雇员制书记员岗</v>
          </cell>
          <cell r="I120" t="str">
            <v>大类</v>
          </cell>
          <cell r="J120" t="str">
            <v>雇员制审判辅助人员</v>
          </cell>
          <cell r="K120" t="str">
            <v>岗位能力测验</v>
          </cell>
          <cell r="L120" t="str">
            <v>04</v>
          </cell>
          <cell r="M120" t="str">
            <v>27</v>
          </cell>
          <cell r="N120" t="str">
            <v>武汉东湖学院</v>
          </cell>
          <cell r="O120" t="str">
            <v>武汉市江夏区文化大道301号</v>
          </cell>
          <cell r="P120" t="str">
            <v>15271151086</v>
          </cell>
        </row>
        <row r="121">
          <cell r="A121">
            <v>214230010428</v>
          </cell>
          <cell r="B121" t="str">
            <v>214230010428</v>
          </cell>
          <cell r="C121" t="str">
            <v>649010107000118</v>
          </cell>
          <cell r="D121" t="str">
            <v>曹琦节</v>
          </cell>
          <cell r="E121" t="str">
            <v>421126199108010059</v>
          </cell>
          <cell r="F121" t="str">
            <v>湖北省高级人民法院</v>
          </cell>
          <cell r="G121" t="str">
            <v>湖北省高级人民法院</v>
          </cell>
          <cell r="H121" t="str">
            <v>雇员制书记员岗7</v>
          </cell>
          <cell r="I121" t="str">
            <v>大类</v>
          </cell>
          <cell r="J121" t="str">
            <v>雇员制审判辅助人员</v>
          </cell>
          <cell r="K121" t="str">
            <v>岗位能力测验</v>
          </cell>
          <cell r="L121" t="str">
            <v>04</v>
          </cell>
          <cell r="M121" t="str">
            <v>28</v>
          </cell>
          <cell r="N121" t="str">
            <v>武汉东湖学院</v>
          </cell>
          <cell r="O121" t="str">
            <v>武汉市江夏区文化大道301号</v>
          </cell>
          <cell r="P121" t="str">
            <v>13807254019</v>
          </cell>
        </row>
        <row r="122">
          <cell r="A122">
            <v>214230010429</v>
          </cell>
          <cell r="B122" t="str">
            <v>214230010429</v>
          </cell>
          <cell r="C122" t="str">
            <v>649010107000121</v>
          </cell>
          <cell r="D122" t="str">
            <v>高攀</v>
          </cell>
          <cell r="E122" t="str">
            <v>420703199111212476</v>
          </cell>
          <cell r="F122" t="str">
            <v>湖北省高级人民法院</v>
          </cell>
          <cell r="G122" t="str">
            <v>湖北省高级人民法院</v>
          </cell>
          <cell r="H122" t="str">
            <v>雇员制书记员岗7</v>
          </cell>
          <cell r="I122" t="str">
            <v>大类</v>
          </cell>
          <cell r="J122" t="str">
            <v>雇员制审判辅助人员</v>
          </cell>
          <cell r="K122" t="str">
            <v>岗位能力测验</v>
          </cell>
          <cell r="L122" t="str">
            <v>04</v>
          </cell>
          <cell r="M122" t="str">
            <v>29</v>
          </cell>
          <cell r="N122" t="str">
            <v>武汉东湖学院</v>
          </cell>
          <cell r="O122" t="str">
            <v>武汉市江夏区文化大道301号</v>
          </cell>
          <cell r="P122" t="str">
            <v>13212705665</v>
          </cell>
        </row>
        <row r="123">
          <cell r="A123">
            <v>214230010430</v>
          </cell>
          <cell r="B123" t="str">
            <v>214230010430</v>
          </cell>
          <cell r="C123" t="str">
            <v>649010107000003</v>
          </cell>
          <cell r="D123" t="str">
            <v>钱晨</v>
          </cell>
          <cell r="E123" t="str">
            <v>42010719880415414X</v>
          </cell>
          <cell r="F123" t="str">
            <v>湖北省高级人民法院</v>
          </cell>
          <cell r="G123" t="str">
            <v>湖北省高级人民法院</v>
          </cell>
          <cell r="H123" t="str">
            <v>雇员制书记员岗7</v>
          </cell>
          <cell r="I123" t="str">
            <v>大类</v>
          </cell>
          <cell r="J123" t="str">
            <v>雇员制审判辅助人员</v>
          </cell>
          <cell r="K123" t="str">
            <v>岗位能力测验</v>
          </cell>
          <cell r="L123" t="str">
            <v>04</v>
          </cell>
          <cell r="M123" t="str">
            <v>30</v>
          </cell>
          <cell r="N123" t="str">
            <v>武汉东湖学院</v>
          </cell>
          <cell r="O123" t="str">
            <v>武汉市江夏区文化大道301号</v>
          </cell>
          <cell r="P123" t="str">
            <v>13871405399</v>
          </cell>
        </row>
        <row r="124">
          <cell r="A124">
            <v>214230010501</v>
          </cell>
          <cell r="B124" t="str">
            <v>214230010501</v>
          </cell>
          <cell r="C124" t="str">
            <v>649010102000041</v>
          </cell>
          <cell r="D124" t="str">
            <v>陈杰秋</v>
          </cell>
          <cell r="E124" t="str">
            <v>420683198706210025</v>
          </cell>
          <cell r="F124" t="str">
            <v>湖北省高级人民法院</v>
          </cell>
          <cell r="G124" t="str">
            <v>湖北省高级人民法院</v>
          </cell>
          <cell r="H124" t="str">
            <v>雇员制书记员岗2</v>
          </cell>
          <cell r="I124" t="str">
            <v>大类</v>
          </cell>
          <cell r="J124" t="str">
            <v>雇员制审判辅助人员</v>
          </cell>
          <cell r="K124" t="str">
            <v>岗位能力测验</v>
          </cell>
          <cell r="L124" t="str">
            <v>05</v>
          </cell>
          <cell r="M124" t="str">
            <v>01</v>
          </cell>
          <cell r="N124" t="str">
            <v>武汉东湖学院</v>
          </cell>
          <cell r="O124" t="str">
            <v>武汉市江夏区文化大道301号</v>
          </cell>
          <cell r="P124" t="str">
            <v>18607168163</v>
          </cell>
        </row>
        <row r="125">
          <cell r="A125">
            <v>214230010502</v>
          </cell>
          <cell r="B125" t="str">
            <v>214230010502</v>
          </cell>
          <cell r="C125" t="str">
            <v>649010302000094</v>
          </cell>
          <cell r="D125" t="str">
            <v>肖昱</v>
          </cell>
          <cell r="E125" t="str">
            <v>420112199711221521</v>
          </cell>
          <cell r="F125" t="str">
            <v>湖北省高级人民法院</v>
          </cell>
          <cell r="G125" t="str">
            <v>武汉海事法院</v>
          </cell>
          <cell r="H125" t="str">
            <v>雇员制书记员岗2</v>
          </cell>
          <cell r="I125" t="str">
            <v>大类</v>
          </cell>
          <cell r="J125" t="str">
            <v>雇员制审判辅助人员</v>
          </cell>
          <cell r="K125" t="str">
            <v>岗位能力测验</v>
          </cell>
          <cell r="L125" t="str">
            <v>05</v>
          </cell>
          <cell r="M125" t="str">
            <v>02</v>
          </cell>
          <cell r="N125" t="str">
            <v>武汉东湖学院</v>
          </cell>
          <cell r="O125" t="str">
            <v>武汉市江夏区文化大道301号</v>
          </cell>
          <cell r="P125" t="str">
            <v>18986116826</v>
          </cell>
        </row>
        <row r="126">
          <cell r="A126">
            <v>214230010503</v>
          </cell>
          <cell r="B126" t="str">
            <v>214230010503</v>
          </cell>
          <cell r="C126" t="str">
            <v>649010107000045</v>
          </cell>
          <cell r="D126" t="str">
            <v>邹志</v>
          </cell>
          <cell r="E126" t="str">
            <v>421023199501085730</v>
          </cell>
          <cell r="F126" t="str">
            <v>湖北省高级人民法院</v>
          </cell>
          <cell r="G126" t="str">
            <v>湖北省高级人民法院</v>
          </cell>
          <cell r="H126" t="str">
            <v>雇员制书记员岗7</v>
          </cell>
          <cell r="I126" t="str">
            <v>大类</v>
          </cell>
          <cell r="J126" t="str">
            <v>雇员制审判辅助人员</v>
          </cell>
          <cell r="K126" t="str">
            <v>岗位能力测验</v>
          </cell>
          <cell r="L126" t="str">
            <v>05</v>
          </cell>
          <cell r="M126" t="str">
            <v>03</v>
          </cell>
          <cell r="N126" t="str">
            <v>武汉东湖学院</v>
          </cell>
          <cell r="O126" t="str">
            <v>武汉市江夏区文化大道301号</v>
          </cell>
          <cell r="P126" t="str">
            <v>13971497675</v>
          </cell>
        </row>
        <row r="127">
          <cell r="A127">
            <v>214230010504</v>
          </cell>
          <cell r="B127" t="str">
            <v>214230010504</v>
          </cell>
          <cell r="C127" t="str">
            <v>649010107000112</v>
          </cell>
          <cell r="D127" t="str">
            <v>汪柏廷</v>
          </cell>
          <cell r="E127" t="str">
            <v>420106199201142041</v>
          </cell>
          <cell r="F127" t="str">
            <v>湖北省高级人民法院</v>
          </cell>
          <cell r="G127" t="str">
            <v>湖北省高级人民法院</v>
          </cell>
          <cell r="H127" t="str">
            <v>雇员制书记员岗7</v>
          </cell>
          <cell r="I127" t="str">
            <v>大类</v>
          </cell>
          <cell r="J127" t="str">
            <v>雇员制审判辅助人员</v>
          </cell>
          <cell r="K127" t="str">
            <v>岗位能力测验</v>
          </cell>
          <cell r="L127" t="str">
            <v>05</v>
          </cell>
          <cell r="M127" t="str">
            <v>04</v>
          </cell>
          <cell r="N127" t="str">
            <v>武汉东湖学院</v>
          </cell>
          <cell r="O127" t="str">
            <v>武汉市江夏区文化大道301号</v>
          </cell>
          <cell r="P127" t="str">
            <v>15392884520</v>
          </cell>
        </row>
        <row r="128">
          <cell r="A128">
            <v>214230010505</v>
          </cell>
          <cell r="B128" t="str">
            <v>214230010505</v>
          </cell>
          <cell r="C128" t="str">
            <v>649010104000018</v>
          </cell>
          <cell r="D128" t="str">
            <v>王立夫</v>
          </cell>
          <cell r="E128" t="str">
            <v>420683199606030013</v>
          </cell>
          <cell r="F128" t="str">
            <v>湖北省高级人民法院</v>
          </cell>
          <cell r="G128" t="str">
            <v>湖北省高级人民法院</v>
          </cell>
          <cell r="H128" t="str">
            <v>雇员制书记员岗4</v>
          </cell>
          <cell r="I128" t="str">
            <v>大类</v>
          </cell>
          <cell r="J128" t="str">
            <v>雇员制审判辅助人员</v>
          </cell>
          <cell r="K128" t="str">
            <v>岗位能力测验</v>
          </cell>
          <cell r="L128" t="str">
            <v>05</v>
          </cell>
          <cell r="M128" t="str">
            <v>05</v>
          </cell>
          <cell r="N128" t="str">
            <v>武汉东湖学院</v>
          </cell>
          <cell r="O128" t="str">
            <v>武汉市江夏区文化大道301号</v>
          </cell>
          <cell r="P128" t="str">
            <v>13177249032</v>
          </cell>
        </row>
        <row r="129">
          <cell r="A129">
            <v>214230010506</v>
          </cell>
          <cell r="B129" t="str">
            <v>214230010506</v>
          </cell>
          <cell r="C129" t="str">
            <v>649010301000030</v>
          </cell>
          <cell r="D129" t="str">
            <v>郑哲</v>
          </cell>
          <cell r="E129" t="str">
            <v>421123199306192018</v>
          </cell>
          <cell r="F129" t="str">
            <v>湖北省高级人民法院</v>
          </cell>
          <cell r="G129" t="str">
            <v>武汉海事法院</v>
          </cell>
          <cell r="H129" t="str">
            <v>雇员制书记员岗1</v>
          </cell>
          <cell r="I129" t="str">
            <v>大类</v>
          </cell>
          <cell r="J129" t="str">
            <v>雇员制审判辅助人员</v>
          </cell>
          <cell r="K129" t="str">
            <v>岗位能力测验</v>
          </cell>
          <cell r="L129" t="str">
            <v>05</v>
          </cell>
          <cell r="M129" t="str">
            <v>06</v>
          </cell>
          <cell r="N129" t="str">
            <v>武汉东湖学院</v>
          </cell>
          <cell r="O129" t="str">
            <v>武汉市江夏区文化大道301号</v>
          </cell>
          <cell r="P129" t="str">
            <v>15927232257</v>
          </cell>
        </row>
        <row r="130">
          <cell r="A130">
            <v>214230010507</v>
          </cell>
          <cell r="B130" t="str">
            <v>214230010507</v>
          </cell>
          <cell r="C130" t="str">
            <v>649010101000094</v>
          </cell>
          <cell r="D130" t="str">
            <v>王紫</v>
          </cell>
          <cell r="E130" t="str">
            <v>420106199008161240</v>
          </cell>
          <cell r="F130" t="str">
            <v>湖北省高级人民法院</v>
          </cell>
          <cell r="G130" t="str">
            <v>湖北省高级人民法院</v>
          </cell>
          <cell r="H130" t="str">
            <v>雇员制书记员岗1</v>
          </cell>
          <cell r="I130" t="str">
            <v>大类</v>
          </cell>
          <cell r="J130" t="str">
            <v>雇员制审判辅助人员</v>
          </cell>
          <cell r="K130" t="str">
            <v>岗位能力测验</v>
          </cell>
          <cell r="L130" t="str">
            <v>05</v>
          </cell>
          <cell r="M130" t="str">
            <v>07</v>
          </cell>
          <cell r="N130" t="str">
            <v>武汉东湖学院</v>
          </cell>
          <cell r="O130" t="str">
            <v>武汉市江夏区文化大道301号</v>
          </cell>
          <cell r="P130" t="str">
            <v>15827366918</v>
          </cell>
        </row>
        <row r="131">
          <cell r="A131">
            <v>214230010508</v>
          </cell>
          <cell r="B131" t="str">
            <v>214230010508</v>
          </cell>
          <cell r="C131" t="str">
            <v>649010105000111</v>
          </cell>
          <cell r="D131" t="str">
            <v>陈晨</v>
          </cell>
          <cell r="E131" t="str">
            <v>421281199410260067</v>
          </cell>
          <cell r="F131" t="str">
            <v>湖北省高级人民法院</v>
          </cell>
          <cell r="G131" t="str">
            <v>湖北省高级人民法院</v>
          </cell>
          <cell r="H131" t="str">
            <v>雇员制书记员岗5</v>
          </cell>
          <cell r="I131" t="str">
            <v>大类</v>
          </cell>
          <cell r="J131" t="str">
            <v>雇员制审判辅助人员</v>
          </cell>
          <cell r="K131" t="str">
            <v>岗位能力测验</v>
          </cell>
          <cell r="L131" t="str">
            <v>05</v>
          </cell>
          <cell r="M131" t="str">
            <v>08</v>
          </cell>
          <cell r="N131" t="str">
            <v>武汉东湖学院</v>
          </cell>
          <cell r="O131" t="str">
            <v>武汉市江夏区文化大道301号</v>
          </cell>
          <cell r="P131" t="str">
            <v>13262887850</v>
          </cell>
        </row>
        <row r="132">
          <cell r="A132">
            <v>214230010509</v>
          </cell>
          <cell r="B132" t="str">
            <v>214230010509</v>
          </cell>
          <cell r="C132" t="str">
            <v>649010302000061</v>
          </cell>
          <cell r="D132" t="str">
            <v>晏妮</v>
          </cell>
          <cell r="E132" t="str">
            <v>421181198806141961</v>
          </cell>
          <cell r="F132" t="str">
            <v>湖北省高级人民法院</v>
          </cell>
          <cell r="G132" t="str">
            <v>武汉海事法院</v>
          </cell>
          <cell r="H132" t="str">
            <v>雇员制书记员岗2</v>
          </cell>
          <cell r="I132" t="str">
            <v>大类</v>
          </cell>
          <cell r="J132" t="str">
            <v>雇员制审判辅助人员</v>
          </cell>
          <cell r="K132" t="str">
            <v>岗位能力测验</v>
          </cell>
          <cell r="L132" t="str">
            <v>05</v>
          </cell>
          <cell r="M132" t="str">
            <v>09</v>
          </cell>
          <cell r="N132" t="str">
            <v>武汉东湖学院</v>
          </cell>
          <cell r="O132" t="str">
            <v>武汉市江夏区文化大道301号</v>
          </cell>
          <cell r="P132" t="str">
            <v>15927317415</v>
          </cell>
        </row>
        <row r="133">
          <cell r="A133">
            <v>214230010510</v>
          </cell>
          <cell r="B133" t="str">
            <v>214230010510</v>
          </cell>
          <cell r="C133" t="str">
            <v>649010104000072</v>
          </cell>
          <cell r="D133" t="str">
            <v>聂珣</v>
          </cell>
          <cell r="E133" t="str">
            <v>420112199509212744</v>
          </cell>
          <cell r="F133" t="str">
            <v>湖北省高级人民法院</v>
          </cell>
          <cell r="G133" t="str">
            <v>湖北省高级人民法院</v>
          </cell>
          <cell r="H133" t="str">
            <v>雇员制书记员岗4</v>
          </cell>
          <cell r="I133" t="str">
            <v>大类</v>
          </cell>
          <cell r="J133" t="str">
            <v>雇员制审判辅助人员</v>
          </cell>
          <cell r="K133" t="str">
            <v>岗位能力测验</v>
          </cell>
          <cell r="L133" t="str">
            <v>05</v>
          </cell>
          <cell r="M133" t="str">
            <v>10</v>
          </cell>
          <cell r="N133" t="str">
            <v>武汉东湖学院</v>
          </cell>
          <cell r="O133" t="str">
            <v>武汉市江夏区文化大道301号</v>
          </cell>
          <cell r="P133" t="str">
            <v>15527609213</v>
          </cell>
        </row>
        <row r="134">
          <cell r="A134">
            <v>214230010511</v>
          </cell>
          <cell r="B134" t="str">
            <v>214230010511</v>
          </cell>
          <cell r="C134" t="str">
            <v>649010301000016</v>
          </cell>
          <cell r="D134" t="str">
            <v>蔡煦</v>
          </cell>
          <cell r="E134" t="str">
            <v>421083199408110037</v>
          </cell>
          <cell r="F134" t="str">
            <v>湖北省高级人民法院</v>
          </cell>
          <cell r="G134" t="str">
            <v>武汉海事法院</v>
          </cell>
          <cell r="H134" t="str">
            <v>雇员制书记员岗1</v>
          </cell>
          <cell r="I134" t="str">
            <v>大类</v>
          </cell>
          <cell r="J134" t="str">
            <v>雇员制审判辅助人员</v>
          </cell>
          <cell r="K134" t="str">
            <v>岗位能力测验</v>
          </cell>
          <cell r="L134" t="str">
            <v>05</v>
          </cell>
          <cell r="M134" t="str">
            <v>11</v>
          </cell>
          <cell r="N134" t="str">
            <v>武汉东湖学院</v>
          </cell>
          <cell r="O134" t="str">
            <v>武汉市江夏区文化大道301号</v>
          </cell>
          <cell r="P134" t="str">
            <v>18207163091</v>
          </cell>
        </row>
        <row r="135">
          <cell r="A135">
            <v>214230010512</v>
          </cell>
          <cell r="B135" t="str">
            <v>214230010512</v>
          </cell>
          <cell r="C135" t="str">
            <v>649010105000097</v>
          </cell>
          <cell r="D135" t="str">
            <v>韩星璇</v>
          </cell>
          <cell r="E135" t="str">
            <v>420503199811191820</v>
          </cell>
          <cell r="F135" t="str">
            <v>湖北省高级人民法院</v>
          </cell>
          <cell r="G135" t="str">
            <v>湖北省高级人民法院</v>
          </cell>
          <cell r="H135" t="str">
            <v>雇员制书记员岗5</v>
          </cell>
          <cell r="I135" t="str">
            <v>大类</v>
          </cell>
          <cell r="J135" t="str">
            <v>雇员制审判辅助人员</v>
          </cell>
          <cell r="K135" t="str">
            <v>岗位能力测验</v>
          </cell>
          <cell r="L135" t="str">
            <v>05</v>
          </cell>
          <cell r="M135" t="str">
            <v>12</v>
          </cell>
          <cell r="N135" t="str">
            <v>武汉东湖学院</v>
          </cell>
          <cell r="O135" t="str">
            <v>武汉市江夏区文化大道301号</v>
          </cell>
          <cell r="P135" t="str">
            <v>18162317869</v>
          </cell>
        </row>
        <row r="136">
          <cell r="A136">
            <v>214230010513</v>
          </cell>
          <cell r="B136" t="str">
            <v>214230010513</v>
          </cell>
          <cell r="C136" t="str">
            <v>649010302000078</v>
          </cell>
          <cell r="D136" t="str">
            <v>吕青青</v>
          </cell>
          <cell r="E136" t="str">
            <v>420983198811260020</v>
          </cell>
          <cell r="F136" t="str">
            <v>湖北省高级人民法院</v>
          </cell>
          <cell r="G136" t="str">
            <v>武汉海事法院</v>
          </cell>
          <cell r="H136" t="str">
            <v>雇员制书记员岗2</v>
          </cell>
          <cell r="I136" t="str">
            <v>大类</v>
          </cell>
          <cell r="J136" t="str">
            <v>雇员制审判辅助人员</v>
          </cell>
          <cell r="K136" t="str">
            <v>岗位能力测验</v>
          </cell>
          <cell r="L136" t="str">
            <v>05</v>
          </cell>
          <cell r="M136" t="str">
            <v>13</v>
          </cell>
          <cell r="N136" t="str">
            <v>武汉东湖学院</v>
          </cell>
          <cell r="O136" t="str">
            <v>武汉市江夏区文化大道301号</v>
          </cell>
          <cell r="P136" t="str">
            <v>15072415818</v>
          </cell>
        </row>
        <row r="137">
          <cell r="A137">
            <v>214230010514</v>
          </cell>
          <cell r="B137" t="str">
            <v>214230010514</v>
          </cell>
          <cell r="C137" t="str">
            <v>649010302000111</v>
          </cell>
          <cell r="D137" t="str">
            <v>方振</v>
          </cell>
          <cell r="E137" t="str">
            <v>420115199307198816</v>
          </cell>
          <cell r="F137" t="str">
            <v>湖北省高级人民法院</v>
          </cell>
          <cell r="G137" t="str">
            <v>武汉海事法院</v>
          </cell>
          <cell r="H137" t="str">
            <v>雇员制书记员岗2</v>
          </cell>
          <cell r="I137" t="str">
            <v>大类</v>
          </cell>
          <cell r="J137" t="str">
            <v>雇员制审判辅助人员</v>
          </cell>
          <cell r="K137" t="str">
            <v>岗位能力测验</v>
          </cell>
          <cell r="L137" t="str">
            <v>05</v>
          </cell>
          <cell r="M137" t="str">
            <v>14</v>
          </cell>
          <cell r="N137" t="str">
            <v>武汉东湖学院</v>
          </cell>
          <cell r="O137" t="str">
            <v>武汉市江夏区文化大道301号</v>
          </cell>
          <cell r="P137" t="str">
            <v>18627897323</v>
          </cell>
        </row>
        <row r="138">
          <cell r="A138">
            <v>214230010515</v>
          </cell>
          <cell r="B138" t="str">
            <v>214230010515</v>
          </cell>
          <cell r="C138" t="str">
            <v>649010106000025</v>
          </cell>
          <cell r="D138" t="str">
            <v>翁文静</v>
          </cell>
          <cell r="E138" t="str">
            <v>420106199607244048</v>
          </cell>
          <cell r="F138" t="str">
            <v>湖北省高级人民法院</v>
          </cell>
          <cell r="G138" t="str">
            <v>湖北省高级人民法院</v>
          </cell>
          <cell r="H138" t="str">
            <v>雇员制书记员岗6</v>
          </cell>
          <cell r="I138" t="str">
            <v>大类</v>
          </cell>
          <cell r="J138" t="str">
            <v>雇员制审判辅助人员</v>
          </cell>
          <cell r="K138" t="str">
            <v>岗位能力测验</v>
          </cell>
          <cell r="L138" t="str">
            <v>05</v>
          </cell>
          <cell r="M138" t="str">
            <v>15</v>
          </cell>
          <cell r="N138" t="str">
            <v>武汉东湖学院</v>
          </cell>
          <cell r="O138" t="str">
            <v>武汉市江夏区文化大道301号</v>
          </cell>
          <cell r="P138" t="str">
            <v>13871208630</v>
          </cell>
        </row>
        <row r="139">
          <cell r="A139">
            <v>214230010516</v>
          </cell>
          <cell r="B139" t="str">
            <v>214230010516</v>
          </cell>
          <cell r="C139" t="str">
            <v>649010601000051</v>
          </cell>
          <cell r="D139" t="str">
            <v>陈蓓</v>
          </cell>
          <cell r="E139" t="str">
            <v>420881198908166243</v>
          </cell>
          <cell r="F139" t="str">
            <v>湖北省高级人民法院</v>
          </cell>
          <cell r="G139" t="str">
            <v>襄阳铁路运输法院</v>
          </cell>
          <cell r="H139" t="str">
            <v>雇员制书记员岗</v>
          </cell>
          <cell r="I139" t="str">
            <v>大类</v>
          </cell>
          <cell r="J139" t="str">
            <v>雇员制审判辅助人员</v>
          </cell>
          <cell r="K139" t="str">
            <v>岗位能力测验</v>
          </cell>
          <cell r="L139" t="str">
            <v>05</v>
          </cell>
          <cell r="M139" t="str">
            <v>16</v>
          </cell>
          <cell r="N139" t="str">
            <v>武汉东湖学院</v>
          </cell>
          <cell r="O139" t="str">
            <v>武汉市江夏区文化大道301号</v>
          </cell>
          <cell r="P139" t="str">
            <v>18771523458</v>
          </cell>
        </row>
        <row r="140">
          <cell r="A140">
            <v>214230010517</v>
          </cell>
          <cell r="B140" t="str">
            <v>214230010517</v>
          </cell>
          <cell r="C140" t="str">
            <v>649010301000021</v>
          </cell>
          <cell r="D140" t="str">
            <v>吴语嫣</v>
          </cell>
          <cell r="E140" t="str">
            <v>429004199408040026</v>
          </cell>
          <cell r="F140" t="str">
            <v>湖北省高级人民法院</v>
          </cell>
          <cell r="G140" t="str">
            <v>武汉海事法院</v>
          </cell>
          <cell r="H140" t="str">
            <v>雇员制书记员岗1</v>
          </cell>
          <cell r="I140" t="str">
            <v>大类</v>
          </cell>
          <cell r="J140" t="str">
            <v>雇员制审判辅助人员</v>
          </cell>
          <cell r="K140" t="str">
            <v>岗位能力测验</v>
          </cell>
          <cell r="L140" t="str">
            <v>05</v>
          </cell>
          <cell r="M140" t="str">
            <v>17</v>
          </cell>
          <cell r="N140" t="str">
            <v>武汉东湖学院</v>
          </cell>
          <cell r="O140" t="str">
            <v>武汉市江夏区文化大道301号</v>
          </cell>
          <cell r="P140" t="str">
            <v>18727355304</v>
          </cell>
        </row>
        <row r="141">
          <cell r="A141">
            <v>214230010518</v>
          </cell>
          <cell r="B141" t="str">
            <v>214230010518</v>
          </cell>
          <cell r="C141" t="str">
            <v>649010105000115</v>
          </cell>
          <cell r="D141" t="str">
            <v>李雯</v>
          </cell>
          <cell r="E141" t="str">
            <v>420106198707291648</v>
          </cell>
          <cell r="F141" t="str">
            <v>湖北省高级人民法院</v>
          </cell>
          <cell r="G141" t="str">
            <v>湖北省高级人民法院</v>
          </cell>
          <cell r="H141" t="str">
            <v>雇员制书记员岗5</v>
          </cell>
          <cell r="I141" t="str">
            <v>大类</v>
          </cell>
          <cell r="J141" t="str">
            <v>雇员制审判辅助人员</v>
          </cell>
          <cell r="K141" t="str">
            <v>岗位能力测验</v>
          </cell>
          <cell r="L141" t="str">
            <v>05</v>
          </cell>
          <cell r="M141" t="str">
            <v>18</v>
          </cell>
          <cell r="N141" t="str">
            <v>武汉东湖学院</v>
          </cell>
          <cell r="O141" t="str">
            <v>武汉市江夏区文化大道301号</v>
          </cell>
          <cell r="P141" t="str">
            <v>15337142085</v>
          </cell>
        </row>
        <row r="142">
          <cell r="A142">
            <v>214230010519</v>
          </cell>
          <cell r="B142" t="str">
            <v>214230010519</v>
          </cell>
          <cell r="C142" t="str">
            <v>649010107000093</v>
          </cell>
          <cell r="D142" t="str">
            <v>马欣月</v>
          </cell>
          <cell r="E142" t="str">
            <v>422202199708131829</v>
          </cell>
          <cell r="F142" t="str">
            <v>湖北省高级人民法院</v>
          </cell>
          <cell r="G142" t="str">
            <v>湖北省高级人民法院</v>
          </cell>
          <cell r="H142" t="str">
            <v>雇员制书记员岗7</v>
          </cell>
          <cell r="I142" t="str">
            <v>大类</v>
          </cell>
          <cell r="J142" t="str">
            <v>雇员制审判辅助人员</v>
          </cell>
          <cell r="K142" t="str">
            <v>岗位能力测验</v>
          </cell>
          <cell r="L142" t="str">
            <v>05</v>
          </cell>
          <cell r="M142" t="str">
            <v>19</v>
          </cell>
          <cell r="N142" t="str">
            <v>武汉东湖学院</v>
          </cell>
          <cell r="O142" t="str">
            <v>武汉市江夏区文化大道301号</v>
          </cell>
          <cell r="P142" t="str">
            <v>18771011779</v>
          </cell>
        </row>
        <row r="143">
          <cell r="A143">
            <v>214230010520</v>
          </cell>
          <cell r="B143" t="str">
            <v>214230010520</v>
          </cell>
          <cell r="C143" t="str">
            <v>649010101000053</v>
          </cell>
          <cell r="D143" t="str">
            <v>李仕龙</v>
          </cell>
          <cell r="E143" t="str">
            <v>420102199811112012</v>
          </cell>
          <cell r="F143" t="str">
            <v>湖北省高级人民法院</v>
          </cell>
          <cell r="G143" t="str">
            <v>湖北省高级人民法院</v>
          </cell>
          <cell r="H143" t="str">
            <v>雇员制书记员岗1</v>
          </cell>
          <cell r="I143" t="str">
            <v>大类</v>
          </cell>
          <cell r="J143" t="str">
            <v>雇员制审判辅助人员</v>
          </cell>
          <cell r="K143" t="str">
            <v>岗位能力测验</v>
          </cell>
          <cell r="L143" t="str">
            <v>05</v>
          </cell>
          <cell r="M143" t="str">
            <v>20</v>
          </cell>
          <cell r="N143" t="str">
            <v>武汉东湖学院</v>
          </cell>
          <cell r="O143" t="str">
            <v>武汉市江夏区文化大道301号</v>
          </cell>
          <cell r="P143" t="str">
            <v>15327265140</v>
          </cell>
        </row>
        <row r="144">
          <cell r="A144">
            <v>214230010521</v>
          </cell>
          <cell r="B144" t="str">
            <v>214230010521</v>
          </cell>
          <cell r="C144" t="str">
            <v>649010103000031</v>
          </cell>
          <cell r="D144" t="str">
            <v>韩烨</v>
          </cell>
          <cell r="E144" t="str">
            <v>420106199308233242</v>
          </cell>
          <cell r="F144" t="str">
            <v>湖北省高级人民法院</v>
          </cell>
          <cell r="G144" t="str">
            <v>湖北省高级人民法院</v>
          </cell>
          <cell r="H144" t="str">
            <v>雇员制书记员岗3</v>
          </cell>
          <cell r="I144" t="str">
            <v>大类</v>
          </cell>
          <cell r="J144" t="str">
            <v>雇员制审判辅助人员</v>
          </cell>
          <cell r="K144" t="str">
            <v>岗位能力测验</v>
          </cell>
          <cell r="L144" t="str">
            <v>05</v>
          </cell>
          <cell r="M144" t="str">
            <v>21</v>
          </cell>
          <cell r="N144" t="str">
            <v>武汉东湖学院</v>
          </cell>
          <cell r="O144" t="str">
            <v>武汉市江夏区文化大道301号</v>
          </cell>
          <cell r="P144" t="str">
            <v>15927590851</v>
          </cell>
        </row>
        <row r="145">
          <cell r="A145">
            <v>214230010522</v>
          </cell>
          <cell r="B145" t="str">
            <v>214230010522</v>
          </cell>
          <cell r="C145" t="str">
            <v>649010301000084</v>
          </cell>
          <cell r="D145" t="str">
            <v>魏洁</v>
          </cell>
          <cell r="E145" t="str">
            <v>420116199202077328</v>
          </cell>
          <cell r="F145" t="str">
            <v>湖北省高级人民法院</v>
          </cell>
          <cell r="G145" t="str">
            <v>武汉海事法院</v>
          </cell>
          <cell r="H145" t="str">
            <v>雇员制书记员岗1</v>
          </cell>
          <cell r="I145" t="str">
            <v>大类</v>
          </cell>
          <cell r="J145" t="str">
            <v>雇员制审判辅助人员</v>
          </cell>
          <cell r="K145" t="str">
            <v>岗位能力测验</v>
          </cell>
          <cell r="L145" t="str">
            <v>05</v>
          </cell>
          <cell r="M145" t="str">
            <v>22</v>
          </cell>
          <cell r="N145" t="str">
            <v>武汉东湖学院</v>
          </cell>
          <cell r="O145" t="str">
            <v>武汉市江夏区文化大道301号</v>
          </cell>
          <cell r="P145" t="str">
            <v>18062660089</v>
          </cell>
        </row>
        <row r="146">
          <cell r="A146">
            <v>214230010523</v>
          </cell>
          <cell r="B146" t="str">
            <v>214230010523</v>
          </cell>
          <cell r="C146" t="str">
            <v>649010105000020</v>
          </cell>
          <cell r="D146" t="str">
            <v>单子茵</v>
          </cell>
          <cell r="E146" t="str">
            <v>220621199305270025</v>
          </cell>
          <cell r="F146" t="str">
            <v>湖北省高级人民法院</v>
          </cell>
          <cell r="G146" t="str">
            <v>湖北省高级人民法院</v>
          </cell>
          <cell r="H146" t="str">
            <v>雇员制书记员岗5</v>
          </cell>
          <cell r="I146" t="str">
            <v>大类</v>
          </cell>
          <cell r="J146" t="str">
            <v>雇员制审判辅助人员</v>
          </cell>
          <cell r="K146" t="str">
            <v>岗位能力测验</v>
          </cell>
          <cell r="L146" t="str">
            <v>05</v>
          </cell>
          <cell r="M146" t="str">
            <v>23</v>
          </cell>
          <cell r="N146" t="str">
            <v>武汉东湖学院</v>
          </cell>
          <cell r="O146" t="str">
            <v>武汉市江夏区文化大道301号</v>
          </cell>
          <cell r="P146" t="str">
            <v>15543774131</v>
          </cell>
        </row>
        <row r="147">
          <cell r="A147">
            <v>214230010524</v>
          </cell>
          <cell r="B147" t="str">
            <v>214230010524</v>
          </cell>
          <cell r="C147" t="str">
            <v>649010302000016</v>
          </cell>
          <cell r="D147" t="str">
            <v>鲁春阳</v>
          </cell>
          <cell r="E147" t="str">
            <v>421302199501301223</v>
          </cell>
          <cell r="F147" t="str">
            <v>湖北省高级人民法院</v>
          </cell>
          <cell r="G147" t="str">
            <v>武汉海事法院</v>
          </cell>
          <cell r="H147" t="str">
            <v>雇员制书记员岗2</v>
          </cell>
          <cell r="I147" t="str">
            <v>大类</v>
          </cell>
          <cell r="J147" t="str">
            <v>雇员制审判辅助人员</v>
          </cell>
          <cell r="K147" t="str">
            <v>岗位能力测验</v>
          </cell>
          <cell r="L147" t="str">
            <v>05</v>
          </cell>
          <cell r="M147" t="str">
            <v>24</v>
          </cell>
          <cell r="N147" t="str">
            <v>武汉东湖学院</v>
          </cell>
          <cell r="O147" t="str">
            <v>武汉市江夏区文化大道301号</v>
          </cell>
          <cell r="P147" t="str">
            <v>15527338491</v>
          </cell>
        </row>
        <row r="148">
          <cell r="A148">
            <v>214230010525</v>
          </cell>
          <cell r="B148" t="str">
            <v>214230010525</v>
          </cell>
          <cell r="C148" t="str">
            <v>649010301000008</v>
          </cell>
          <cell r="D148" t="str">
            <v>刘明</v>
          </cell>
          <cell r="E148" t="str">
            <v>42011119870330051X</v>
          </cell>
          <cell r="F148" t="str">
            <v>湖北省高级人民法院</v>
          </cell>
          <cell r="G148" t="str">
            <v>武汉海事法院</v>
          </cell>
          <cell r="H148" t="str">
            <v>雇员制书记员岗1</v>
          </cell>
          <cell r="I148" t="str">
            <v>大类</v>
          </cell>
          <cell r="J148" t="str">
            <v>雇员制审判辅助人员</v>
          </cell>
          <cell r="K148" t="str">
            <v>岗位能力测验</v>
          </cell>
          <cell r="L148" t="str">
            <v>05</v>
          </cell>
          <cell r="M148" t="str">
            <v>25</v>
          </cell>
          <cell r="N148" t="str">
            <v>武汉东湖学院</v>
          </cell>
          <cell r="O148" t="str">
            <v>武汉市江夏区文化大道301号</v>
          </cell>
          <cell r="P148" t="str">
            <v>15997455147</v>
          </cell>
        </row>
        <row r="149">
          <cell r="A149">
            <v>214230010526</v>
          </cell>
          <cell r="B149" t="str">
            <v>214230010526</v>
          </cell>
          <cell r="C149" t="str">
            <v>649010105000150</v>
          </cell>
          <cell r="D149" t="str">
            <v>胡巧珍</v>
          </cell>
          <cell r="E149" t="str">
            <v>420702199201237128</v>
          </cell>
          <cell r="F149" t="str">
            <v>湖北省高级人民法院</v>
          </cell>
          <cell r="G149" t="str">
            <v>湖北省高级人民法院</v>
          </cell>
          <cell r="H149" t="str">
            <v>雇员制书记员岗5</v>
          </cell>
          <cell r="I149" t="str">
            <v>大类</v>
          </cell>
          <cell r="J149" t="str">
            <v>雇员制审判辅助人员</v>
          </cell>
          <cell r="K149" t="str">
            <v>岗位能力测验</v>
          </cell>
          <cell r="L149" t="str">
            <v>05</v>
          </cell>
          <cell r="M149" t="str">
            <v>26</v>
          </cell>
          <cell r="N149" t="str">
            <v>武汉东湖学院</v>
          </cell>
          <cell r="O149" t="str">
            <v>武汉市江夏区文化大道301号</v>
          </cell>
          <cell r="P149" t="str">
            <v>18271814859</v>
          </cell>
        </row>
        <row r="150">
          <cell r="A150">
            <v>214230010527</v>
          </cell>
          <cell r="B150" t="str">
            <v>214230010527</v>
          </cell>
          <cell r="C150" t="str">
            <v>649010103000081</v>
          </cell>
          <cell r="D150" t="str">
            <v>王日升</v>
          </cell>
          <cell r="E150" t="str">
            <v>422326199501285878</v>
          </cell>
          <cell r="F150" t="str">
            <v>湖北省高级人民法院</v>
          </cell>
          <cell r="G150" t="str">
            <v>湖北省高级人民法院</v>
          </cell>
          <cell r="H150" t="str">
            <v>雇员制书记员岗3</v>
          </cell>
          <cell r="I150" t="str">
            <v>大类</v>
          </cell>
          <cell r="J150" t="str">
            <v>雇员制审判辅助人员</v>
          </cell>
          <cell r="K150" t="str">
            <v>岗位能力测验</v>
          </cell>
          <cell r="L150" t="str">
            <v>05</v>
          </cell>
          <cell r="M150" t="str">
            <v>27</v>
          </cell>
          <cell r="N150" t="str">
            <v>武汉东湖学院</v>
          </cell>
          <cell r="O150" t="str">
            <v>武汉市江夏区文化大道301号</v>
          </cell>
          <cell r="P150" t="str">
            <v>13554190535</v>
          </cell>
        </row>
        <row r="151">
          <cell r="A151">
            <v>214230010528</v>
          </cell>
          <cell r="B151" t="str">
            <v>214230010528</v>
          </cell>
          <cell r="C151" t="str">
            <v>649010701000012</v>
          </cell>
          <cell r="D151" t="str">
            <v>魏未</v>
          </cell>
          <cell r="E151" t="str">
            <v>420822199308206111</v>
          </cell>
          <cell r="F151" t="str">
            <v>湖北省高级人民法院</v>
          </cell>
          <cell r="G151" t="str">
            <v>沙洋人民法院</v>
          </cell>
          <cell r="H151" t="str">
            <v>雇员制书记员岗</v>
          </cell>
          <cell r="I151" t="str">
            <v>大类</v>
          </cell>
          <cell r="J151" t="str">
            <v>雇员制审判辅助人员</v>
          </cell>
          <cell r="K151" t="str">
            <v>岗位能力测验</v>
          </cell>
          <cell r="L151" t="str">
            <v>05</v>
          </cell>
          <cell r="M151" t="str">
            <v>28</v>
          </cell>
          <cell r="N151" t="str">
            <v>武汉东湖学院</v>
          </cell>
          <cell r="O151" t="str">
            <v>武汉市江夏区文化大道301号</v>
          </cell>
          <cell r="P151" t="str">
            <v>13451216365</v>
          </cell>
        </row>
        <row r="152">
          <cell r="A152">
            <v>214230010529</v>
          </cell>
          <cell r="B152" t="str">
            <v>214230010529</v>
          </cell>
          <cell r="C152" t="str">
            <v>649010102000008</v>
          </cell>
          <cell r="D152" t="str">
            <v>田亚男</v>
          </cell>
          <cell r="E152" t="str">
            <v>422201199409092341</v>
          </cell>
          <cell r="F152" t="str">
            <v>湖北省高级人民法院</v>
          </cell>
          <cell r="G152" t="str">
            <v>湖北省高级人民法院</v>
          </cell>
          <cell r="H152" t="str">
            <v>雇员制书记员岗2</v>
          </cell>
          <cell r="I152" t="str">
            <v>大类</v>
          </cell>
          <cell r="J152" t="str">
            <v>雇员制审判辅助人员</v>
          </cell>
          <cell r="K152" t="str">
            <v>岗位能力测验</v>
          </cell>
          <cell r="L152" t="str">
            <v>05</v>
          </cell>
          <cell r="M152" t="str">
            <v>29</v>
          </cell>
          <cell r="N152" t="str">
            <v>武汉东湖学院</v>
          </cell>
          <cell r="O152" t="str">
            <v>武汉市江夏区文化大道301号</v>
          </cell>
          <cell r="P152" t="str">
            <v>15207128341</v>
          </cell>
        </row>
        <row r="153">
          <cell r="A153">
            <v>214230010530</v>
          </cell>
          <cell r="B153" t="str">
            <v>214230010530</v>
          </cell>
          <cell r="C153" t="str">
            <v>649010103000101</v>
          </cell>
          <cell r="D153" t="str">
            <v>薛郁郁</v>
          </cell>
          <cell r="E153" t="str">
            <v>320826198410163258</v>
          </cell>
          <cell r="F153" t="str">
            <v>湖北省高级人民法院</v>
          </cell>
          <cell r="G153" t="str">
            <v>湖北省高级人民法院</v>
          </cell>
          <cell r="H153" t="str">
            <v>雇员制书记员岗3</v>
          </cell>
          <cell r="I153" t="str">
            <v>大类</v>
          </cell>
          <cell r="J153" t="str">
            <v>雇员制审判辅助人员</v>
          </cell>
          <cell r="K153" t="str">
            <v>岗位能力测验</v>
          </cell>
          <cell r="L153" t="str">
            <v>05</v>
          </cell>
          <cell r="M153" t="str">
            <v>30</v>
          </cell>
          <cell r="N153" t="str">
            <v>武汉东湖学院</v>
          </cell>
          <cell r="O153" t="str">
            <v>武汉市江夏区文化大道301号</v>
          </cell>
          <cell r="P153" t="str">
            <v>15952361502</v>
          </cell>
        </row>
        <row r="154">
          <cell r="A154">
            <v>214230010601</v>
          </cell>
          <cell r="B154" t="str">
            <v>214230010601</v>
          </cell>
          <cell r="C154" t="str">
            <v>649010201000016</v>
          </cell>
          <cell r="D154" t="str">
            <v>马程</v>
          </cell>
          <cell r="E154" t="str">
            <v>429004199509090022</v>
          </cell>
          <cell r="F154" t="str">
            <v>湖北省高级人民法院</v>
          </cell>
          <cell r="G154" t="str">
            <v>汉江中级人民法院</v>
          </cell>
          <cell r="H154" t="str">
            <v>雇员制书记员岗</v>
          </cell>
          <cell r="I154" t="str">
            <v>大类</v>
          </cell>
          <cell r="J154" t="str">
            <v>雇员制审判辅助人员</v>
          </cell>
          <cell r="K154" t="str">
            <v>岗位能力测验</v>
          </cell>
          <cell r="L154" t="str">
            <v>06</v>
          </cell>
          <cell r="M154" t="str">
            <v>01</v>
          </cell>
          <cell r="N154" t="str">
            <v>武汉东湖学院</v>
          </cell>
          <cell r="O154" t="str">
            <v>武汉市江夏区文化大道301号</v>
          </cell>
          <cell r="P154" t="str">
            <v>15623271755</v>
          </cell>
        </row>
        <row r="155">
          <cell r="A155">
            <v>214230010602</v>
          </cell>
          <cell r="B155" t="str">
            <v>214230010602</v>
          </cell>
          <cell r="C155" t="str">
            <v>649010102000014</v>
          </cell>
          <cell r="D155" t="str">
            <v>殷悦</v>
          </cell>
          <cell r="E155" t="str">
            <v>420104199312284023</v>
          </cell>
          <cell r="F155" t="str">
            <v>湖北省高级人民法院</v>
          </cell>
          <cell r="G155" t="str">
            <v>湖北省高级人民法院</v>
          </cell>
          <cell r="H155" t="str">
            <v>雇员制书记员岗2</v>
          </cell>
          <cell r="I155" t="str">
            <v>大类</v>
          </cell>
          <cell r="J155" t="str">
            <v>雇员制审判辅助人员</v>
          </cell>
          <cell r="K155" t="str">
            <v>岗位能力测验</v>
          </cell>
          <cell r="L155" t="str">
            <v>06</v>
          </cell>
          <cell r="M155" t="str">
            <v>02</v>
          </cell>
          <cell r="N155" t="str">
            <v>武汉东湖学院</v>
          </cell>
          <cell r="O155" t="str">
            <v>武汉市江夏区文化大道301号</v>
          </cell>
          <cell r="P155" t="str">
            <v>18302703306</v>
          </cell>
        </row>
        <row r="156">
          <cell r="A156">
            <v>214230010603</v>
          </cell>
          <cell r="B156" t="str">
            <v>214230010603</v>
          </cell>
          <cell r="C156" t="str">
            <v>649010105000043</v>
          </cell>
          <cell r="D156" t="str">
            <v>郝慧</v>
          </cell>
          <cell r="E156" t="str">
            <v>220521199509261424</v>
          </cell>
          <cell r="F156" t="str">
            <v>湖北省高级人民法院</v>
          </cell>
          <cell r="G156" t="str">
            <v>湖北省高级人民法院</v>
          </cell>
          <cell r="H156" t="str">
            <v>雇员制书记员岗5</v>
          </cell>
          <cell r="I156" t="str">
            <v>大类</v>
          </cell>
          <cell r="J156" t="str">
            <v>雇员制审判辅助人员</v>
          </cell>
          <cell r="K156" t="str">
            <v>岗位能力测验</v>
          </cell>
          <cell r="L156" t="str">
            <v>06</v>
          </cell>
          <cell r="M156" t="str">
            <v>03</v>
          </cell>
          <cell r="N156" t="str">
            <v>武汉东湖学院</v>
          </cell>
          <cell r="O156" t="str">
            <v>武汉市江夏区文化大道301号</v>
          </cell>
          <cell r="P156" t="str">
            <v>15827043809</v>
          </cell>
        </row>
        <row r="157">
          <cell r="A157">
            <v>214230010604</v>
          </cell>
          <cell r="B157" t="str">
            <v>214230010604</v>
          </cell>
          <cell r="C157" t="str">
            <v>649010302000064</v>
          </cell>
          <cell r="D157" t="str">
            <v>熊璐笛</v>
          </cell>
          <cell r="E157" t="str">
            <v>420602199011231547</v>
          </cell>
          <cell r="F157" t="str">
            <v>湖北省高级人民法院</v>
          </cell>
          <cell r="G157" t="str">
            <v>武汉海事法院</v>
          </cell>
          <cell r="H157" t="str">
            <v>雇员制书记员岗2</v>
          </cell>
          <cell r="I157" t="str">
            <v>大类</v>
          </cell>
          <cell r="J157" t="str">
            <v>雇员制审判辅助人员</v>
          </cell>
          <cell r="K157" t="str">
            <v>岗位能力测验</v>
          </cell>
          <cell r="L157" t="str">
            <v>06</v>
          </cell>
          <cell r="M157" t="str">
            <v>04</v>
          </cell>
          <cell r="N157" t="str">
            <v>武汉东湖学院</v>
          </cell>
          <cell r="O157" t="str">
            <v>武汉市江夏区文化大道301号</v>
          </cell>
          <cell r="P157" t="str">
            <v>13042818551</v>
          </cell>
        </row>
        <row r="158">
          <cell r="A158">
            <v>214230010605</v>
          </cell>
          <cell r="B158" t="str">
            <v>214230010605</v>
          </cell>
          <cell r="C158" t="str">
            <v>649010105000154</v>
          </cell>
          <cell r="D158" t="str">
            <v>陈卓</v>
          </cell>
          <cell r="E158" t="str">
            <v>421221199512306656</v>
          </cell>
          <cell r="F158" t="str">
            <v>湖北省高级人民法院</v>
          </cell>
          <cell r="G158" t="str">
            <v>湖北省高级人民法院</v>
          </cell>
          <cell r="H158" t="str">
            <v>雇员制书记员岗5</v>
          </cell>
          <cell r="I158" t="str">
            <v>大类</v>
          </cell>
          <cell r="J158" t="str">
            <v>雇员制审判辅助人员</v>
          </cell>
          <cell r="K158" t="str">
            <v>岗位能力测验</v>
          </cell>
          <cell r="L158" t="str">
            <v>06</v>
          </cell>
          <cell r="M158" t="str">
            <v>05</v>
          </cell>
          <cell r="N158" t="str">
            <v>武汉东湖学院</v>
          </cell>
          <cell r="O158" t="str">
            <v>武汉市江夏区文化大道301号</v>
          </cell>
          <cell r="P158" t="str">
            <v>17699233695</v>
          </cell>
        </row>
        <row r="159">
          <cell r="A159">
            <v>214230010606</v>
          </cell>
          <cell r="B159" t="str">
            <v>214230010606</v>
          </cell>
          <cell r="C159" t="str">
            <v>649010301000069</v>
          </cell>
          <cell r="D159" t="str">
            <v>胡曾</v>
          </cell>
          <cell r="E159" t="str">
            <v>420116199308210449</v>
          </cell>
          <cell r="F159" t="str">
            <v>湖北省高级人民法院</v>
          </cell>
          <cell r="G159" t="str">
            <v>武汉海事法院</v>
          </cell>
          <cell r="H159" t="str">
            <v>雇员制书记员岗1</v>
          </cell>
          <cell r="I159" t="str">
            <v>大类</v>
          </cell>
          <cell r="J159" t="str">
            <v>雇员制审判辅助人员</v>
          </cell>
          <cell r="K159" t="str">
            <v>岗位能力测验</v>
          </cell>
          <cell r="L159" t="str">
            <v>06</v>
          </cell>
          <cell r="M159" t="str">
            <v>06</v>
          </cell>
          <cell r="N159" t="str">
            <v>武汉东湖学院</v>
          </cell>
          <cell r="O159" t="str">
            <v>武汉市江夏区文化大道301号</v>
          </cell>
          <cell r="P159" t="str">
            <v>18674070962</v>
          </cell>
        </row>
        <row r="160">
          <cell r="A160">
            <v>214230010607</v>
          </cell>
          <cell r="B160" t="str">
            <v>214230010607</v>
          </cell>
          <cell r="C160" t="str">
            <v>649010105000049</v>
          </cell>
          <cell r="D160" t="str">
            <v>付子嫣</v>
          </cell>
          <cell r="E160" t="str">
            <v>421083199409081223</v>
          </cell>
          <cell r="F160" t="str">
            <v>湖北省高级人民法院</v>
          </cell>
          <cell r="G160" t="str">
            <v>湖北省高级人民法院</v>
          </cell>
          <cell r="H160" t="str">
            <v>雇员制书记员岗5</v>
          </cell>
          <cell r="I160" t="str">
            <v>大类</v>
          </cell>
          <cell r="J160" t="str">
            <v>雇员制审判辅助人员</v>
          </cell>
          <cell r="K160" t="str">
            <v>岗位能力测验</v>
          </cell>
          <cell r="L160" t="str">
            <v>06</v>
          </cell>
          <cell r="M160" t="str">
            <v>07</v>
          </cell>
          <cell r="N160" t="str">
            <v>武汉东湖学院</v>
          </cell>
          <cell r="O160" t="str">
            <v>武汉市江夏区文化大道301号</v>
          </cell>
          <cell r="P160" t="str">
            <v>15527169727</v>
          </cell>
        </row>
        <row r="161">
          <cell r="A161">
            <v>214230010608</v>
          </cell>
          <cell r="B161" t="str">
            <v>214230010608</v>
          </cell>
          <cell r="C161" t="str">
            <v>649010104000090</v>
          </cell>
          <cell r="D161" t="str">
            <v>方焱泉</v>
          </cell>
          <cell r="E161" t="str">
            <v>420103199505240418</v>
          </cell>
          <cell r="F161" t="str">
            <v>湖北省高级人民法院</v>
          </cell>
          <cell r="G161" t="str">
            <v>湖北省高级人民法院</v>
          </cell>
          <cell r="H161" t="str">
            <v>雇员制书记员岗4</v>
          </cell>
          <cell r="I161" t="str">
            <v>大类</v>
          </cell>
          <cell r="J161" t="str">
            <v>雇员制审判辅助人员</v>
          </cell>
          <cell r="K161" t="str">
            <v>岗位能力测验</v>
          </cell>
          <cell r="L161" t="str">
            <v>06</v>
          </cell>
          <cell r="M161" t="str">
            <v>08</v>
          </cell>
          <cell r="N161" t="str">
            <v>武汉东湖学院</v>
          </cell>
          <cell r="O161" t="str">
            <v>武汉市江夏区文化大道301号</v>
          </cell>
          <cell r="P161" t="str">
            <v>13871108026</v>
          </cell>
        </row>
        <row r="162">
          <cell r="A162">
            <v>214230010609</v>
          </cell>
          <cell r="B162" t="str">
            <v>214230010609</v>
          </cell>
          <cell r="C162" t="str">
            <v>649010106000007</v>
          </cell>
          <cell r="D162" t="str">
            <v>肖瑶雪</v>
          </cell>
          <cell r="E162" t="str">
            <v>410303199212263228</v>
          </cell>
          <cell r="F162" t="str">
            <v>湖北省高级人民法院</v>
          </cell>
          <cell r="G162" t="str">
            <v>湖北省高级人民法院</v>
          </cell>
          <cell r="H162" t="str">
            <v>雇员制书记员岗6</v>
          </cell>
          <cell r="I162" t="str">
            <v>大类</v>
          </cell>
          <cell r="J162" t="str">
            <v>雇员制审判辅助人员</v>
          </cell>
          <cell r="K162" t="str">
            <v>岗位能力测验</v>
          </cell>
          <cell r="L162" t="str">
            <v>06</v>
          </cell>
          <cell r="M162" t="str">
            <v>09</v>
          </cell>
          <cell r="N162" t="str">
            <v>武汉东湖学院</v>
          </cell>
          <cell r="O162" t="str">
            <v>武汉市江夏区文化大道301号</v>
          </cell>
          <cell r="P162" t="str">
            <v>18971692127</v>
          </cell>
        </row>
        <row r="163">
          <cell r="A163">
            <v>214230010610</v>
          </cell>
          <cell r="B163" t="str">
            <v>214230010610</v>
          </cell>
          <cell r="C163" t="str">
            <v>649010105000010</v>
          </cell>
          <cell r="D163" t="str">
            <v>郑信</v>
          </cell>
          <cell r="E163" t="str">
            <v>421081199403160083</v>
          </cell>
          <cell r="F163" t="str">
            <v>湖北省高级人民法院</v>
          </cell>
          <cell r="G163" t="str">
            <v>湖北省高级人民法院</v>
          </cell>
          <cell r="H163" t="str">
            <v>雇员制书记员岗5</v>
          </cell>
          <cell r="I163" t="str">
            <v>大类</v>
          </cell>
          <cell r="J163" t="str">
            <v>雇员制审判辅助人员</v>
          </cell>
          <cell r="K163" t="str">
            <v>岗位能力测验</v>
          </cell>
          <cell r="L163" t="str">
            <v>06</v>
          </cell>
          <cell r="M163" t="str">
            <v>10</v>
          </cell>
          <cell r="N163" t="str">
            <v>武汉东湖学院</v>
          </cell>
          <cell r="O163" t="str">
            <v>武汉市江夏区文化大道301号</v>
          </cell>
          <cell r="P163" t="str">
            <v>13476841711</v>
          </cell>
        </row>
        <row r="164">
          <cell r="A164">
            <v>214230010611</v>
          </cell>
          <cell r="B164" t="str">
            <v>214230010611</v>
          </cell>
          <cell r="C164" t="str">
            <v>649010302000106</v>
          </cell>
          <cell r="D164" t="str">
            <v>曹慧</v>
          </cell>
          <cell r="E164" t="str">
            <v>421202199107151225</v>
          </cell>
          <cell r="F164" t="str">
            <v>湖北省高级人民法院</v>
          </cell>
          <cell r="G164" t="str">
            <v>武汉海事法院</v>
          </cell>
          <cell r="H164" t="str">
            <v>雇员制书记员岗2</v>
          </cell>
          <cell r="I164" t="str">
            <v>大类</v>
          </cell>
          <cell r="J164" t="str">
            <v>雇员制审判辅助人员</v>
          </cell>
          <cell r="K164" t="str">
            <v>岗位能力测验</v>
          </cell>
          <cell r="L164" t="str">
            <v>06</v>
          </cell>
          <cell r="M164" t="str">
            <v>11</v>
          </cell>
          <cell r="N164" t="str">
            <v>武汉东湖学院</v>
          </cell>
          <cell r="O164" t="str">
            <v>武汉市江夏区文化大道301号</v>
          </cell>
          <cell r="P164" t="str">
            <v>18671561003</v>
          </cell>
        </row>
        <row r="165">
          <cell r="A165">
            <v>214230010612</v>
          </cell>
          <cell r="B165" t="str">
            <v>214230010612</v>
          </cell>
          <cell r="C165" t="str">
            <v>649010102000087</v>
          </cell>
          <cell r="D165" t="str">
            <v>唐旺</v>
          </cell>
          <cell r="E165" t="str">
            <v>421202199405053586</v>
          </cell>
          <cell r="F165" t="str">
            <v>湖北省高级人民法院</v>
          </cell>
          <cell r="G165" t="str">
            <v>湖北省高级人民法院</v>
          </cell>
          <cell r="H165" t="str">
            <v>雇员制书记员岗2</v>
          </cell>
          <cell r="I165" t="str">
            <v>大类</v>
          </cell>
          <cell r="J165" t="str">
            <v>雇员制审判辅助人员</v>
          </cell>
          <cell r="K165" t="str">
            <v>岗位能力测验</v>
          </cell>
          <cell r="L165" t="str">
            <v>06</v>
          </cell>
          <cell r="M165" t="str">
            <v>12</v>
          </cell>
          <cell r="N165" t="str">
            <v>武汉东湖学院</v>
          </cell>
          <cell r="O165" t="str">
            <v>武汉市江夏区文化大道301号</v>
          </cell>
          <cell r="P165" t="str">
            <v>18707165979</v>
          </cell>
        </row>
        <row r="166">
          <cell r="A166">
            <v>214230010613</v>
          </cell>
          <cell r="B166" t="str">
            <v>214230010613</v>
          </cell>
          <cell r="C166" t="str">
            <v>649010108000076</v>
          </cell>
          <cell r="D166" t="str">
            <v>何苗</v>
          </cell>
          <cell r="E166" t="str">
            <v>42011519930205512X</v>
          </cell>
          <cell r="F166" t="str">
            <v>湖北省高级人民法院</v>
          </cell>
          <cell r="G166" t="str">
            <v>湖北省高级人民法院</v>
          </cell>
          <cell r="H166" t="str">
            <v>雇员制书记员岗8</v>
          </cell>
          <cell r="I166" t="str">
            <v>大类</v>
          </cell>
          <cell r="J166" t="str">
            <v>雇员制审判辅助人员</v>
          </cell>
          <cell r="K166" t="str">
            <v>岗位能力测验</v>
          </cell>
          <cell r="L166" t="str">
            <v>06</v>
          </cell>
          <cell r="M166" t="str">
            <v>13</v>
          </cell>
          <cell r="N166" t="str">
            <v>武汉东湖学院</v>
          </cell>
          <cell r="O166" t="str">
            <v>武汉市江夏区文化大道301号</v>
          </cell>
          <cell r="P166" t="str">
            <v>15392866921</v>
          </cell>
        </row>
        <row r="167">
          <cell r="A167">
            <v>214230010614</v>
          </cell>
          <cell r="B167" t="str">
            <v>214230010614</v>
          </cell>
          <cell r="C167" t="str">
            <v>649010104000084</v>
          </cell>
          <cell r="D167" t="str">
            <v>胡聪</v>
          </cell>
          <cell r="E167" t="str">
            <v>421281199503186310</v>
          </cell>
          <cell r="F167" t="str">
            <v>湖北省高级人民法院</v>
          </cell>
          <cell r="G167" t="str">
            <v>湖北省高级人民法院</v>
          </cell>
          <cell r="H167" t="str">
            <v>雇员制书记员岗4</v>
          </cell>
          <cell r="I167" t="str">
            <v>大类</v>
          </cell>
          <cell r="J167" t="str">
            <v>雇员制审判辅助人员</v>
          </cell>
          <cell r="K167" t="str">
            <v>岗位能力测验</v>
          </cell>
          <cell r="L167" t="str">
            <v>06</v>
          </cell>
          <cell r="M167" t="str">
            <v>14</v>
          </cell>
          <cell r="N167" t="str">
            <v>武汉东湖学院</v>
          </cell>
          <cell r="O167" t="str">
            <v>武汉市江夏区文化大道301号</v>
          </cell>
          <cell r="P167" t="str">
            <v>15826799891</v>
          </cell>
        </row>
        <row r="168">
          <cell r="A168">
            <v>214230010615</v>
          </cell>
          <cell r="B168" t="str">
            <v>214230010615</v>
          </cell>
          <cell r="C168" t="str">
            <v>649010107000035</v>
          </cell>
          <cell r="D168" t="str">
            <v>陈琪</v>
          </cell>
          <cell r="E168" t="str">
            <v>421127199910083729</v>
          </cell>
          <cell r="F168" t="str">
            <v>湖北省高级人民法院</v>
          </cell>
          <cell r="G168" t="str">
            <v>湖北省高级人民法院</v>
          </cell>
          <cell r="H168" t="str">
            <v>雇员制书记员岗7</v>
          </cell>
          <cell r="I168" t="str">
            <v>大类</v>
          </cell>
          <cell r="J168" t="str">
            <v>雇员制审判辅助人员</v>
          </cell>
          <cell r="K168" t="str">
            <v>岗位能力测验</v>
          </cell>
          <cell r="L168" t="str">
            <v>06</v>
          </cell>
          <cell r="M168" t="str">
            <v>15</v>
          </cell>
          <cell r="N168" t="str">
            <v>武汉东湖学院</v>
          </cell>
          <cell r="O168" t="str">
            <v>武汉市江夏区文化大道301号</v>
          </cell>
          <cell r="P168" t="str">
            <v>13117095383</v>
          </cell>
        </row>
        <row r="169">
          <cell r="A169">
            <v>214230010616</v>
          </cell>
          <cell r="B169" t="str">
            <v>214230010616</v>
          </cell>
          <cell r="C169" t="str">
            <v>649010201000022</v>
          </cell>
          <cell r="D169" t="str">
            <v>程雪荔</v>
          </cell>
          <cell r="E169" t="str">
            <v>429004199305230740</v>
          </cell>
          <cell r="F169" t="str">
            <v>湖北省高级人民法院</v>
          </cell>
          <cell r="G169" t="str">
            <v>汉江中级人民法院</v>
          </cell>
          <cell r="H169" t="str">
            <v>雇员制书记员岗</v>
          </cell>
          <cell r="I169" t="str">
            <v>大类</v>
          </cell>
          <cell r="J169" t="str">
            <v>雇员制审判辅助人员</v>
          </cell>
          <cell r="K169" t="str">
            <v>岗位能力测验</v>
          </cell>
          <cell r="L169" t="str">
            <v>06</v>
          </cell>
          <cell r="M169" t="str">
            <v>16</v>
          </cell>
          <cell r="N169" t="str">
            <v>武汉东湖学院</v>
          </cell>
          <cell r="O169" t="str">
            <v>武汉市江夏区文化大道301号</v>
          </cell>
          <cell r="P169" t="str">
            <v>17876899345</v>
          </cell>
        </row>
        <row r="170">
          <cell r="A170">
            <v>214230010617</v>
          </cell>
          <cell r="B170" t="str">
            <v>214230010617</v>
          </cell>
          <cell r="C170" t="str">
            <v>649010302000030</v>
          </cell>
          <cell r="D170" t="str">
            <v>李笃领</v>
          </cell>
          <cell r="E170" t="str">
            <v>420802199803130331</v>
          </cell>
          <cell r="F170" t="str">
            <v>湖北省高级人民法院</v>
          </cell>
          <cell r="G170" t="str">
            <v>武汉海事法院</v>
          </cell>
          <cell r="H170" t="str">
            <v>雇员制书记员岗2</v>
          </cell>
          <cell r="I170" t="str">
            <v>大类</v>
          </cell>
          <cell r="J170" t="str">
            <v>雇员制审判辅助人员</v>
          </cell>
          <cell r="K170" t="str">
            <v>岗位能力测验</v>
          </cell>
          <cell r="L170" t="str">
            <v>06</v>
          </cell>
          <cell r="M170" t="str">
            <v>17</v>
          </cell>
          <cell r="N170" t="str">
            <v>武汉东湖学院</v>
          </cell>
          <cell r="O170" t="str">
            <v>武汉市江夏区文化大道301号</v>
          </cell>
          <cell r="P170" t="str">
            <v>17607100103</v>
          </cell>
        </row>
        <row r="171">
          <cell r="A171">
            <v>214230010618</v>
          </cell>
          <cell r="B171" t="str">
            <v>214230010618</v>
          </cell>
          <cell r="C171" t="str">
            <v>649010106000110</v>
          </cell>
          <cell r="D171" t="str">
            <v>袁利贞</v>
          </cell>
          <cell r="E171" t="str">
            <v>422202199609121828</v>
          </cell>
          <cell r="F171" t="str">
            <v>湖北省高级人民法院</v>
          </cell>
          <cell r="G171" t="str">
            <v>湖北省高级人民法院</v>
          </cell>
          <cell r="H171" t="str">
            <v>雇员制书记员岗6</v>
          </cell>
          <cell r="I171" t="str">
            <v>大类</v>
          </cell>
          <cell r="J171" t="str">
            <v>雇员制审判辅助人员</v>
          </cell>
          <cell r="K171" t="str">
            <v>岗位能力测验</v>
          </cell>
          <cell r="L171" t="str">
            <v>06</v>
          </cell>
          <cell r="M171" t="str">
            <v>18</v>
          </cell>
          <cell r="N171" t="str">
            <v>武汉东湖学院</v>
          </cell>
          <cell r="O171" t="str">
            <v>武汉市江夏区文化大道301号</v>
          </cell>
          <cell r="P171" t="str">
            <v>15927468829</v>
          </cell>
        </row>
        <row r="172">
          <cell r="A172">
            <v>214230010619</v>
          </cell>
          <cell r="B172" t="str">
            <v>214230010619</v>
          </cell>
          <cell r="C172" t="str">
            <v>649010106000059</v>
          </cell>
          <cell r="D172" t="str">
            <v>王玥</v>
          </cell>
          <cell r="E172" t="str">
            <v>422201199907190825</v>
          </cell>
          <cell r="F172" t="str">
            <v>湖北省高级人民法院</v>
          </cell>
          <cell r="G172" t="str">
            <v>湖北省高级人民法院</v>
          </cell>
          <cell r="H172" t="str">
            <v>雇员制书记员岗6</v>
          </cell>
          <cell r="I172" t="str">
            <v>大类</v>
          </cell>
          <cell r="J172" t="str">
            <v>雇员制审判辅助人员</v>
          </cell>
          <cell r="K172" t="str">
            <v>岗位能力测验</v>
          </cell>
          <cell r="L172" t="str">
            <v>06</v>
          </cell>
          <cell r="M172" t="str">
            <v>19</v>
          </cell>
          <cell r="N172" t="str">
            <v>武汉东湖学院</v>
          </cell>
          <cell r="O172" t="str">
            <v>武汉市江夏区文化大道301号</v>
          </cell>
          <cell r="P172" t="str">
            <v>17771206825</v>
          </cell>
        </row>
        <row r="173">
          <cell r="A173">
            <v>214230010620</v>
          </cell>
          <cell r="B173" t="str">
            <v>214230010620</v>
          </cell>
          <cell r="C173" t="str">
            <v>649010105000092</v>
          </cell>
          <cell r="D173" t="str">
            <v>梅靖</v>
          </cell>
          <cell r="E173" t="str">
            <v>422826199506170727</v>
          </cell>
          <cell r="F173" t="str">
            <v>湖北省高级人民法院</v>
          </cell>
          <cell r="G173" t="str">
            <v>湖北省高级人民法院</v>
          </cell>
          <cell r="H173" t="str">
            <v>雇员制书记员岗5</v>
          </cell>
          <cell r="I173" t="str">
            <v>大类</v>
          </cell>
          <cell r="J173" t="str">
            <v>雇员制审判辅助人员</v>
          </cell>
          <cell r="K173" t="str">
            <v>岗位能力测验</v>
          </cell>
          <cell r="L173" t="str">
            <v>06</v>
          </cell>
          <cell r="M173" t="str">
            <v>20</v>
          </cell>
          <cell r="N173" t="str">
            <v>武汉东湖学院</v>
          </cell>
          <cell r="O173" t="str">
            <v>武汉市江夏区文化大道301号</v>
          </cell>
          <cell r="P173" t="str">
            <v>18372331783</v>
          </cell>
        </row>
        <row r="174">
          <cell r="A174">
            <v>214230010621</v>
          </cell>
          <cell r="B174" t="str">
            <v>214230010621</v>
          </cell>
          <cell r="C174" t="str">
            <v>649010401000014</v>
          </cell>
          <cell r="D174" t="str">
            <v>李恋丞</v>
          </cell>
          <cell r="E174" t="str">
            <v>420111199108074049</v>
          </cell>
          <cell r="F174" t="str">
            <v>湖北省高级人民法院</v>
          </cell>
          <cell r="G174" t="str">
            <v>武汉铁路运输中级法院</v>
          </cell>
          <cell r="H174" t="str">
            <v>雇员制书记员岗</v>
          </cell>
          <cell r="I174" t="str">
            <v>大类</v>
          </cell>
          <cell r="J174" t="str">
            <v>雇员制审判辅助人员</v>
          </cell>
          <cell r="K174" t="str">
            <v>岗位能力测验</v>
          </cell>
          <cell r="L174" t="str">
            <v>06</v>
          </cell>
          <cell r="M174" t="str">
            <v>21</v>
          </cell>
          <cell r="N174" t="str">
            <v>武汉东湖学院</v>
          </cell>
          <cell r="O174" t="str">
            <v>武汉市江夏区文化大道301号</v>
          </cell>
          <cell r="P174" t="str">
            <v>13797045212</v>
          </cell>
        </row>
        <row r="175">
          <cell r="A175">
            <v>214230010622</v>
          </cell>
          <cell r="B175" t="str">
            <v>214230010622</v>
          </cell>
          <cell r="C175" t="str">
            <v>649010102000070</v>
          </cell>
          <cell r="D175" t="str">
            <v>陈欣洁</v>
          </cell>
          <cell r="E175" t="str">
            <v>341226198703101669</v>
          </cell>
          <cell r="F175" t="str">
            <v>湖北省高级人民法院</v>
          </cell>
          <cell r="G175" t="str">
            <v>湖北省高级人民法院</v>
          </cell>
          <cell r="H175" t="str">
            <v>雇员制书记员岗2</v>
          </cell>
          <cell r="I175" t="str">
            <v>大类</v>
          </cell>
          <cell r="J175" t="str">
            <v>雇员制审判辅助人员</v>
          </cell>
          <cell r="K175" t="str">
            <v>岗位能力测验</v>
          </cell>
          <cell r="L175" t="str">
            <v>06</v>
          </cell>
          <cell r="M175" t="str">
            <v>22</v>
          </cell>
          <cell r="N175" t="str">
            <v>武汉东湖学院</v>
          </cell>
          <cell r="O175" t="str">
            <v>武汉市江夏区文化大道301号</v>
          </cell>
          <cell r="P175" t="str">
            <v>13515685686</v>
          </cell>
        </row>
        <row r="176">
          <cell r="A176">
            <v>214230010623</v>
          </cell>
          <cell r="B176" t="str">
            <v>214230010623</v>
          </cell>
          <cell r="C176" t="str">
            <v>649010107000123</v>
          </cell>
          <cell r="D176" t="str">
            <v>邱强</v>
          </cell>
          <cell r="E176" t="str">
            <v>421123199012146059</v>
          </cell>
          <cell r="F176" t="str">
            <v>湖北省高级人民法院</v>
          </cell>
          <cell r="G176" t="str">
            <v>湖北省高级人民法院</v>
          </cell>
          <cell r="H176" t="str">
            <v>雇员制书记员岗7</v>
          </cell>
          <cell r="I176" t="str">
            <v>大类</v>
          </cell>
          <cell r="J176" t="str">
            <v>雇员制审判辅助人员</v>
          </cell>
          <cell r="K176" t="str">
            <v>岗位能力测验</v>
          </cell>
          <cell r="L176" t="str">
            <v>06</v>
          </cell>
          <cell r="M176" t="str">
            <v>23</v>
          </cell>
          <cell r="N176" t="str">
            <v>武汉东湖学院</v>
          </cell>
          <cell r="O176" t="str">
            <v>武汉市江夏区文化大道301号</v>
          </cell>
          <cell r="P176" t="str">
            <v>18771030014</v>
          </cell>
        </row>
        <row r="177">
          <cell r="A177">
            <v>214230010624</v>
          </cell>
          <cell r="B177" t="str">
            <v>214230010624</v>
          </cell>
          <cell r="C177" t="str">
            <v>649010302000103</v>
          </cell>
          <cell r="D177" t="str">
            <v>黄梦回</v>
          </cell>
          <cell r="E177" t="str">
            <v>422201199605050827</v>
          </cell>
          <cell r="F177" t="str">
            <v>湖北省高级人民法院</v>
          </cell>
          <cell r="G177" t="str">
            <v>武汉海事法院</v>
          </cell>
          <cell r="H177" t="str">
            <v>雇员制书记员岗2</v>
          </cell>
          <cell r="I177" t="str">
            <v>大类</v>
          </cell>
          <cell r="J177" t="str">
            <v>雇员制审判辅助人员</v>
          </cell>
          <cell r="K177" t="str">
            <v>岗位能力测验</v>
          </cell>
          <cell r="L177" t="str">
            <v>06</v>
          </cell>
          <cell r="M177" t="str">
            <v>24</v>
          </cell>
          <cell r="N177" t="str">
            <v>武汉东湖学院</v>
          </cell>
          <cell r="O177" t="str">
            <v>武汉市江夏区文化大道301号</v>
          </cell>
          <cell r="P177" t="str">
            <v>13554513606</v>
          </cell>
        </row>
        <row r="178">
          <cell r="A178">
            <v>214230010625</v>
          </cell>
          <cell r="B178" t="str">
            <v>214230010625</v>
          </cell>
          <cell r="C178" t="str">
            <v>649010601000066</v>
          </cell>
          <cell r="D178" t="str">
            <v>熊雨琦</v>
          </cell>
          <cell r="E178" t="str">
            <v>42062119991016122X</v>
          </cell>
          <cell r="F178" t="str">
            <v>湖北省高级人民法院</v>
          </cell>
          <cell r="G178" t="str">
            <v>襄阳铁路运输法院</v>
          </cell>
          <cell r="H178" t="str">
            <v>雇员制书记员岗</v>
          </cell>
          <cell r="I178" t="str">
            <v>大类</v>
          </cell>
          <cell r="J178" t="str">
            <v>雇员制审判辅助人员</v>
          </cell>
          <cell r="K178" t="str">
            <v>岗位能力测验</v>
          </cell>
          <cell r="L178" t="str">
            <v>06</v>
          </cell>
          <cell r="M178" t="str">
            <v>25</v>
          </cell>
          <cell r="N178" t="str">
            <v>武汉东湖学院</v>
          </cell>
          <cell r="O178" t="str">
            <v>武汉市江夏区文化大道301号</v>
          </cell>
          <cell r="P178" t="str">
            <v>18827397740</v>
          </cell>
        </row>
        <row r="179">
          <cell r="A179">
            <v>214230010626</v>
          </cell>
          <cell r="B179" t="str">
            <v>214230010626</v>
          </cell>
          <cell r="C179" t="str">
            <v>649010105000130</v>
          </cell>
          <cell r="D179" t="str">
            <v>余月</v>
          </cell>
          <cell r="E179" t="str">
            <v>420106199705293628</v>
          </cell>
          <cell r="F179" t="str">
            <v>湖北省高级人民法院</v>
          </cell>
          <cell r="G179" t="str">
            <v>湖北省高级人民法院</v>
          </cell>
          <cell r="H179" t="str">
            <v>雇员制书记员岗5</v>
          </cell>
          <cell r="I179" t="str">
            <v>大类</v>
          </cell>
          <cell r="J179" t="str">
            <v>雇员制审判辅助人员</v>
          </cell>
          <cell r="K179" t="str">
            <v>岗位能力测验</v>
          </cell>
          <cell r="L179" t="str">
            <v>06</v>
          </cell>
          <cell r="M179" t="str">
            <v>26</v>
          </cell>
          <cell r="N179" t="str">
            <v>武汉东湖学院</v>
          </cell>
          <cell r="O179" t="str">
            <v>武汉市江夏区文化大道301号</v>
          </cell>
          <cell r="P179" t="str">
            <v>15002799709</v>
          </cell>
        </row>
        <row r="180">
          <cell r="A180">
            <v>214230010627</v>
          </cell>
          <cell r="B180" t="str">
            <v>214230010627</v>
          </cell>
          <cell r="C180" t="str">
            <v>649010301000013</v>
          </cell>
          <cell r="D180" t="str">
            <v>王哲夫</v>
          </cell>
          <cell r="E180" t="str">
            <v>420624198707270038</v>
          </cell>
          <cell r="F180" t="str">
            <v>湖北省高级人民法院</v>
          </cell>
          <cell r="G180" t="str">
            <v>武汉海事法院</v>
          </cell>
          <cell r="H180" t="str">
            <v>雇员制书记员岗1</v>
          </cell>
          <cell r="I180" t="str">
            <v>大类</v>
          </cell>
          <cell r="J180" t="str">
            <v>雇员制审判辅助人员</v>
          </cell>
          <cell r="K180" t="str">
            <v>岗位能力测验</v>
          </cell>
          <cell r="L180" t="str">
            <v>06</v>
          </cell>
          <cell r="M180" t="str">
            <v>27</v>
          </cell>
          <cell r="N180" t="str">
            <v>武汉东湖学院</v>
          </cell>
          <cell r="O180" t="str">
            <v>武汉市江夏区文化大道301号</v>
          </cell>
          <cell r="P180" t="str">
            <v>15102721011</v>
          </cell>
        </row>
        <row r="181">
          <cell r="A181">
            <v>214230010628</v>
          </cell>
          <cell r="B181" t="str">
            <v>214230010628</v>
          </cell>
          <cell r="C181" t="str">
            <v>649010501000033</v>
          </cell>
          <cell r="D181" t="str">
            <v>刘姣</v>
          </cell>
          <cell r="E181" t="str">
            <v>420117199205200885</v>
          </cell>
          <cell r="F181" t="str">
            <v>湖北省高级人民法院</v>
          </cell>
          <cell r="G181" t="str">
            <v>武汉铁路运输法院</v>
          </cell>
          <cell r="H181" t="str">
            <v>雇员制书记员岗</v>
          </cell>
          <cell r="I181" t="str">
            <v>大类</v>
          </cell>
          <cell r="J181" t="str">
            <v>雇员制审判辅助人员</v>
          </cell>
          <cell r="K181" t="str">
            <v>岗位能力测验</v>
          </cell>
          <cell r="L181" t="str">
            <v>06</v>
          </cell>
          <cell r="M181" t="str">
            <v>28</v>
          </cell>
          <cell r="N181" t="str">
            <v>武汉东湖学院</v>
          </cell>
          <cell r="O181" t="str">
            <v>武汉市江夏区文化大道301号</v>
          </cell>
          <cell r="P181" t="str">
            <v>18007113851</v>
          </cell>
        </row>
        <row r="182">
          <cell r="A182">
            <v>214230010629</v>
          </cell>
          <cell r="B182" t="str">
            <v>214230010629</v>
          </cell>
          <cell r="C182" t="str">
            <v>649010302000096</v>
          </cell>
          <cell r="D182" t="str">
            <v>陈琴</v>
          </cell>
          <cell r="E182" t="str">
            <v>42112719910417284X</v>
          </cell>
          <cell r="F182" t="str">
            <v>湖北省高级人民法院</v>
          </cell>
          <cell r="G182" t="str">
            <v>武汉海事法院</v>
          </cell>
          <cell r="H182" t="str">
            <v>雇员制书记员岗2</v>
          </cell>
          <cell r="I182" t="str">
            <v>大类</v>
          </cell>
          <cell r="J182" t="str">
            <v>雇员制审判辅助人员</v>
          </cell>
          <cell r="K182" t="str">
            <v>岗位能力测验</v>
          </cell>
          <cell r="L182" t="str">
            <v>06</v>
          </cell>
          <cell r="M182" t="str">
            <v>29</v>
          </cell>
          <cell r="N182" t="str">
            <v>武汉东湖学院</v>
          </cell>
          <cell r="O182" t="str">
            <v>武汉市江夏区文化大道301号</v>
          </cell>
          <cell r="P182" t="str">
            <v>13147015035</v>
          </cell>
        </row>
        <row r="183">
          <cell r="A183">
            <v>214230010630</v>
          </cell>
          <cell r="B183" t="str">
            <v>214230010630</v>
          </cell>
          <cell r="C183" t="str">
            <v>649010105000080</v>
          </cell>
          <cell r="D183" t="str">
            <v>邹书宵</v>
          </cell>
          <cell r="E183" t="str">
            <v>420921199101144223</v>
          </cell>
          <cell r="F183" t="str">
            <v>湖北省高级人民法院</v>
          </cell>
          <cell r="G183" t="str">
            <v>湖北省高级人民法院</v>
          </cell>
          <cell r="H183" t="str">
            <v>雇员制书记员岗5</v>
          </cell>
          <cell r="I183" t="str">
            <v>大类</v>
          </cell>
          <cell r="J183" t="str">
            <v>雇员制审判辅助人员</v>
          </cell>
          <cell r="K183" t="str">
            <v>岗位能力测验</v>
          </cell>
          <cell r="L183" t="str">
            <v>06</v>
          </cell>
          <cell r="M183" t="str">
            <v>30</v>
          </cell>
          <cell r="N183" t="str">
            <v>武汉东湖学院</v>
          </cell>
          <cell r="O183" t="str">
            <v>武汉市江夏区文化大道301号</v>
          </cell>
          <cell r="P183" t="str">
            <v>15623106230</v>
          </cell>
        </row>
        <row r="184">
          <cell r="A184">
            <v>214230010701</v>
          </cell>
          <cell r="B184" t="str">
            <v>214230010701</v>
          </cell>
          <cell r="C184" t="str">
            <v>649010303000008</v>
          </cell>
          <cell r="D184" t="str">
            <v>李琼</v>
          </cell>
          <cell r="E184" t="str">
            <v>420621199007117740</v>
          </cell>
          <cell r="F184" t="str">
            <v>湖北省高级人民法院</v>
          </cell>
          <cell r="G184" t="str">
            <v>武汉海事法院</v>
          </cell>
          <cell r="H184" t="str">
            <v>雇员制书记员岗3</v>
          </cell>
          <cell r="I184" t="str">
            <v>大类</v>
          </cell>
          <cell r="J184" t="str">
            <v>雇员制审判辅助人员</v>
          </cell>
          <cell r="K184" t="str">
            <v>岗位能力测验</v>
          </cell>
          <cell r="L184" t="str">
            <v>07</v>
          </cell>
          <cell r="M184" t="str">
            <v>01</v>
          </cell>
          <cell r="N184" t="str">
            <v>武汉东湖学院</v>
          </cell>
          <cell r="O184" t="str">
            <v>武汉市江夏区文化大道301号</v>
          </cell>
          <cell r="P184" t="str">
            <v>15872546293</v>
          </cell>
        </row>
        <row r="185">
          <cell r="A185">
            <v>214230010702</v>
          </cell>
          <cell r="B185" t="str">
            <v>214230010702</v>
          </cell>
          <cell r="C185" t="str">
            <v>649010106000006</v>
          </cell>
          <cell r="D185" t="str">
            <v>胡中鹤</v>
          </cell>
          <cell r="E185" t="str">
            <v>210724199311013028</v>
          </cell>
          <cell r="F185" t="str">
            <v>湖北省高级人民法院</v>
          </cell>
          <cell r="G185" t="str">
            <v>湖北省高级人民法院</v>
          </cell>
          <cell r="H185" t="str">
            <v>雇员制书记员岗6</v>
          </cell>
          <cell r="I185" t="str">
            <v>大类</v>
          </cell>
          <cell r="J185" t="str">
            <v>雇员制审判辅助人员</v>
          </cell>
          <cell r="K185" t="str">
            <v>岗位能力测验</v>
          </cell>
          <cell r="L185" t="str">
            <v>07</v>
          </cell>
          <cell r="M185" t="str">
            <v>02</v>
          </cell>
          <cell r="N185" t="str">
            <v>武汉东湖学院</v>
          </cell>
          <cell r="O185" t="str">
            <v>武汉市江夏区文化大道301号</v>
          </cell>
          <cell r="P185" t="str">
            <v>15926478833</v>
          </cell>
        </row>
        <row r="186">
          <cell r="A186">
            <v>214230010703</v>
          </cell>
          <cell r="B186" t="str">
            <v>214230010703</v>
          </cell>
          <cell r="C186" t="str">
            <v>649010302000052</v>
          </cell>
          <cell r="D186" t="str">
            <v>杨鹛</v>
          </cell>
          <cell r="E186" t="str">
            <v>420104199005184321</v>
          </cell>
          <cell r="F186" t="str">
            <v>湖北省高级人民法院</v>
          </cell>
          <cell r="G186" t="str">
            <v>武汉海事法院</v>
          </cell>
          <cell r="H186" t="str">
            <v>雇员制书记员岗2</v>
          </cell>
          <cell r="I186" t="str">
            <v>大类</v>
          </cell>
          <cell r="J186" t="str">
            <v>雇员制审判辅助人员</v>
          </cell>
          <cell r="K186" t="str">
            <v>岗位能力测验</v>
          </cell>
          <cell r="L186" t="str">
            <v>07</v>
          </cell>
          <cell r="M186" t="str">
            <v>03</v>
          </cell>
          <cell r="N186" t="str">
            <v>武汉东湖学院</v>
          </cell>
          <cell r="O186" t="str">
            <v>武汉市江夏区文化大道301号</v>
          </cell>
          <cell r="P186" t="str">
            <v>15002742056</v>
          </cell>
        </row>
        <row r="187">
          <cell r="A187">
            <v>214230010704</v>
          </cell>
          <cell r="B187" t="str">
            <v>214230010704</v>
          </cell>
          <cell r="C187" t="str">
            <v>649010107000029</v>
          </cell>
          <cell r="D187" t="str">
            <v>蔡晓</v>
          </cell>
          <cell r="E187" t="str">
            <v>421002198511300549</v>
          </cell>
          <cell r="F187" t="str">
            <v>湖北省高级人民法院</v>
          </cell>
          <cell r="G187" t="str">
            <v>湖北省高级人民法院</v>
          </cell>
          <cell r="H187" t="str">
            <v>雇员制书记员岗7</v>
          </cell>
          <cell r="I187" t="str">
            <v>大类</v>
          </cell>
          <cell r="J187" t="str">
            <v>雇员制审判辅助人员</v>
          </cell>
          <cell r="K187" t="str">
            <v>岗位能力测验</v>
          </cell>
          <cell r="L187" t="str">
            <v>07</v>
          </cell>
          <cell r="M187" t="str">
            <v>04</v>
          </cell>
          <cell r="N187" t="str">
            <v>武汉东湖学院</v>
          </cell>
          <cell r="O187" t="str">
            <v>武汉市江夏区文化大道301号</v>
          </cell>
          <cell r="P187" t="str">
            <v>13971629208</v>
          </cell>
        </row>
        <row r="188">
          <cell r="A188">
            <v>214230010705</v>
          </cell>
          <cell r="B188" t="str">
            <v>214230010705</v>
          </cell>
          <cell r="C188" t="str">
            <v>649010103000086</v>
          </cell>
          <cell r="D188" t="str">
            <v>黄琛</v>
          </cell>
          <cell r="E188" t="str">
            <v>421083198902096432</v>
          </cell>
          <cell r="F188" t="str">
            <v>湖北省高级人民法院</v>
          </cell>
          <cell r="G188" t="str">
            <v>湖北省高级人民法院</v>
          </cell>
          <cell r="H188" t="str">
            <v>雇员制书记员岗3</v>
          </cell>
          <cell r="I188" t="str">
            <v>大类</v>
          </cell>
          <cell r="J188" t="str">
            <v>雇员制审判辅助人员</v>
          </cell>
          <cell r="K188" t="str">
            <v>岗位能力测验</v>
          </cell>
          <cell r="L188" t="str">
            <v>07</v>
          </cell>
          <cell r="M188" t="str">
            <v>05</v>
          </cell>
          <cell r="N188" t="str">
            <v>武汉东湖学院</v>
          </cell>
          <cell r="O188" t="str">
            <v>武汉市江夏区文化大道301号</v>
          </cell>
          <cell r="P188" t="str">
            <v>18620322044</v>
          </cell>
        </row>
        <row r="189">
          <cell r="A189">
            <v>214230010706</v>
          </cell>
          <cell r="B189" t="str">
            <v>214230010706</v>
          </cell>
          <cell r="C189" t="str">
            <v>649010101000038</v>
          </cell>
          <cell r="D189" t="str">
            <v>谢萍</v>
          </cell>
          <cell r="E189" t="str">
            <v>429005199408010042</v>
          </cell>
          <cell r="F189" t="str">
            <v>湖北省高级人民法院</v>
          </cell>
          <cell r="G189" t="str">
            <v>湖北省高级人民法院</v>
          </cell>
          <cell r="H189" t="str">
            <v>雇员制书记员岗1</v>
          </cell>
          <cell r="I189" t="str">
            <v>大类</v>
          </cell>
          <cell r="J189" t="str">
            <v>雇员制审判辅助人员</v>
          </cell>
          <cell r="K189" t="str">
            <v>岗位能力测验</v>
          </cell>
          <cell r="L189" t="str">
            <v>07</v>
          </cell>
          <cell r="M189" t="str">
            <v>06</v>
          </cell>
          <cell r="N189" t="str">
            <v>武汉东湖学院</v>
          </cell>
          <cell r="O189" t="str">
            <v>武汉市江夏区文化大道301号</v>
          </cell>
          <cell r="P189" t="str">
            <v>15327830299</v>
          </cell>
        </row>
        <row r="190">
          <cell r="A190">
            <v>214230010707</v>
          </cell>
          <cell r="B190" t="str">
            <v>214230010707</v>
          </cell>
          <cell r="C190" t="str">
            <v>649010108000002</v>
          </cell>
          <cell r="D190" t="str">
            <v>邵俊</v>
          </cell>
          <cell r="E190" t="str">
            <v>420107198210300023</v>
          </cell>
          <cell r="F190" t="str">
            <v>湖北省高级人民法院</v>
          </cell>
          <cell r="G190" t="str">
            <v>湖北省高级人民法院</v>
          </cell>
          <cell r="H190" t="str">
            <v>雇员制书记员岗8</v>
          </cell>
          <cell r="I190" t="str">
            <v>大类</v>
          </cell>
          <cell r="J190" t="str">
            <v>雇员制审判辅助人员</v>
          </cell>
          <cell r="K190" t="str">
            <v>岗位能力测验</v>
          </cell>
          <cell r="L190" t="str">
            <v>07</v>
          </cell>
          <cell r="M190" t="str">
            <v>07</v>
          </cell>
          <cell r="N190" t="str">
            <v>武汉东湖学院</v>
          </cell>
          <cell r="O190" t="str">
            <v>武汉市江夏区文化大道301号</v>
          </cell>
          <cell r="P190" t="str">
            <v>13296603891</v>
          </cell>
        </row>
        <row r="191">
          <cell r="A191">
            <v>214230010708</v>
          </cell>
          <cell r="B191" t="str">
            <v>214230010708</v>
          </cell>
          <cell r="C191" t="str">
            <v>649010301000024</v>
          </cell>
          <cell r="D191" t="str">
            <v>崔静</v>
          </cell>
          <cell r="E191" t="str">
            <v>420106199212304026</v>
          </cell>
          <cell r="F191" t="str">
            <v>湖北省高级人民法院</v>
          </cell>
          <cell r="G191" t="str">
            <v>武汉海事法院</v>
          </cell>
          <cell r="H191" t="str">
            <v>雇员制书记员岗1</v>
          </cell>
          <cell r="I191" t="str">
            <v>大类</v>
          </cell>
          <cell r="J191" t="str">
            <v>雇员制审判辅助人员</v>
          </cell>
          <cell r="K191" t="str">
            <v>岗位能力测验</v>
          </cell>
          <cell r="L191" t="str">
            <v>07</v>
          </cell>
          <cell r="M191" t="str">
            <v>08</v>
          </cell>
          <cell r="N191" t="str">
            <v>武汉东湖学院</v>
          </cell>
          <cell r="O191" t="str">
            <v>武汉市江夏区文化大道301号</v>
          </cell>
          <cell r="P191" t="str">
            <v>15527080655</v>
          </cell>
        </row>
        <row r="192">
          <cell r="A192">
            <v>214230010709</v>
          </cell>
          <cell r="B192" t="str">
            <v>214230010709</v>
          </cell>
          <cell r="C192" t="str">
            <v>649010601000075</v>
          </cell>
          <cell r="D192" t="str">
            <v>钱程</v>
          </cell>
          <cell r="E192" t="str">
            <v>420621199005027768</v>
          </cell>
          <cell r="F192" t="str">
            <v>湖北省高级人民法院</v>
          </cell>
          <cell r="G192" t="str">
            <v>襄阳铁路运输法院</v>
          </cell>
          <cell r="H192" t="str">
            <v>雇员制书记员岗</v>
          </cell>
          <cell r="I192" t="str">
            <v>大类</v>
          </cell>
          <cell r="J192" t="str">
            <v>雇员制审判辅助人员</v>
          </cell>
          <cell r="K192" t="str">
            <v>岗位能力测验</v>
          </cell>
          <cell r="L192" t="str">
            <v>07</v>
          </cell>
          <cell r="M192" t="str">
            <v>09</v>
          </cell>
          <cell r="N192" t="str">
            <v>武汉东湖学院</v>
          </cell>
          <cell r="O192" t="str">
            <v>武汉市江夏区文化大道301号</v>
          </cell>
          <cell r="P192" t="str">
            <v>18672719020</v>
          </cell>
        </row>
        <row r="193">
          <cell r="A193">
            <v>214230010710</v>
          </cell>
          <cell r="B193" t="str">
            <v>214230010710</v>
          </cell>
          <cell r="C193" t="str">
            <v>649010501000017</v>
          </cell>
          <cell r="D193" t="str">
            <v>王梦婷</v>
          </cell>
          <cell r="E193" t="str">
            <v>420101199512247025</v>
          </cell>
          <cell r="F193" t="str">
            <v>湖北省高级人民法院</v>
          </cell>
          <cell r="G193" t="str">
            <v>武汉铁路运输法院</v>
          </cell>
          <cell r="H193" t="str">
            <v>雇员制书记员岗</v>
          </cell>
          <cell r="I193" t="str">
            <v>大类</v>
          </cell>
          <cell r="J193" t="str">
            <v>雇员制审判辅助人员</v>
          </cell>
          <cell r="K193" t="str">
            <v>岗位能力测验</v>
          </cell>
          <cell r="L193" t="str">
            <v>07</v>
          </cell>
          <cell r="M193" t="str">
            <v>10</v>
          </cell>
          <cell r="N193" t="str">
            <v>武汉东湖学院</v>
          </cell>
          <cell r="O193" t="str">
            <v>武汉市江夏区文化大道301号</v>
          </cell>
          <cell r="P193" t="str">
            <v>15902774893</v>
          </cell>
        </row>
        <row r="194">
          <cell r="A194">
            <v>214230010711</v>
          </cell>
          <cell r="B194" t="str">
            <v>214230010711</v>
          </cell>
          <cell r="C194" t="str">
            <v>649010401000030</v>
          </cell>
          <cell r="D194" t="str">
            <v>王梦阳</v>
          </cell>
          <cell r="E194" t="str">
            <v>420683199509120527</v>
          </cell>
          <cell r="F194" t="str">
            <v>湖北省高级人民法院</v>
          </cell>
          <cell r="G194" t="str">
            <v>武汉铁路运输中级法院</v>
          </cell>
          <cell r="H194" t="str">
            <v>雇员制书记员岗</v>
          </cell>
          <cell r="I194" t="str">
            <v>大类</v>
          </cell>
          <cell r="J194" t="str">
            <v>雇员制审判辅助人员</v>
          </cell>
          <cell r="K194" t="str">
            <v>岗位能力测验</v>
          </cell>
          <cell r="L194" t="str">
            <v>07</v>
          </cell>
          <cell r="M194" t="str">
            <v>11</v>
          </cell>
          <cell r="N194" t="str">
            <v>武汉东湖学院</v>
          </cell>
          <cell r="O194" t="str">
            <v>武汉市江夏区文化大道301号</v>
          </cell>
          <cell r="P194" t="str">
            <v>13476051073</v>
          </cell>
        </row>
        <row r="195">
          <cell r="A195">
            <v>214230010712</v>
          </cell>
          <cell r="B195" t="str">
            <v>214230010712</v>
          </cell>
          <cell r="C195" t="str">
            <v>649010302000121</v>
          </cell>
          <cell r="D195" t="str">
            <v>甘迎春</v>
          </cell>
          <cell r="E195" t="str">
            <v>340826199402265631</v>
          </cell>
          <cell r="F195" t="str">
            <v>湖北省高级人民法院</v>
          </cell>
          <cell r="G195" t="str">
            <v>武汉海事法院</v>
          </cell>
          <cell r="H195" t="str">
            <v>雇员制书记员岗2</v>
          </cell>
          <cell r="I195" t="str">
            <v>大类</v>
          </cell>
          <cell r="J195" t="str">
            <v>雇员制审判辅助人员</v>
          </cell>
          <cell r="K195" t="str">
            <v>岗位能力测验</v>
          </cell>
          <cell r="L195" t="str">
            <v>07</v>
          </cell>
          <cell r="M195" t="str">
            <v>12</v>
          </cell>
          <cell r="N195" t="str">
            <v>武汉东湖学院</v>
          </cell>
          <cell r="O195" t="str">
            <v>武汉市江夏区文化大道301号</v>
          </cell>
          <cell r="P195" t="str">
            <v>17601252264</v>
          </cell>
        </row>
        <row r="196">
          <cell r="A196">
            <v>214230010713</v>
          </cell>
          <cell r="B196" t="str">
            <v>214230010713</v>
          </cell>
          <cell r="C196" t="str">
            <v>649010103000102</v>
          </cell>
          <cell r="D196" t="str">
            <v>蔡楷乐</v>
          </cell>
          <cell r="E196" t="str">
            <v>421182199711020017</v>
          </cell>
          <cell r="F196" t="str">
            <v>湖北省高级人民法院</v>
          </cell>
          <cell r="G196" t="str">
            <v>湖北省高级人民法院</v>
          </cell>
          <cell r="H196" t="str">
            <v>雇员制书记员岗3</v>
          </cell>
          <cell r="I196" t="str">
            <v>大类</v>
          </cell>
          <cell r="J196" t="str">
            <v>雇员制审判辅助人员</v>
          </cell>
          <cell r="K196" t="str">
            <v>岗位能力测验</v>
          </cell>
          <cell r="L196" t="str">
            <v>07</v>
          </cell>
          <cell r="M196" t="str">
            <v>13</v>
          </cell>
          <cell r="N196" t="str">
            <v>武汉东湖学院</v>
          </cell>
          <cell r="O196" t="str">
            <v>武汉市江夏区文化大道301号</v>
          </cell>
          <cell r="P196" t="str">
            <v>18086429761</v>
          </cell>
        </row>
        <row r="197">
          <cell r="A197">
            <v>214230010714</v>
          </cell>
          <cell r="B197" t="str">
            <v>214230010714</v>
          </cell>
          <cell r="C197" t="str">
            <v>649010301000051</v>
          </cell>
          <cell r="D197" t="str">
            <v>张晨曦</v>
          </cell>
          <cell r="E197" t="str">
            <v>420982199407200067</v>
          </cell>
          <cell r="F197" t="str">
            <v>湖北省高级人民法院</v>
          </cell>
          <cell r="G197" t="str">
            <v>武汉海事法院</v>
          </cell>
          <cell r="H197" t="str">
            <v>雇员制书记员岗1</v>
          </cell>
          <cell r="I197" t="str">
            <v>大类</v>
          </cell>
          <cell r="J197" t="str">
            <v>雇员制审判辅助人员</v>
          </cell>
          <cell r="K197" t="str">
            <v>岗位能力测验</v>
          </cell>
          <cell r="L197" t="str">
            <v>07</v>
          </cell>
          <cell r="M197" t="str">
            <v>14</v>
          </cell>
          <cell r="N197" t="str">
            <v>武汉东湖学院</v>
          </cell>
          <cell r="O197" t="str">
            <v>武汉市江夏区文化大道301号</v>
          </cell>
          <cell r="P197" t="str">
            <v>13235490612</v>
          </cell>
        </row>
        <row r="198">
          <cell r="A198">
            <v>214230010715</v>
          </cell>
          <cell r="B198" t="str">
            <v>214230010715</v>
          </cell>
          <cell r="C198" t="str">
            <v>649010104000080</v>
          </cell>
          <cell r="D198" t="str">
            <v>王莉</v>
          </cell>
          <cell r="E198" t="str">
            <v>42011519890127010X</v>
          </cell>
          <cell r="F198" t="str">
            <v>湖北省高级人民法院</v>
          </cell>
          <cell r="G198" t="str">
            <v>湖北省高级人民法院</v>
          </cell>
          <cell r="H198" t="str">
            <v>雇员制书记员岗4</v>
          </cell>
          <cell r="I198" t="str">
            <v>大类</v>
          </cell>
          <cell r="J198" t="str">
            <v>雇员制审判辅助人员</v>
          </cell>
          <cell r="K198" t="str">
            <v>岗位能力测验</v>
          </cell>
          <cell r="L198" t="str">
            <v>07</v>
          </cell>
          <cell r="M198" t="str">
            <v>15</v>
          </cell>
          <cell r="N198" t="str">
            <v>武汉东湖学院</v>
          </cell>
          <cell r="O198" t="str">
            <v>武汉市江夏区文化大道301号</v>
          </cell>
          <cell r="P198" t="str">
            <v>18675735416</v>
          </cell>
        </row>
        <row r="199">
          <cell r="A199">
            <v>214230010716</v>
          </cell>
          <cell r="B199" t="str">
            <v>214230010716</v>
          </cell>
          <cell r="C199" t="str">
            <v>649010106000027</v>
          </cell>
          <cell r="D199" t="str">
            <v>郭文玉</v>
          </cell>
          <cell r="E199" t="str">
            <v>420984199304060025</v>
          </cell>
          <cell r="F199" t="str">
            <v>湖北省高级人民法院</v>
          </cell>
          <cell r="G199" t="str">
            <v>湖北省高级人民法院</v>
          </cell>
          <cell r="H199" t="str">
            <v>雇员制书记员岗6</v>
          </cell>
          <cell r="I199" t="str">
            <v>大类</v>
          </cell>
          <cell r="J199" t="str">
            <v>雇员制审判辅助人员</v>
          </cell>
          <cell r="K199" t="str">
            <v>岗位能力测验</v>
          </cell>
          <cell r="L199" t="str">
            <v>07</v>
          </cell>
          <cell r="M199" t="str">
            <v>16</v>
          </cell>
          <cell r="N199" t="str">
            <v>武汉东湖学院</v>
          </cell>
          <cell r="O199" t="str">
            <v>武汉市江夏区文化大道301号</v>
          </cell>
          <cell r="P199" t="str">
            <v>18827034943</v>
          </cell>
        </row>
        <row r="200">
          <cell r="A200">
            <v>214230010717</v>
          </cell>
          <cell r="B200" t="str">
            <v>214230010717</v>
          </cell>
          <cell r="C200" t="str">
            <v>649010106000108</v>
          </cell>
          <cell r="D200" t="str">
            <v>张荣生</v>
          </cell>
          <cell r="E200" t="str">
            <v>421302199303125177</v>
          </cell>
          <cell r="F200" t="str">
            <v>湖北省高级人民法院</v>
          </cell>
          <cell r="G200" t="str">
            <v>湖北省高级人民法院</v>
          </cell>
          <cell r="H200" t="str">
            <v>雇员制书记员岗6</v>
          </cell>
          <cell r="I200" t="str">
            <v>大类</v>
          </cell>
          <cell r="J200" t="str">
            <v>雇员制审判辅助人员</v>
          </cell>
          <cell r="K200" t="str">
            <v>岗位能力测验</v>
          </cell>
          <cell r="L200" t="str">
            <v>07</v>
          </cell>
          <cell r="M200" t="str">
            <v>17</v>
          </cell>
          <cell r="N200" t="str">
            <v>武汉东湖学院</v>
          </cell>
          <cell r="O200" t="str">
            <v>武汉市江夏区文化大道301号</v>
          </cell>
          <cell r="P200" t="str">
            <v>18571824212</v>
          </cell>
        </row>
        <row r="201">
          <cell r="A201">
            <v>214230010718</v>
          </cell>
          <cell r="B201" t="str">
            <v>214230010718</v>
          </cell>
          <cell r="C201" t="str">
            <v>649010201000092</v>
          </cell>
          <cell r="D201" t="str">
            <v>李碧佳</v>
          </cell>
          <cell r="E201" t="str">
            <v>429004199601080046</v>
          </cell>
          <cell r="F201" t="str">
            <v>湖北省高级人民法院</v>
          </cell>
          <cell r="G201" t="str">
            <v>汉江中级人民法院</v>
          </cell>
          <cell r="H201" t="str">
            <v>雇员制书记员岗</v>
          </cell>
          <cell r="I201" t="str">
            <v>大类</v>
          </cell>
          <cell r="J201" t="str">
            <v>雇员制审判辅助人员</v>
          </cell>
          <cell r="K201" t="str">
            <v>岗位能力测验</v>
          </cell>
          <cell r="L201" t="str">
            <v>07</v>
          </cell>
          <cell r="M201" t="str">
            <v>18</v>
          </cell>
          <cell r="N201" t="str">
            <v>武汉东湖学院</v>
          </cell>
          <cell r="O201" t="str">
            <v>武汉市江夏区文化大道301号</v>
          </cell>
          <cell r="P201" t="str">
            <v>15926040005</v>
          </cell>
        </row>
        <row r="202">
          <cell r="A202">
            <v>214230010719</v>
          </cell>
          <cell r="B202" t="str">
            <v>214230010719</v>
          </cell>
          <cell r="C202" t="str">
            <v>649010302000055</v>
          </cell>
          <cell r="D202" t="str">
            <v>姚雷婷</v>
          </cell>
          <cell r="E202" t="str">
            <v>429005199108145287</v>
          </cell>
          <cell r="F202" t="str">
            <v>湖北省高级人民法院</v>
          </cell>
          <cell r="G202" t="str">
            <v>武汉海事法院</v>
          </cell>
          <cell r="H202" t="str">
            <v>雇员制书记员岗2</v>
          </cell>
          <cell r="I202" t="str">
            <v>大类</v>
          </cell>
          <cell r="J202" t="str">
            <v>雇员制审判辅助人员</v>
          </cell>
          <cell r="K202" t="str">
            <v>岗位能力测验</v>
          </cell>
          <cell r="L202" t="str">
            <v>07</v>
          </cell>
          <cell r="M202" t="str">
            <v>19</v>
          </cell>
          <cell r="N202" t="str">
            <v>武汉东湖学院</v>
          </cell>
          <cell r="O202" t="str">
            <v>武汉市江夏区文化大道301号</v>
          </cell>
          <cell r="P202" t="str">
            <v>18186665542</v>
          </cell>
        </row>
        <row r="203">
          <cell r="A203">
            <v>214230010720</v>
          </cell>
          <cell r="B203" t="str">
            <v>214230010720</v>
          </cell>
          <cell r="C203" t="str">
            <v>649010107000017</v>
          </cell>
          <cell r="D203" t="str">
            <v>虞尧</v>
          </cell>
          <cell r="E203" t="str">
            <v>420106198801034015</v>
          </cell>
          <cell r="F203" t="str">
            <v>湖北省高级人民法院</v>
          </cell>
          <cell r="G203" t="str">
            <v>湖北省高级人民法院</v>
          </cell>
          <cell r="H203" t="str">
            <v>雇员制书记员岗7</v>
          </cell>
          <cell r="I203" t="str">
            <v>大类</v>
          </cell>
          <cell r="J203" t="str">
            <v>雇员制审判辅助人员</v>
          </cell>
          <cell r="K203" t="str">
            <v>岗位能力测验</v>
          </cell>
          <cell r="L203" t="str">
            <v>07</v>
          </cell>
          <cell r="M203" t="str">
            <v>20</v>
          </cell>
          <cell r="N203" t="str">
            <v>武汉东湖学院</v>
          </cell>
          <cell r="O203" t="str">
            <v>武汉市江夏区文化大道301号</v>
          </cell>
          <cell r="P203" t="str">
            <v>13476297762</v>
          </cell>
        </row>
        <row r="204">
          <cell r="A204">
            <v>214230010721</v>
          </cell>
          <cell r="B204" t="str">
            <v>214230010721</v>
          </cell>
          <cell r="C204" t="str">
            <v>649010101000061</v>
          </cell>
          <cell r="D204" t="str">
            <v>夏伟</v>
          </cell>
          <cell r="E204" t="str">
            <v>421181199809163917</v>
          </cell>
          <cell r="F204" t="str">
            <v>湖北省高级人民法院</v>
          </cell>
          <cell r="G204" t="str">
            <v>湖北省高级人民法院</v>
          </cell>
          <cell r="H204" t="str">
            <v>雇员制书记员岗1</v>
          </cell>
          <cell r="I204" t="str">
            <v>大类</v>
          </cell>
          <cell r="J204" t="str">
            <v>雇员制审判辅助人员</v>
          </cell>
          <cell r="K204" t="str">
            <v>岗位能力测验</v>
          </cell>
          <cell r="L204" t="str">
            <v>07</v>
          </cell>
          <cell r="M204" t="str">
            <v>21</v>
          </cell>
          <cell r="N204" t="str">
            <v>武汉东湖学院</v>
          </cell>
          <cell r="O204" t="str">
            <v>武汉市江夏区文化大道301号</v>
          </cell>
          <cell r="P204" t="str">
            <v>18672974152</v>
          </cell>
        </row>
        <row r="205">
          <cell r="A205">
            <v>214230010722</v>
          </cell>
          <cell r="B205" t="str">
            <v>214230010722</v>
          </cell>
          <cell r="C205" t="str">
            <v>649010301000012</v>
          </cell>
          <cell r="D205" t="str">
            <v>田静</v>
          </cell>
          <cell r="E205" t="str">
            <v>420502198708130623</v>
          </cell>
          <cell r="F205" t="str">
            <v>湖北省高级人民法院</v>
          </cell>
          <cell r="G205" t="str">
            <v>武汉海事法院</v>
          </cell>
          <cell r="H205" t="str">
            <v>雇员制书记员岗1</v>
          </cell>
          <cell r="I205" t="str">
            <v>大类</v>
          </cell>
          <cell r="J205" t="str">
            <v>雇员制审判辅助人员</v>
          </cell>
          <cell r="K205" t="str">
            <v>岗位能力测验</v>
          </cell>
          <cell r="L205" t="str">
            <v>07</v>
          </cell>
          <cell r="M205" t="str">
            <v>22</v>
          </cell>
          <cell r="N205" t="str">
            <v>武汉东湖学院</v>
          </cell>
          <cell r="O205" t="str">
            <v>武汉市江夏区文化大道301号</v>
          </cell>
          <cell r="P205" t="str">
            <v>13872659995</v>
          </cell>
        </row>
        <row r="206">
          <cell r="A206">
            <v>214230010723</v>
          </cell>
          <cell r="B206" t="str">
            <v>214230010723</v>
          </cell>
          <cell r="C206" t="str">
            <v>649010102000063</v>
          </cell>
          <cell r="D206" t="str">
            <v>刘雪蓉</v>
          </cell>
          <cell r="E206" t="str">
            <v>420624198605267620</v>
          </cell>
          <cell r="F206" t="str">
            <v>湖北省高级人民法院</v>
          </cell>
          <cell r="G206" t="str">
            <v>湖北省高级人民法院</v>
          </cell>
          <cell r="H206" t="str">
            <v>雇员制书记员岗2</v>
          </cell>
          <cell r="I206" t="str">
            <v>大类</v>
          </cell>
          <cell r="J206" t="str">
            <v>雇员制审判辅助人员</v>
          </cell>
          <cell r="K206" t="str">
            <v>岗位能力测验</v>
          </cell>
          <cell r="L206" t="str">
            <v>07</v>
          </cell>
          <cell r="M206" t="str">
            <v>23</v>
          </cell>
          <cell r="N206" t="str">
            <v>武汉东湖学院</v>
          </cell>
          <cell r="O206" t="str">
            <v>武汉市江夏区文化大道301号</v>
          </cell>
          <cell r="P206" t="str">
            <v>17771456602</v>
          </cell>
        </row>
        <row r="207">
          <cell r="A207">
            <v>214230010724</v>
          </cell>
          <cell r="B207" t="str">
            <v>214230010724</v>
          </cell>
          <cell r="C207" t="str">
            <v>649010301000042</v>
          </cell>
          <cell r="D207" t="str">
            <v>李奕希</v>
          </cell>
          <cell r="E207" t="str">
            <v>42060219900326252X</v>
          </cell>
          <cell r="F207" t="str">
            <v>湖北省高级人民法院</v>
          </cell>
          <cell r="G207" t="str">
            <v>武汉海事法院</v>
          </cell>
          <cell r="H207" t="str">
            <v>雇员制书记员岗1</v>
          </cell>
          <cell r="I207" t="str">
            <v>大类</v>
          </cell>
          <cell r="J207" t="str">
            <v>雇员制审判辅助人员</v>
          </cell>
          <cell r="K207" t="str">
            <v>岗位能力测验</v>
          </cell>
          <cell r="L207" t="str">
            <v>07</v>
          </cell>
          <cell r="M207" t="str">
            <v>24</v>
          </cell>
          <cell r="N207" t="str">
            <v>武汉东湖学院</v>
          </cell>
          <cell r="O207" t="str">
            <v>武汉市江夏区文化大道301号</v>
          </cell>
          <cell r="P207" t="str">
            <v>15871053298</v>
          </cell>
        </row>
        <row r="208">
          <cell r="A208">
            <v>214230010725</v>
          </cell>
          <cell r="B208" t="str">
            <v>214230010725</v>
          </cell>
          <cell r="C208" t="str">
            <v>649010106000103</v>
          </cell>
          <cell r="D208" t="str">
            <v>赵甜妮</v>
          </cell>
          <cell r="E208" t="str">
            <v>420205199503025720</v>
          </cell>
          <cell r="F208" t="str">
            <v>湖北省高级人民法院</v>
          </cell>
          <cell r="G208" t="str">
            <v>湖北省高级人民法院</v>
          </cell>
          <cell r="H208" t="str">
            <v>雇员制书记员岗6</v>
          </cell>
          <cell r="I208" t="str">
            <v>大类</v>
          </cell>
          <cell r="J208" t="str">
            <v>雇员制审判辅助人员</v>
          </cell>
          <cell r="K208" t="str">
            <v>岗位能力测验</v>
          </cell>
          <cell r="L208" t="str">
            <v>07</v>
          </cell>
          <cell r="M208" t="str">
            <v>25</v>
          </cell>
          <cell r="N208" t="str">
            <v>武汉东湖学院</v>
          </cell>
          <cell r="O208" t="str">
            <v>武汉市江夏区文化大道301号</v>
          </cell>
          <cell r="P208" t="str">
            <v>15826978207</v>
          </cell>
        </row>
        <row r="209">
          <cell r="A209">
            <v>214230010726</v>
          </cell>
          <cell r="B209" t="str">
            <v>214230010726</v>
          </cell>
          <cell r="C209" t="str">
            <v>649010301000031</v>
          </cell>
          <cell r="D209" t="str">
            <v>胡晨</v>
          </cell>
          <cell r="E209" t="str">
            <v>420117199309030024</v>
          </cell>
          <cell r="F209" t="str">
            <v>湖北省高级人民法院</v>
          </cell>
          <cell r="G209" t="str">
            <v>武汉海事法院</v>
          </cell>
          <cell r="H209" t="str">
            <v>雇员制书记员岗1</v>
          </cell>
          <cell r="I209" t="str">
            <v>大类</v>
          </cell>
          <cell r="J209" t="str">
            <v>雇员制审判辅助人员</v>
          </cell>
          <cell r="K209" t="str">
            <v>岗位能力测验</v>
          </cell>
          <cell r="L209" t="str">
            <v>07</v>
          </cell>
          <cell r="M209" t="str">
            <v>26</v>
          </cell>
          <cell r="N209" t="str">
            <v>武汉东湖学院</v>
          </cell>
          <cell r="O209" t="str">
            <v>武汉市江夏区文化大道301号</v>
          </cell>
          <cell r="P209" t="str">
            <v>18507161993</v>
          </cell>
        </row>
        <row r="210">
          <cell r="A210">
            <v>214230010727</v>
          </cell>
          <cell r="B210" t="str">
            <v>214230010727</v>
          </cell>
          <cell r="C210" t="str">
            <v>649010105000072</v>
          </cell>
          <cell r="D210" t="str">
            <v>殷雨朦</v>
          </cell>
          <cell r="E210" t="str">
            <v>422201199402190424</v>
          </cell>
          <cell r="F210" t="str">
            <v>湖北省高级人民法院</v>
          </cell>
          <cell r="G210" t="str">
            <v>湖北省高级人民法院</v>
          </cell>
          <cell r="H210" t="str">
            <v>雇员制书记员岗5</v>
          </cell>
          <cell r="I210" t="str">
            <v>大类</v>
          </cell>
          <cell r="J210" t="str">
            <v>雇员制审判辅助人员</v>
          </cell>
          <cell r="K210" t="str">
            <v>岗位能力测验</v>
          </cell>
          <cell r="L210" t="str">
            <v>07</v>
          </cell>
          <cell r="M210" t="str">
            <v>27</v>
          </cell>
          <cell r="N210" t="str">
            <v>武汉东湖学院</v>
          </cell>
          <cell r="O210" t="str">
            <v>武汉市江夏区文化大道301号</v>
          </cell>
          <cell r="P210" t="str">
            <v>13554016752</v>
          </cell>
        </row>
        <row r="211">
          <cell r="A211">
            <v>214230010728</v>
          </cell>
          <cell r="B211" t="str">
            <v>214230010728</v>
          </cell>
          <cell r="C211" t="str">
            <v>649010105000089</v>
          </cell>
          <cell r="D211" t="str">
            <v>周子怿</v>
          </cell>
          <cell r="E211" t="str">
            <v>420116199508176636</v>
          </cell>
          <cell r="F211" t="str">
            <v>湖北省高级人民法院</v>
          </cell>
          <cell r="G211" t="str">
            <v>湖北省高级人民法院</v>
          </cell>
          <cell r="H211" t="str">
            <v>雇员制书记员岗5</v>
          </cell>
          <cell r="I211" t="str">
            <v>大类</v>
          </cell>
          <cell r="J211" t="str">
            <v>雇员制审判辅助人员</v>
          </cell>
          <cell r="K211" t="str">
            <v>岗位能力测验</v>
          </cell>
          <cell r="L211" t="str">
            <v>07</v>
          </cell>
          <cell r="M211" t="str">
            <v>28</v>
          </cell>
          <cell r="N211" t="str">
            <v>武汉东湖学院</v>
          </cell>
          <cell r="O211" t="str">
            <v>武汉市江夏区文化大道301号</v>
          </cell>
          <cell r="P211" t="str">
            <v>15327203308</v>
          </cell>
        </row>
        <row r="212">
          <cell r="A212">
            <v>214230010729</v>
          </cell>
          <cell r="B212" t="str">
            <v>214230010729</v>
          </cell>
          <cell r="C212" t="str">
            <v>649010101000001</v>
          </cell>
          <cell r="D212" t="str">
            <v>王喆</v>
          </cell>
          <cell r="E212" t="str">
            <v>211422199405150623</v>
          </cell>
          <cell r="F212" t="str">
            <v>湖北省高级人民法院</v>
          </cell>
          <cell r="G212" t="str">
            <v>湖北省高级人民法院</v>
          </cell>
          <cell r="H212" t="str">
            <v>雇员制书记员岗1</v>
          </cell>
          <cell r="I212" t="str">
            <v>大类</v>
          </cell>
          <cell r="J212" t="str">
            <v>雇员制审判辅助人员</v>
          </cell>
          <cell r="K212" t="str">
            <v>岗位能力测验</v>
          </cell>
          <cell r="L212" t="str">
            <v>07</v>
          </cell>
          <cell r="M212" t="str">
            <v>29</v>
          </cell>
          <cell r="N212" t="str">
            <v>武汉东湖学院</v>
          </cell>
          <cell r="O212" t="str">
            <v>武汉市江夏区文化大道301号</v>
          </cell>
          <cell r="P212" t="str">
            <v>15242420461</v>
          </cell>
        </row>
        <row r="213">
          <cell r="A213">
            <v>214230010730</v>
          </cell>
          <cell r="B213" t="str">
            <v>214230010730</v>
          </cell>
          <cell r="C213" t="str">
            <v>649010104000095</v>
          </cell>
          <cell r="D213" t="str">
            <v>支津津</v>
          </cell>
          <cell r="E213" t="str">
            <v>429001199203147445</v>
          </cell>
          <cell r="F213" t="str">
            <v>湖北省高级人民法院</v>
          </cell>
          <cell r="G213" t="str">
            <v>湖北省高级人民法院</v>
          </cell>
          <cell r="H213" t="str">
            <v>雇员制书记员岗4</v>
          </cell>
          <cell r="I213" t="str">
            <v>大类</v>
          </cell>
          <cell r="J213" t="str">
            <v>雇员制审判辅助人员</v>
          </cell>
          <cell r="K213" t="str">
            <v>岗位能力测验</v>
          </cell>
          <cell r="L213" t="str">
            <v>07</v>
          </cell>
          <cell r="M213" t="str">
            <v>30</v>
          </cell>
          <cell r="N213" t="str">
            <v>武汉东湖学院</v>
          </cell>
          <cell r="O213" t="str">
            <v>武汉市江夏区文化大道301号</v>
          </cell>
          <cell r="P213" t="str">
            <v>15607102530</v>
          </cell>
        </row>
        <row r="214">
          <cell r="A214">
            <v>214230010801</v>
          </cell>
          <cell r="B214" t="str">
            <v>214230010801</v>
          </cell>
          <cell r="C214" t="str">
            <v>649010106000082</v>
          </cell>
          <cell r="D214" t="str">
            <v>胡静莹</v>
          </cell>
          <cell r="E214" t="str">
            <v>420107199602264126</v>
          </cell>
          <cell r="F214" t="str">
            <v>湖北省高级人民法院</v>
          </cell>
          <cell r="G214" t="str">
            <v>湖北省高级人民法院</v>
          </cell>
          <cell r="H214" t="str">
            <v>雇员制书记员岗6</v>
          </cell>
          <cell r="I214" t="str">
            <v>大类</v>
          </cell>
          <cell r="J214" t="str">
            <v>雇员制审判辅助人员</v>
          </cell>
          <cell r="K214" t="str">
            <v>岗位能力测验</v>
          </cell>
          <cell r="L214" t="str">
            <v>08</v>
          </cell>
          <cell r="M214" t="str">
            <v>01</v>
          </cell>
          <cell r="N214" t="str">
            <v>武汉东湖学院</v>
          </cell>
          <cell r="O214" t="str">
            <v>武汉市江夏区文化大道301号</v>
          </cell>
          <cell r="P214" t="str">
            <v>15802786065</v>
          </cell>
        </row>
        <row r="215">
          <cell r="A215">
            <v>214230010802</v>
          </cell>
          <cell r="B215" t="str">
            <v>214230010802</v>
          </cell>
          <cell r="C215" t="str">
            <v>649010101000035</v>
          </cell>
          <cell r="D215" t="str">
            <v>程柳洋</v>
          </cell>
          <cell r="E215" t="str">
            <v>42112719950512171X</v>
          </cell>
          <cell r="F215" t="str">
            <v>湖北省高级人民法院</v>
          </cell>
          <cell r="G215" t="str">
            <v>湖北省高级人民法院</v>
          </cell>
          <cell r="H215" t="str">
            <v>雇员制书记员岗1</v>
          </cell>
          <cell r="I215" t="str">
            <v>大类</v>
          </cell>
          <cell r="J215" t="str">
            <v>雇员制审判辅助人员</v>
          </cell>
          <cell r="K215" t="str">
            <v>岗位能力测验</v>
          </cell>
          <cell r="L215" t="str">
            <v>08</v>
          </cell>
          <cell r="M215" t="str">
            <v>02</v>
          </cell>
          <cell r="N215" t="str">
            <v>武汉东湖学院</v>
          </cell>
          <cell r="O215" t="str">
            <v>武汉市江夏区文化大道301号</v>
          </cell>
          <cell r="P215" t="str">
            <v>13317505668</v>
          </cell>
        </row>
        <row r="216">
          <cell r="A216">
            <v>214230010803</v>
          </cell>
          <cell r="B216" t="str">
            <v>214230010803</v>
          </cell>
          <cell r="C216" t="str">
            <v>649010105000128</v>
          </cell>
          <cell r="D216" t="str">
            <v>章永杰</v>
          </cell>
          <cell r="E216" t="str">
            <v>420503199609295511</v>
          </cell>
          <cell r="F216" t="str">
            <v>湖北省高级人民法院</v>
          </cell>
          <cell r="G216" t="str">
            <v>湖北省高级人民法院</v>
          </cell>
          <cell r="H216" t="str">
            <v>雇员制书记员岗5</v>
          </cell>
          <cell r="I216" t="str">
            <v>大类</v>
          </cell>
          <cell r="J216" t="str">
            <v>雇员制审判辅助人员</v>
          </cell>
          <cell r="K216" t="str">
            <v>岗位能力测验</v>
          </cell>
          <cell r="L216" t="str">
            <v>08</v>
          </cell>
          <cell r="M216" t="str">
            <v>03</v>
          </cell>
          <cell r="N216" t="str">
            <v>武汉东湖学院</v>
          </cell>
          <cell r="O216" t="str">
            <v>武汉市江夏区文化大道301号</v>
          </cell>
          <cell r="P216" t="str">
            <v>17343336361</v>
          </cell>
        </row>
        <row r="217">
          <cell r="A217">
            <v>214230010804</v>
          </cell>
          <cell r="B217" t="str">
            <v>214230010804</v>
          </cell>
          <cell r="C217" t="str">
            <v>649010108000026</v>
          </cell>
          <cell r="D217" t="str">
            <v>陈灿</v>
          </cell>
          <cell r="E217" t="str">
            <v>420117199505267520</v>
          </cell>
          <cell r="F217" t="str">
            <v>湖北省高级人民法院</v>
          </cell>
          <cell r="G217" t="str">
            <v>湖北省高级人民法院</v>
          </cell>
          <cell r="H217" t="str">
            <v>雇员制书记员岗8</v>
          </cell>
          <cell r="I217" t="str">
            <v>大类</v>
          </cell>
          <cell r="J217" t="str">
            <v>雇员制审判辅助人员</v>
          </cell>
          <cell r="K217" t="str">
            <v>岗位能力测验</v>
          </cell>
          <cell r="L217" t="str">
            <v>08</v>
          </cell>
          <cell r="M217" t="str">
            <v>04</v>
          </cell>
          <cell r="N217" t="str">
            <v>武汉东湖学院</v>
          </cell>
          <cell r="O217" t="str">
            <v>武汉市江夏区文化大道301号</v>
          </cell>
          <cell r="P217" t="str">
            <v>15827130425</v>
          </cell>
        </row>
        <row r="218">
          <cell r="A218">
            <v>214230010805</v>
          </cell>
          <cell r="B218" t="str">
            <v>214230010805</v>
          </cell>
          <cell r="C218" t="str">
            <v>649010101000064</v>
          </cell>
          <cell r="D218" t="str">
            <v>吴玲钰</v>
          </cell>
          <cell r="E218" t="str">
            <v>42020219940902006X</v>
          </cell>
          <cell r="F218" t="str">
            <v>湖北省高级人民法院</v>
          </cell>
          <cell r="G218" t="str">
            <v>湖北省高级人民法院</v>
          </cell>
          <cell r="H218" t="str">
            <v>雇员制书记员岗1</v>
          </cell>
          <cell r="I218" t="str">
            <v>大类</v>
          </cell>
          <cell r="J218" t="str">
            <v>雇员制审判辅助人员</v>
          </cell>
          <cell r="K218" t="str">
            <v>岗位能力测验</v>
          </cell>
          <cell r="L218" t="str">
            <v>08</v>
          </cell>
          <cell r="M218" t="str">
            <v>05</v>
          </cell>
          <cell r="N218" t="str">
            <v>武汉东湖学院</v>
          </cell>
          <cell r="O218" t="str">
            <v>武汉市江夏区文化大道301号</v>
          </cell>
          <cell r="P218" t="str">
            <v>15927133350</v>
          </cell>
        </row>
        <row r="219">
          <cell r="A219">
            <v>214230010806</v>
          </cell>
          <cell r="B219" t="str">
            <v>214230010806</v>
          </cell>
          <cell r="C219" t="str">
            <v>649010302000013</v>
          </cell>
          <cell r="D219" t="str">
            <v>余泉慰</v>
          </cell>
          <cell r="E219" t="str">
            <v>421123199109100022</v>
          </cell>
          <cell r="F219" t="str">
            <v>湖北省高级人民法院</v>
          </cell>
          <cell r="G219" t="str">
            <v>武汉海事法院</v>
          </cell>
          <cell r="H219" t="str">
            <v>雇员制书记员岗2</v>
          </cell>
          <cell r="I219" t="str">
            <v>大类</v>
          </cell>
          <cell r="J219" t="str">
            <v>雇员制审判辅助人员</v>
          </cell>
          <cell r="K219" t="str">
            <v>岗位能力测验</v>
          </cell>
          <cell r="L219" t="str">
            <v>08</v>
          </cell>
          <cell r="M219" t="str">
            <v>06</v>
          </cell>
          <cell r="N219" t="str">
            <v>武汉东湖学院</v>
          </cell>
          <cell r="O219" t="str">
            <v>武汉市江夏区文化大道301号</v>
          </cell>
          <cell r="P219" t="str">
            <v>17702728897</v>
          </cell>
        </row>
        <row r="220">
          <cell r="A220">
            <v>214230010807</v>
          </cell>
          <cell r="B220" t="str">
            <v>214230010807</v>
          </cell>
          <cell r="C220" t="str">
            <v>649010401000025</v>
          </cell>
          <cell r="D220" t="str">
            <v>郑金山</v>
          </cell>
          <cell r="E220" t="str">
            <v>411321199412051813</v>
          </cell>
          <cell r="F220" t="str">
            <v>湖北省高级人民法院</v>
          </cell>
          <cell r="G220" t="str">
            <v>武汉铁路运输中级法院</v>
          </cell>
          <cell r="H220" t="str">
            <v>雇员制书记员岗</v>
          </cell>
          <cell r="I220" t="str">
            <v>大类</v>
          </cell>
          <cell r="J220" t="str">
            <v>雇员制审判辅助人员</v>
          </cell>
          <cell r="K220" t="str">
            <v>岗位能力测验</v>
          </cell>
          <cell r="L220" t="str">
            <v>08</v>
          </cell>
          <cell r="M220" t="str">
            <v>07</v>
          </cell>
          <cell r="N220" t="str">
            <v>武汉东湖学院</v>
          </cell>
          <cell r="O220" t="str">
            <v>武汉市江夏区文化大道301号</v>
          </cell>
          <cell r="P220" t="str">
            <v>13659879156</v>
          </cell>
        </row>
        <row r="221">
          <cell r="A221">
            <v>214230010808</v>
          </cell>
          <cell r="B221" t="str">
            <v>214230010808</v>
          </cell>
          <cell r="C221" t="str">
            <v>649010106000092</v>
          </cell>
          <cell r="D221" t="str">
            <v>李月荣</v>
          </cell>
          <cell r="E221" t="str">
            <v>410901199409164047</v>
          </cell>
          <cell r="F221" t="str">
            <v>湖北省高级人民法院</v>
          </cell>
          <cell r="G221" t="str">
            <v>湖北省高级人民法院</v>
          </cell>
          <cell r="H221" t="str">
            <v>雇员制书记员岗6</v>
          </cell>
          <cell r="I221" t="str">
            <v>大类</v>
          </cell>
          <cell r="J221" t="str">
            <v>雇员制审判辅助人员</v>
          </cell>
          <cell r="K221" t="str">
            <v>岗位能力测验</v>
          </cell>
          <cell r="L221" t="str">
            <v>08</v>
          </cell>
          <cell r="M221" t="str">
            <v>08</v>
          </cell>
          <cell r="N221" t="str">
            <v>武汉东湖学院</v>
          </cell>
          <cell r="O221" t="str">
            <v>武汉市江夏区文化大道301号</v>
          </cell>
          <cell r="P221" t="str">
            <v>18539393007</v>
          </cell>
        </row>
        <row r="222">
          <cell r="A222">
            <v>214230010809</v>
          </cell>
          <cell r="B222" t="str">
            <v>214230010809</v>
          </cell>
          <cell r="C222" t="str">
            <v>649010105000004</v>
          </cell>
          <cell r="D222" t="str">
            <v>付诗雨</v>
          </cell>
          <cell r="E222" t="str">
            <v>420106199702072440</v>
          </cell>
          <cell r="F222" t="str">
            <v>湖北省高级人民法院</v>
          </cell>
          <cell r="G222" t="str">
            <v>湖北省高级人民法院</v>
          </cell>
          <cell r="H222" t="str">
            <v>雇员制书记员岗5</v>
          </cell>
          <cell r="I222" t="str">
            <v>大类</v>
          </cell>
          <cell r="J222" t="str">
            <v>雇员制审判辅助人员</v>
          </cell>
          <cell r="K222" t="str">
            <v>岗位能力测验</v>
          </cell>
          <cell r="L222" t="str">
            <v>08</v>
          </cell>
          <cell r="M222" t="str">
            <v>09</v>
          </cell>
          <cell r="N222" t="str">
            <v>武汉东湖学院</v>
          </cell>
          <cell r="O222" t="str">
            <v>武汉市江夏区文化大道301号</v>
          </cell>
          <cell r="P222" t="str">
            <v>18907179031</v>
          </cell>
        </row>
        <row r="223">
          <cell r="A223">
            <v>214230010810</v>
          </cell>
          <cell r="B223" t="str">
            <v>214230010810</v>
          </cell>
          <cell r="C223" t="str">
            <v>649010601000023</v>
          </cell>
          <cell r="D223" t="str">
            <v>张驰</v>
          </cell>
          <cell r="E223" t="str">
            <v>420322199407013916</v>
          </cell>
          <cell r="F223" t="str">
            <v>湖北省高级人民法院</v>
          </cell>
          <cell r="G223" t="str">
            <v>襄阳铁路运输法院</v>
          </cell>
          <cell r="H223" t="str">
            <v>雇员制书记员岗</v>
          </cell>
          <cell r="I223" t="str">
            <v>大类</v>
          </cell>
          <cell r="J223" t="str">
            <v>雇员制审判辅助人员</v>
          </cell>
          <cell r="K223" t="str">
            <v>岗位能力测验</v>
          </cell>
          <cell r="L223" t="str">
            <v>08</v>
          </cell>
          <cell r="M223" t="str">
            <v>10</v>
          </cell>
          <cell r="N223" t="str">
            <v>武汉东湖学院</v>
          </cell>
          <cell r="O223" t="str">
            <v>武汉市江夏区文化大道301号</v>
          </cell>
          <cell r="P223" t="str">
            <v>18671182800</v>
          </cell>
        </row>
        <row r="224">
          <cell r="A224">
            <v>214230010811</v>
          </cell>
          <cell r="B224" t="str">
            <v>214230010811</v>
          </cell>
          <cell r="C224" t="str">
            <v>649010104000093</v>
          </cell>
          <cell r="D224" t="str">
            <v>徐颂</v>
          </cell>
          <cell r="E224" t="str">
            <v>420116199410023746</v>
          </cell>
          <cell r="F224" t="str">
            <v>湖北省高级人民法院</v>
          </cell>
          <cell r="G224" t="str">
            <v>湖北省高级人民法院</v>
          </cell>
          <cell r="H224" t="str">
            <v>雇员制书记员岗4</v>
          </cell>
          <cell r="I224" t="str">
            <v>大类</v>
          </cell>
          <cell r="J224" t="str">
            <v>雇员制审判辅助人员</v>
          </cell>
          <cell r="K224" t="str">
            <v>岗位能力测验</v>
          </cell>
          <cell r="L224" t="str">
            <v>08</v>
          </cell>
          <cell r="M224" t="str">
            <v>11</v>
          </cell>
          <cell r="N224" t="str">
            <v>武汉东湖学院</v>
          </cell>
          <cell r="O224" t="str">
            <v>武汉市江夏区文化大道301号</v>
          </cell>
          <cell r="P224" t="str">
            <v>18627154326</v>
          </cell>
        </row>
        <row r="225">
          <cell r="A225">
            <v>214230010812</v>
          </cell>
          <cell r="B225" t="str">
            <v>214230010812</v>
          </cell>
          <cell r="C225" t="str">
            <v>649010101000098</v>
          </cell>
          <cell r="D225" t="str">
            <v>江昕</v>
          </cell>
          <cell r="E225" t="str">
            <v>421181199401286622</v>
          </cell>
          <cell r="F225" t="str">
            <v>湖北省高级人民法院</v>
          </cell>
          <cell r="G225" t="str">
            <v>湖北省高级人民法院</v>
          </cell>
          <cell r="H225" t="str">
            <v>雇员制书记员岗1</v>
          </cell>
          <cell r="I225" t="str">
            <v>大类</v>
          </cell>
          <cell r="J225" t="str">
            <v>雇员制审判辅助人员</v>
          </cell>
          <cell r="K225" t="str">
            <v>岗位能力测验</v>
          </cell>
          <cell r="L225" t="str">
            <v>08</v>
          </cell>
          <cell r="M225" t="str">
            <v>12</v>
          </cell>
          <cell r="N225" t="str">
            <v>武汉东湖学院</v>
          </cell>
          <cell r="O225" t="str">
            <v>武汉市江夏区文化大道301号</v>
          </cell>
          <cell r="P225" t="str">
            <v>15527466286</v>
          </cell>
        </row>
        <row r="226">
          <cell r="A226">
            <v>214230010813</v>
          </cell>
          <cell r="B226" t="str">
            <v>214230010813</v>
          </cell>
          <cell r="C226" t="str">
            <v>649010101000074</v>
          </cell>
          <cell r="D226" t="str">
            <v>关梦玥</v>
          </cell>
          <cell r="E226" t="str">
            <v>420106199807204040</v>
          </cell>
          <cell r="F226" t="str">
            <v>湖北省高级人民法院</v>
          </cell>
          <cell r="G226" t="str">
            <v>湖北省高级人民法院</v>
          </cell>
          <cell r="H226" t="str">
            <v>雇员制书记员岗1</v>
          </cell>
          <cell r="I226" t="str">
            <v>大类</v>
          </cell>
          <cell r="J226" t="str">
            <v>雇员制审判辅助人员</v>
          </cell>
          <cell r="K226" t="str">
            <v>岗位能力测验</v>
          </cell>
          <cell r="L226" t="str">
            <v>08</v>
          </cell>
          <cell r="M226" t="str">
            <v>13</v>
          </cell>
          <cell r="N226" t="str">
            <v>武汉东湖学院</v>
          </cell>
          <cell r="O226" t="str">
            <v>武汉市江夏区文化大道301号</v>
          </cell>
          <cell r="P226" t="str">
            <v>15827102530</v>
          </cell>
        </row>
        <row r="227">
          <cell r="A227">
            <v>214230010814</v>
          </cell>
          <cell r="B227" t="str">
            <v>214230010814</v>
          </cell>
          <cell r="C227" t="str">
            <v>649010103000098</v>
          </cell>
          <cell r="D227" t="str">
            <v>肖凯</v>
          </cell>
          <cell r="E227" t="str">
            <v>420105198601270412</v>
          </cell>
          <cell r="F227" t="str">
            <v>湖北省高级人民法院</v>
          </cell>
          <cell r="G227" t="str">
            <v>湖北省高级人民法院</v>
          </cell>
          <cell r="H227" t="str">
            <v>雇员制书记员岗3</v>
          </cell>
          <cell r="I227" t="str">
            <v>大类</v>
          </cell>
          <cell r="J227" t="str">
            <v>雇员制审判辅助人员</v>
          </cell>
          <cell r="K227" t="str">
            <v>岗位能力测验</v>
          </cell>
          <cell r="L227" t="str">
            <v>08</v>
          </cell>
          <cell r="M227" t="str">
            <v>14</v>
          </cell>
          <cell r="N227" t="str">
            <v>武汉东湖学院</v>
          </cell>
          <cell r="O227" t="str">
            <v>武汉市江夏区文化大道301号</v>
          </cell>
          <cell r="P227" t="str">
            <v>13163390427</v>
          </cell>
        </row>
        <row r="228">
          <cell r="A228">
            <v>214230010815</v>
          </cell>
          <cell r="B228" t="str">
            <v>214230010815</v>
          </cell>
          <cell r="C228" t="str">
            <v>649010105000073</v>
          </cell>
          <cell r="D228" t="str">
            <v>蔡莹</v>
          </cell>
          <cell r="E228" t="str">
            <v>420703199407013361</v>
          </cell>
          <cell r="F228" t="str">
            <v>湖北省高级人民法院</v>
          </cell>
          <cell r="G228" t="str">
            <v>湖北省高级人民法院</v>
          </cell>
          <cell r="H228" t="str">
            <v>雇员制书记员岗5</v>
          </cell>
          <cell r="I228" t="str">
            <v>大类</v>
          </cell>
          <cell r="J228" t="str">
            <v>雇员制审判辅助人员</v>
          </cell>
          <cell r="K228" t="str">
            <v>岗位能力测验</v>
          </cell>
          <cell r="L228" t="str">
            <v>08</v>
          </cell>
          <cell r="M228" t="str">
            <v>15</v>
          </cell>
          <cell r="N228" t="str">
            <v>武汉东湖学院</v>
          </cell>
          <cell r="O228" t="str">
            <v>武汉市江夏区文化大道301号</v>
          </cell>
          <cell r="P228" t="str">
            <v>15327176988</v>
          </cell>
        </row>
        <row r="229">
          <cell r="A229">
            <v>214230010816</v>
          </cell>
          <cell r="B229" t="str">
            <v>214230010816</v>
          </cell>
          <cell r="C229" t="str">
            <v>649010102000092</v>
          </cell>
          <cell r="D229" t="str">
            <v>姜微</v>
          </cell>
          <cell r="E229" t="str">
            <v>420703198711093365</v>
          </cell>
          <cell r="F229" t="str">
            <v>湖北省高级人民法院</v>
          </cell>
          <cell r="G229" t="str">
            <v>湖北省高级人民法院</v>
          </cell>
          <cell r="H229" t="str">
            <v>雇员制书记员岗2</v>
          </cell>
          <cell r="I229" t="str">
            <v>大类</v>
          </cell>
          <cell r="J229" t="str">
            <v>雇员制审判辅助人员</v>
          </cell>
          <cell r="K229" t="str">
            <v>岗位能力测验</v>
          </cell>
          <cell r="L229" t="str">
            <v>08</v>
          </cell>
          <cell r="M229" t="str">
            <v>16</v>
          </cell>
          <cell r="N229" t="str">
            <v>武汉东湖学院</v>
          </cell>
          <cell r="O229" t="str">
            <v>武汉市江夏区文化大道301号</v>
          </cell>
          <cell r="P229" t="str">
            <v>15927370222</v>
          </cell>
        </row>
        <row r="230">
          <cell r="A230">
            <v>214230010817</v>
          </cell>
          <cell r="B230" t="str">
            <v>214230010817</v>
          </cell>
          <cell r="C230" t="str">
            <v>649010104000082</v>
          </cell>
          <cell r="D230" t="str">
            <v>陈千维</v>
          </cell>
          <cell r="E230" t="str">
            <v>422823199511094176</v>
          </cell>
          <cell r="F230" t="str">
            <v>湖北省高级人民法院</v>
          </cell>
          <cell r="G230" t="str">
            <v>湖北省高级人民法院</v>
          </cell>
          <cell r="H230" t="str">
            <v>雇员制书记员岗4</v>
          </cell>
          <cell r="I230" t="str">
            <v>大类</v>
          </cell>
          <cell r="J230" t="str">
            <v>雇员制审判辅助人员</v>
          </cell>
          <cell r="K230" t="str">
            <v>岗位能力测验</v>
          </cell>
          <cell r="L230" t="str">
            <v>08</v>
          </cell>
          <cell r="M230" t="str">
            <v>17</v>
          </cell>
          <cell r="N230" t="str">
            <v>武汉东湖学院</v>
          </cell>
          <cell r="O230" t="str">
            <v>武汉市江夏区文化大道301号</v>
          </cell>
          <cell r="P230" t="str">
            <v>18071450922</v>
          </cell>
        </row>
        <row r="231">
          <cell r="A231">
            <v>214230010818</v>
          </cell>
          <cell r="B231" t="str">
            <v>214230010818</v>
          </cell>
          <cell r="C231" t="str">
            <v>649010601000091</v>
          </cell>
          <cell r="D231" t="str">
            <v>王贺</v>
          </cell>
          <cell r="E231" t="str">
            <v>42062119910418454X</v>
          </cell>
          <cell r="F231" t="str">
            <v>湖北省高级人民法院</v>
          </cell>
          <cell r="G231" t="str">
            <v>襄阳铁路运输法院</v>
          </cell>
          <cell r="H231" t="str">
            <v>雇员制书记员岗</v>
          </cell>
          <cell r="I231" t="str">
            <v>大类</v>
          </cell>
          <cell r="J231" t="str">
            <v>雇员制审判辅助人员</v>
          </cell>
          <cell r="K231" t="str">
            <v>岗位能力测验</v>
          </cell>
          <cell r="L231" t="str">
            <v>08</v>
          </cell>
          <cell r="M231" t="str">
            <v>18</v>
          </cell>
          <cell r="N231" t="str">
            <v>武汉东湖学院</v>
          </cell>
          <cell r="O231" t="str">
            <v>武汉市江夏区文化大道301号</v>
          </cell>
          <cell r="P231" t="str">
            <v>13135860306</v>
          </cell>
        </row>
        <row r="232">
          <cell r="A232">
            <v>214230010819</v>
          </cell>
          <cell r="B232" t="str">
            <v>214230010819</v>
          </cell>
          <cell r="C232" t="str">
            <v>649010107000109</v>
          </cell>
          <cell r="D232" t="str">
            <v>邱宁楠</v>
          </cell>
          <cell r="E232" t="str">
            <v>420116199407163721</v>
          </cell>
          <cell r="F232" t="str">
            <v>湖北省高级人民法院</v>
          </cell>
          <cell r="G232" t="str">
            <v>湖北省高级人民法院</v>
          </cell>
          <cell r="H232" t="str">
            <v>雇员制书记员岗7</v>
          </cell>
          <cell r="I232" t="str">
            <v>大类</v>
          </cell>
          <cell r="J232" t="str">
            <v>雇员制审判辅助人员</v>
          </cell>
          <cell r="K232" t="str">
            <v>岗位能力测验</v>
          </cell>
          <cell r="L232" t="str">
            <v>08</v>
          </cell>
          <cell r="M232" t="str">
            <v>19</v>
          </cell>
          <cell r="N232" t="str">
            <v>武汉东湖学院</v>
          </cell>
          <cell r="O232" t="str">
            <v>武汉市江夏区文化大道301号</v>
          </cell>
          <cell r="P232" t="str">
            <v>13397153488</v>
          </cell>
        </row>
        <row r="233">
          <cell r="A233">
            <v>214230010820</v>
          </cell>
          <cell r="B233" t="str">
            <v>214230010820</v>
          </cell>
          <cell r="C233" t="str">
            <v>649010105000081</v>
          </cell>
          <cell r="D233" t="str">
            <v>周萌</v>
          </cell>
          <cell r="E233" t="str">
            <v>421181199009110462</v>
          </cell>
          <cell r="F233" t="str">
            <v>湖北省高级人民法院</v>
          </cell>
          <cell r="G233" t="str">
            <v>湖北省高级人民法院</v>
          </cell>
          <cell r="H233" t="str">
            <v>雇员制书记员岗5</v>
          </cell>
          <cell r="I233" t="str">
            <v>大类</v>
          </cell>
          <cell r="J233" t="str">
            <v>雇员制审判辅助人员</v>
          </cell>
          <cell r="K233" t="str">
            <v>岗位能力测验</v>
          </cell>
          <cell r="L233" t="str">
            <v>08</v>
          </cell>
          <cell r="M233" t="str">
            <v>20</v>
          </cell>
          <cell r="N233" t="str">
            <v>武汉东湖学院</v>
          </cell>
          <cell r="O233" t="str">
            <v>武汉市江夏区文化大道301号</v>
          </cell>
          <cell r="P233" t="str">
            <v>17371566778</v>
          </cell>
        </row>
        <row r="234">
          <cell r="A234">
            <v>214230010821</v>
          </cell>
          <cell r="B234" t="str">
            <v>214230010821</v>
          </cell>
          <cell r="C234" t="str">
            <v>649010105000028</v>
          </cell>
          <cell r="D234" t="str">
            <v>黄泽凰</v>
          </cell>
          <cell r="E234" t="str">
            <v>429021199109144526</v>
          </cell>
          <cell r="F234" t="str">
            <v>湖北省高级人民法院</v>
          </cell>
          <cell r="G234" t="str">
            <v>湖北省高级人民法院</v>
          </cell>
          <cell r="H234" t="str">
            <v>雇员制书记员岗5</v>
          </cell>
          <cell r="I234" t="str">
            <v>大类</v>
          </cell>
          <cell r="J234" t="str">
            <v>雇员制审判辅助人员</v>
          </cell>
          <cell r="K234" t="str">
            <v>岗位能力测验</v>
          </cell>
          <cell r="L234" t="str">
            <v>08</v>
          </cell>
          <cell r="M234" t="str">
            <v>21</v>
          </cell>
          <cell r="N234" t="str">
            <v>武汉东湖学院</v>
          </cell>
          <cell r="O234" t="str">
            <v>武汉市江夏区文化大道301号</v>
          </cell>
          <cell r="P234" t="str">
            <v>13367127536</v>
          </cell>
        </row>
        <row r="235">
          <cell r="A235">
            <v>214230010822</v>
          </cell>
          <cell r="B235" t="str">
            <v>214230010822</v>
          </cell>
          <cell r="C235" t="str">
            <v>649010302000059</v>
          </cell>
          <cell r="D235" t="str">
            <v>赵敏</v>
          </cell>
          <cell r="E235" t="str">
            <v>421087199302104224</v>
          </cell>
          <cell r="F235" t="str">
            <v>湖北省高级人民法院</v>
          </cell>
          <cell r="G235" t="str">
            <v>武汉海事法院</v>
          </cell>
          <cell r="H235" t="str">
            <v>雇员制书记员岗2</v>
          </cell>
          <cell r="I235" t="str">
            <v>大类</v>
          </cell>
          <cell r="J235" t="str">
            <v>雇员制审判辅助人员</v>
          </cell>
          <cell r="K235" t="str">
            <v>岗位能力测验</v>
          </cell>
          <cell r="L235" t="str">
            <v>08</v>
          </cell>
          <cell r="M235" t="str">
            <v>22</v>
          </cell>
          <cell r="N235" t="str">
            <v>武汉东湖学院</v>
          </cell>
          <cell r="O235" t="str">
            <v>武汉市江夏区文化大道301号</v>
          </cell>
          <cell r="P235" t="str">
            <v>15727077393</v>
          </cell>
        </row>
        <row r="236">
          <cell r="A236">
            <v>214230010823</v>
          </cell>
          <cell r="B236" t="str">
            <v>214230010823</v>
          </cell>
          <cell r="C236" t="str">
            <v>649010401000032</v>
          </cell>
          <cell r="D236" t="str">
            <v>严群</v>
          </cell>
          <cell r="E236" t="str">
            <v>420115199101124707</v>
          </cell>
          <cell r="F236" t="str">
            <v>湖北省高级人民法院</v>
          </cell>
          <cell r="G236" t="str">
            <v>武汉铁路运输中级法院</v>
          </cell>
          <cell r="H236" t="str">
            <v>雇员制书记员岗</v>
          </cell>
          <cell r="I236" t="str">
            <v>大类</v>
          </cell>
          <cell r="J236" t="str">
            <v>雇员制审判辅助人员</v>
          </cell>
          <cell r="K236" t="str">
            <v>岗位能力测验</v>
          </cell>
          <cell r="L236" t="str">
            <v>08</v>
          </cell>
          <cell r="M236" t="str">
            <v>23</v>
          </cell>
          <cell r="N236" t="str">
            <v>武汉东湖学院</v>
          </cell>
          <cell r="O236" t="str">
            <v>武汉市江夏区文化大道301号</v>
          </cell>
          <cell r="P236" t="str">
            <v>18908622095</v>
          </cell>
        </row>
        <row r="237">
          <cell r="A237">
            <v>214230010824</v>
          </cell>
          <cell r="B237" t="str">
            <v>214230010824</v>
          </cell>
          <cell r="C237" t="str">
            <v>649010101000070</v>
          </cell>
          <cell r="D237" t="str">
            <v>项静</v>
          </cell>
          <cell r="E237" t="str">
            <v>420117199108285565</v>
          </cell>
          <cell r="F237" t="str">
            <v>湖北省高级人民法院</v>
          </cell>
          <cell r="G237" t="str">
            <v>湖北省高级人民法院</v>
          </cell>
          <cell r="H237" t="str">
            <v>雇员制书记员岗1</v>
          </cell>
          <cell r="I237" t="str">
            <v>大类</v>
          </cell>
          <cell r="J237" t="str">
            <v>雇员制审判辅助人员</v>
          </cell>
          <cell r="K237" t="str">
            <v>岗位能力测验</v>
          </cell>
          <cell r="L237" t="str">
            <v>08</v>
          </cell>
          <cell r="M237" t="str">
            <v>24</v>
          </cell>
          <cell r="N237" t="str">
            <v>武汉东湖学院</v>
          </cell>
          <cell r="O237" t="str">
            <v>武汉市江夏区文化大道301号</v>
          </cell>
          <cell r="P237" t="str">
            <v>13872219537</v>
          </cell>
        </row>
        <row r="238">
          <cell r="A238">
            <v>214230010825</v>
          </cell>
          <cell r="B238" t="str">
            <v>214230010825</v>
          </cell>
          <cell r="C238" t="str">
            <v>649010301000017</v>
          </cell>
          <cell r="D238" t="str">
            <v>张毅</v>
          </cell>
          <cell r="E238" t="str">
            <v>420984199101211735</v>
          </cell>
          <cell r="F238" t="str">
            <v>湖北省高级人民法院</v>
          </cell>
          <cell r="G238" t="str">
            <v>武汉海事法院</v>
          </cell>
          <cell r="H238" t="str">
            <v>雇员制书记员岗1</v>
          </cell>
          <cell r="I238" t="str">
            <v>大类</v>
          </cell>
          <cell r="J238" t="str">
            <v>雇员制审判辅助人员</v>
          </cell>
          <cell r="K238" t="str">
            <v>岗位能力测验</v>
          </cell>
          <cell r="L238" t="str">
            <v>08</v>
          </cell>
          <cell r="M238" t="str">
            <v>25</v>
          </cell>
          <cell r="N238" t="str">
            <v>武汉东湖学院</v>
          </cell>
          <cell r="O238" t="str">
            <v>武汉市江夏区文化大道301号</v>
          </cell>
          <cell r="P238" t="str">
            <v>17762402884</v>
          </cell>
        </row>
        <row r="239">
          <cell r="A239">
            <v>214230010826</v>
          </cell>
          <cell r="B239" t="str">
            <v>214230010826</v>
          </cell>
          <cell r="C239" t="str">
            <v>649010102000077</v>
          </cell>
          <cell r="D239" t="str">
            <v>张乾</v>
          </cell>
          <cell r="E239" t="str">
            <v>420822199306082821</v>
          </cell>
          <cell r="F239" t="str">
            <v>湖北省高级人民法院</v>
          </cell>
          <cell r="G239" t="str">
            <v>湖北省高级人民法院</v>
          </cell>
          <cell r="H239" t="str">
            <v>雇员制书记员岗2</v>
          </cell>
          <cell r="I239" t="str">
            <v>大类</v>
          </cell>
          <cell r="J239" t="str">
            <v>雇员制审判辅助人员</v>
          </cell>
          <cell r="K239" t="str">
            <v>岗位能力测验</v>
          </cell>
          <cell r="L239" t="str">
            <v>08</v>
          </cell>
          <cell r="M239" t="str">
            <v>26</v>
          </cell>
          <cell r="N239" t="str">
            <v>武汉东湖学院</v>
          </cell>
          <cell r="O239" t="str">
            <v>武汉市江夏区文化大道301号</v>
          </cell>
          <cell r="P239" t="str">
            <v>13247286945</v>
          </cell>
        </row>
        <row r="240">
          <cell r="A240">
            <v>214230010827</v>
          </cell>
          <cell r="B240" t="str">
            <v>214230010827</v>
          </cell>
          <cell r="C240" t="str">
            <v>649010302000113</v>
          </cell>
          <cell r="D240" t="str">
            <v>刘子懿</v>
          </cell>
          <cell r="E240" t="str">
            <v>420106199412230957</v>
          </cell>
          <cell r="F240" t="str">
            <v>湖北省高级人民法院</v>
          </cell>
          <cell r="G240" t="str">
            <v>武汉海事法院</v>
          </cell>
          <cell r="H240" t="str">
            <v>雇员制书记员岗2</v>
          </cell>
          <cell r="I240" t="str">
            <v>大类</v>
          </cell>
          <cell r="J240" t="str">
            <v>雇员制审判辅助人员</v>
          </cell>
          <cell r="K240" t="str">
            <v>岗位能力测验</v>
          </cell>
          <cell r="L240" t="str">
            <v>08</v>
          </cell>
          <cell r="M240" t="str">
            <v>27</v>
          </cell>
          <cell r="N240" t="str">
            <v>武汉东湖学院</v>
          </cell>
          <cell r="O240" t="str">
            <v>武汉市江夏区文化大道301号</v>
          </cell>
          <cell r="P240" t="str">
            <v>15377530523</v>
          </cell>
        </row>
        <row r="241">
          <cell r="A241">
            <v>214230010828</v>
          </cell>
          <cell r="B241" t="str">
            <v>214230010828</v>
          </cell>
          <cell r="C241" t="str">
            <v>649010701000021</v>
          </cell>
          <cell r="D241" t="str">
            <v>李徐锋</v>
          </cell>
          <cell r="E241" t="str">
            <v>420801199210220116</v>
          </cell>
          <cell r="F241" t="str">
            <v>湖北省高级人民法院</v>
          </cell>
          <cell r="G241" t="str">
            <v>沙洋人民法院</v>
          </cell>
          <cell r="H241" t="str">
            <v>雇员制书记员岗</v>
          </cell>
          <cell r="I241" t="str">
            <v>大类</v>
          </cell>
          <cell r="J241" t="str">
            <v>雇员制审判辅助人员</v>
          </cell>
          <cell r="K241" t="str">
            <v>岗位能力测验</v>
          </cell>
          <cell r="L241" t="str">
            <v>08</v>
          </cell>
          <cell r="M241" t="str">
            <v>28</v>
          </cell>
          <cell r="N241" t="str">
            <v>武汉东湖学院</v>
          </cell>
          <cell r="O241" t="str">
            <v>武汉市江夏区文化大道301号</v>
          </cell>
          <cell r="P241" t="str">
            <v>18672611992</v>
          </cell>
        </row>
        <row r="242">
          <cell r="A242">
            <v>214230010829</v>
          </cell>
          <cell r="B242" t="str">
            <v>214230010829</v>
          </cell>
          <cell r="C242" t="str">
            <v>649010302000011</v>
          </cell>
          <cell r="D242" t="str">
            <v>郭威</v>
          </cell>
          <cell r="E242" t="str">
            <v>420106199511134039</v>
          </cell>
          <cell r="F242" t="str">
            <v>湖北省高级人民法院</v>
          </cell>
          <cell r="G242" t="str">
            <v>武汉海事法院</v>
          </cell>
          <cell r="H242" t="str">
            <v>雇员制书记员岗2</v>
          </cell>
          <cell r="I242" t="str">
            <v>大类</v>
          </cell>
          <cell r="J242" t="str">
            <v>雇员制审判辅助人员</v>
          </cell>
          <cell r="K242" t="str">
            <v>岗位能力测验</v>
          </cell>
          <cell r="L242" t="str">
            <v>08</v>
          </cell>
          <cell r="M242" t="str">
            <v>29</v>
          </cell>
          <cell r="N242" t="str">
            <v>武汉东湖学院</v>
          </cell>
          <cell r="O242" t="str">
            <v>武汉市江夏区文化大道301号</v>
          </cell>
          <cell r="P242" t="str">
            <v>18186447182</v>
          </cell>
        </row>
        <row r="243">
          <cell r="A243">
            <v>214230010830</v>
          </cell>
          <cell r="B243" t="str">
            <v>214230010830</v>
          </cell>
          <cell r="C243" t="str">
            <v>649010104000011</v>
          </cell>
          <cell r="D243" t="str">
            <v>蒋小龙</v>
          </cell>
          <cell r="E243" t="str">
            <v>421302199503111634</v>
          </cell>
          <cell r="F243" t="str">
            <v>湖北省高级人民法院</v>
          </cell>
          <cell r="G243" t="str">
            <v>湖北省高级人民法院</v>
          </cell>
          <cell r="H243" t="str">
            <v>雇员制书记员岗4</v>
          </cell>
          <cell r="I243" t="str">
            <v>大类</v>
          </cell>
          <cell r="J243" t="str">
            <v>雇员制审判辅助人员</v>
          </cell>
          <cell r="K243" t="str">
            <v>岗位能力测验</v>
          </cell>
          <cell r="L243" t="str">
            <v>08</v>
          </cell>
          <cell r="M243" t="str">
            <v>30</v>
          </cell>
          <cell r="N243" t="str">
            <v>武汉东湖学院</v>
          </cell>
          <cell r="O243" t="str">
            <v>武汉市江夏区文化大道301号</v>
          </cell>
          <cell r="P243" t="str">
            <v>18271887579</v>
          </cell>
        </row>
        <row r="244">
          <cell r="A244">
            <v>214230010901</v>
          </cell>
          <cell r="B244" t="str">
            <v>214230010901</v>
          </cell>
          <cell r="C244" t="str">
            <v>649010501000027</v>
          </cell>
          <cell r="D244" t="str">
            <v>袁晨</v>
          </cell>
          <cell r="E244" t="str">
            <v>420684199108258521</v>
          </cell>
          <cell r="F244" t="str">
            <v>湖北省高级人民法院</v>
          </cell>
          <cell r="G244" t="str">
            <v>武汉铁路运输法院</v>
          </cell>
          <cell r="H244" t="str">
            <v>雇员制书记员岗</v>
          </cell>
          <cell r="I244" t="str">
            <v>大类</v>
          </cell>
          <cell r="J244" t="str">
            <v>雇员制审判辅助人员</v>
          </cell>
          <cell r="K244" t="str">
            <v>岗位能力测验</v>
          </cell>
          <cell r="L244" t="str">
            <v>09</v>
          </cell>
          <cell r="M244" t="str">
            <v>01</v>
          </cell>
          <cell r="N244" t="str">
            <v>武汉东湖学院</v>
          </cell>
          <cell r="O244" t="str">
            <v>武汉市江夏区文化大道301号</v>
          </cell>
          <cell r="P244" t="str">
            <v>13597523025</v>
          </cell>
        </row>
        <row r="245">
          <cell r="A245">
            <v>214230010902</v>
          </cell>
          <cell r="B245" t="str">
            <v>214230010902</v>
          </cell>
          <cell r="C245" t="str">
            <v>649010301000034</v>
          </cell>
          <cell r="D245" t="str">
            <v>刘丽瑶</v>
          </cell>
          <cell r="E245" t="str">
            <v>350181199312021981</v>
          </cell>
          <cell r="F245" t="str">
            <v>湖北省高级人民法院</v>
          </cell>
          <cell r="G245" t="str">
            <v>武汉海事法院</v>
          </cell>
          <cell r="H245" t="str">
            <v>雇员制书记员岗1</v>
          </cell>
          <cell r="I245" t="str">
            <v>大类</v>
          </cell>
          <cell r="J245" t="str">
            <v>雇员制审判辅助人员</v>
          </cell>
          <cell r="K245" t="str">
            <v>岗位能力测验</v>
          </cell>
          <cell r="L245" t="str">
            <v>09</v>
          </cell>
          <cell r="M245" t="str">
            <v>02</v>
          </cell>
          <cell r="N245" t="str">
            <v>武汉东湖学院</v>
          </cell>
          <cell r="O245" t="str">
            <v>武汉市江夏区文化大道301号</v>
          </cell>
          <cell r="P245" t="str">
            <v>18327033720</v>
          </cell>
        </row>
        <row r="246">
          <cell r="A246">
            <v>214230010903</v>
          </cell>
          <cell r="B246" t="str">
            <v>214230010903</v>
          </cell>
          <cell r="C246" t="str">
            <v>649010601000060</v>
          </cell>
          <cell r="D246" t="str">
            <v>喻珍</v>
          </cell>
          <cell r="E246" t="str">
            <v>420984198812200026</v>
          </cell>
          <cell r="F246" t="str">
            <v>湖北省高级人民法院</v>
          </cell>
          <cell r="G246" t="str">
            <v>襄阳铁路运输法院</v>
          </cell>
          <cell r="H246" t="str">
            <v>雇员制书记员岗</v>
          </cell>
          <cell r="I246" t="str">
            <v>大类</v>
          </cell>
          <cell r="J246" t="str">
            <v>雇员制审判辅助人员</v>
          </cell>
          <cell r="K246" t="str">
            <v>岗位能力测验</v>
          </cell>
          <cell r="L246" t="str">
            <v>09</v>
          </cell>
          <cell r="M246" t="str">
            <v>03</v>
          </cell>
          <cell r="N246" t="str">
            <v>武汉东湖学院</v>
          </cell>
          <cell r="O246" t="str">
            <v>武汉市江夏区文化大道301号</v>
          </cell>
          <cell r="P246" t="str">
            <v>13797600577</v>
          </cell>
        </row>
        <row r="247">
          <cell r="A247">
            <v>214230010904</v>
          </cell>
          <cell r="B247" t="str">
            <v>214230010904</v>
          </cell>
          <cell r="C247" t="str">
            <v>649010106000046</v>
          </cell>
          <cell r="D247" t="str">
            <v>杨海</v>
          </cell>
          <cell r="E247" t="str">
            <v>421122199403237736</v>
          </cell>
          <cell r="F247" t="str">
            <v>湖北省高级人民法院</v>
          </cell>
          <cell r="G247" t="str">
            <v>湖北省高级人民法院</v>
          </cell>
          <cell r="H247" t="str">
            <v>雇员制书记员岗6</v>
          </cell>
          <cell r="I247" t="str">
            <v>大类</v>
          </cell>
          <cell r="J247" t="str">
            <v>雇员制审判辅助人员</v>
          </cell>
          <cell r="K247" t="str">
            <v>岗位能力测验</v>
          </cell>
          <cell r="L247" t="str">
            <v>09</v>
          </cell>
          <cell r="M247" t="str">
            <v>04</v>
          </cell>
          <cell r="N247" t="str">
            <v>武汉东湖学院</v>
          </cell>
          <cell r="O247" t="str">
            <v>武汉市江夏区文化大道301号</v>
          </cell>
          <cell r="P247" t="str">
            <v>13377903477</v>
          </cell>
        </row>
        <row r="248">
          <cell r="A248">
            <v>214230010905</v>
          </cell>
          <cell r="B248" t="str">
            <v>214230010905</v>
          </cell>
          <cell r="C248" t="str">
            <v>649010106000009</v>
          </cell>
          <cell r="D248" t="str">
            <v>贾浅</v>
          </cell>
          <cell r="E248" t="str">
            <v>320922199504180328</v>
          </cell>
          <cell r="F248" t="str">
            <v>湖北省高级人民法院</v>
          </cell>
          <cell r="G248" t="str">
            <v>湖北省高级人民法院</v>
          </cell>
          <cell r="H248" t="str">
            <v>雇员制书记员岗6</v>
          </cell>
          <cell r="I248" t="str">
            <v>大类</v>
          </cell>
          <cell r="J248" t="str">
            <v>雇员制审判辅助人员</v>
          </cell>
          <cell r="K248" t="str">
            <v>岗位能力测验</v>
          </cell>
          <cell r="L248" t="str">
            <v>09</v>
          </cell>
          <cell r="M248" t="str">
            <v>05</v>
          </cell>
          <cell r="N248" t="str">
            <v>武汉东湖学院</v>
          </cell>
          <cell r="O248" t="str">
            <v>武汉市江夏区文化大道301号</v>
          </cell>
          <cell r="P248" t="str">
            <v>13697325140</v>
          </cell>
        </row>
        <row r="249">
          <cell r="A249">
            <v>214230010906</v>
          </cell>
          <cell r="B249" t="str">
            <v>214230010906</v>
          </cell>
          <cell r="C249" t="str">
            <v>649010301000004</v>
          </cell>
          <cell r="D249" t="str">
            <v>张丙芬</v>
          </cell>
          <cell r="E249" t="str">
            <v>420222199312073742</v>
          </cell>
          <cell r="F249" t="str">
            <v>湖北省高级人民法院</v>
          </cell>
          <cell r="G249" t="str">
            <v>武汉海事法院</v>
          </cell>
          <cell r="H249" t="str">
            <v>雇员制书记员岗1</v>
          </cell>
          <cell r="I249" t="str">
            <v>大类</v>
          </cell>
          <cell r="J249" t="str">
            <v>雇员制审判辅助人员</v>
          </cell>
          <cell r="K249" t="str">
            <v>岗位能力测验</v>
          </cell>
          <cell r="L249" t="str">
            <v>09</v>
          </cell>
          <cell r="M249" t="str">
            <v>06</v>
          </cell>
          <cell r="N249" t="str">
            <v>武汉东湖学院</v>
          </cell>
          <cell r="O249" t="str">
            <v>武汉市江夏区文化大道301号</v>
          </cell>
          <cell r="P249" t="str">
            <v>15549466099</v>
          </cell>
        </row>
        <row r="250">
          <cell r="A250">
            <v>214230010907</v>
          </cell>
          <cell r="B250" t="str">
            <v>214230010907</v>
          </cell>
          <cell r="C250" t="str">
            <v>649010701000005</v>
          </cell>
          <cell r="D250" t="str">
            <v>范家君</v>
          </cell>
          <cell r="E250" t="str">
            <v>422801199806291662</v>
          </cell>
          <cell r="F250" t="str">
            <v>湖北省高级人民法院</v>
          </cell>
          <cell r="G250" t="str">
            <v>沙洋人民法院</v>
          </cell>
          <cell r="H250" t="str">
            <v>雇员制书记员岗</v>
          </cell>
          <cell r="I250" t="str">
            <v>大类</v>
          </cell>
          <cell r="J250" t="str">
            <v>雇员制审判辅助人员</v>
          </cell>
          <cell r="K250" t="str">
            <v>岗位能力测验</v>
          </cell>
          <cell r="L250" t="str">
            <v>09</v>
          </cell>
          <cell r="M250" t="str">
            <v>07</v>
          </cell>
          <cell r="N250" t="str">
            <v>武汉东湖学院</v>
          </cell>
          <cell r="O250" t="str">
            <v>武汉市江夏区文化大道301号</v>
          </cell>
          <cell r="P250" t="str">
            <v>13403040704</v>
          </cell>
        </row>
        <row r="251">
          <cell r="A251">
            <v>214230010908</v>
          </cell>
          <cell r="B251" t="str">
            <v>214230010908</v>
          </cell>
          <cell r="C251" t="str">
            <v>649010105000106</v>
          </cell>
          <cell r="D251" t="str">
            <v>华枝</v>
          </cell>
          <cell r="E251" t="str">
            <v>422326198910203760</v>
          </cell>
          <cell r="F251" t="str">
            <v>湖北省高级人民法院</v>
          </cell>
          <cell r="G251" t="str">
            <v>湖北省高级人民法院</v>
          </cell>
          <cell r="H251" t="str">
            <v>雇员制书记员岗5</v>
          </cell>
          <cell r="I251" t="str">
            <v>大类</v>
          </cell>
          <cell r="J251" t="str">
            <v>雇员制审判辅助人员</v>
          </cell>
          <cell r="K251" t="str">
            <v>岗位能力测验</v>
          </cell>
          <cell r="L251" t="str">
            <v>09</v>
          </cell>
          <cell r="M251" t="str">
            <v>08</v>
          </cell>
          <cell r="N251" t="str">
            <v>武汉东湖学院</v>
          </cell>
          <cell r="O251" t="str">
            <v>武汉市江夏区文化大道301号</v>
          </cell>
          <cell r="P251" t="str">
            <v>13007162474</v>
          </cell>
        </row>
        <row r="252">
          <cell r="A252">
            <v>214230010909</v>
          </cell>
          <cell r="B252" t="str">
            <v>214230010909</v>
          </cell>
          <cell r="C252" t="str">
            <v>649010303000009</v>
          </cell>
          <cell r="D252" t="str">
            <v>王玉玲</v>
          </cell>
          <cell r="E252" t="str">
            <v>420521198308282926</v>
          </cell>
          <cell r="F252" t="str">
            <v>湖北省高级人民法院</v>
          </cell>
          <cell r="G252" t="str">
            <v>武汉海事法院</v>
          </cell>
          <cell r="H252" t="str">
            <v>雇员制书记员岗3</v>
          </cell>
          <cell r="I252" t="str">
            <v>大类</v>
          </cell>
          <cell r="J252" t="str">
            <v>雇员制审判辅助人员</v>
          </cell>
          <cell r="K252" t="str">
            <v>岗位能力测验</v>
          </cell>
          <cell r="L252" t="str">
            <v>09</v>
          </cell>
          <cell r="M252" t="str">
            <v>09</v>
          </cell>
          <cell r="N252" t="str">
            <v>武汉东湖学院</v>
          </cell>
          <cell r="O252" t="str">
            <v>武汉市江夏区文化大道301号</v>
          </cell>
          <cell r="P252" t="str">
            <v>13545773096</v>
          </cell>
        </row>
        <row r="253">
          <cell r="A253">
            <v>214230010910</v>
          </cell>
          <cell r="B253" t="str">
            <v>214230010910</v>
          </cell>
          <cell r="C253" t="str">
            <v>649010301000044</v>
          </cell>
          <cell r="D253" t="str">
            <v>邓佳惠</v>
          </cell>
          <cell r="E253" t="str">
            <v>420921199211155740</v>
          </cell>
          <cell r="F253" t="str">
            <v>湖北省高级人民法院</v>
          </cell>
          <cell r="G253" t="str">
            <v>武汉海事法院</v>
          </cell>
          <cell r="H253" t="str">
            <v>雇员制书记员岗1</v>
          </cell>
          <cell r="I253" t="str">
            <v>大类</v>
          </cell>
          <cell r="J253" t="str">
            <v>雇员制审判辅助人员</v>
          </cell>
          <cell r="K253" t="str">
            <v>岗位能力测验</v>
          </cell>
          <cell r="L253" t="str">
            <v>09</v>
          </cell>
          <cell r="M253" t="str">
            <v>10</v>
          </cell>
          <cell r="N253" t="str">
            <v>武汉东湖学院</v>
          </cell>
          <cell r="O253" t="str">
            <v>武汉市江夏区文化大道301号</v>
          </cell>
          <cell r="P253" t="str">
            <v>15571205801</v>
          </cell>
        </row>
        <row r="254">
          <cell r="A254">
            <v>214230010911</v>
          </cell>
          <cell r="B254" t="str">
            <v>214230010911</v>
          </cell>
          <cell r="C254" t="str">
            <v>649010106000074</v>
          </cell>
          <cell r="D254" t="str">
            <v>王梦婕</v>
          </cell>
          <cell r="E254" t="str">
            <v>420106198704182462</v>
          </cell>
          <cell r="F254" t="str">
            <v>湖北省高级人民法院</v>
          </cell>
          <cell r="G254" t="str">
            <v>湖北省高级人民法院</v>
          </cell>
          <cell r="H254" t="str">
            <v>雇员制书记员岗6</v>
          </cell>
          <cell r="I254" t="str">
            <v>大类</v>
          </cell>
          <cell r="J254" t="str">
            <v>雇员制审判辅助人员</v>
          </cell>
          <cell r="K254" t="str">
            <v>岗位能力测验</v>
          </cell>
          <cell r="L254" t="str">
            <v>09</v>
          </cell>
          <cell r="M254" t="str">
            <v>11</v>
          </cell>
          <cell r="N254" t="str">
            <v>武汉东湖学院</v>
          </cell>
          <cell r="O254" t="str">
            <v>武汉市江夏区文化大道301号</v>
          </cell>
          <cell r="P254" t="str">
            <v>13163374836</v>
          </cell>
        </row>
        <row r="255">
          <cell r="A255">
            <v>214230010912</v>
          </cell>
          <cell r="B255" t="str">
            <v>214230010912</v>
          </cell>
          <cell r="C255" t="str">
            <v>649010106000106</v>
          </cell>
          <cell r="D255" t="str">
            <v>汪起琳</v>
          </cell>
          <cell r="E255" t="str">
            <v>421181199807287043</v>
          </cell>
          <cell r="F255" t="str">
            <v>湖北省高级人民法院</v>
          </cell>
          <cell r="G255" t="str">
            <v>湖北省高级人民法院</v>
          </cell>
          <cell r="H255" t="str">
            <v>雇员制书记员岗6</v>
          </cell>
          <cell r="I255" t="str">
            <v>大类</v>
          </cell>
          <cell r="J255" t="str">
            <v>雇员制审判辅助人员</v>
          </cell>
          <cell r="K255" t="str">
            <v>岗位能力测验</v>
          </cell>
          <cell r="L255" t="str">
            <v>09</v>
          </cell>
          <cell r="M255" t="str">
            <v>12</v>
          </cell>
          <cell r="N255" t="str">
            <v>武汉东湖学院</v>
          </cell>
          <cell r="O255" t="str">
            <v>武汉市江夏区文化大道301号</v>
          </cell>
          <cell r="P255" t="str">
            <v>15171337702</v>
          </cell>
        </row>
        <row r="256">
          <cell r="A256">
            <v>214230010913</v>
          </cell>
          <cell r="B256" t="str">
            <v>214230010913</v>
          </cell>
          <cell r="C256" t="str">
            <v>649010501000009</v>
          </cell>
          <cell r="D256" t="str">
            <v>郑好</v>
          </cell>
          <cell r="E256" t="str">
            <v>420103199608064947</v>
          </cell>
          <cell r="F256" t="str">
            <v>湖北省高级人民法院</v>
          </cell>
          <cell r="G256" t="str">
            <v>武汉铁路运输法院</v>
          </cell>
          <cell r="H256" t="str">
            <v>雇员制书记员岗</v>
          </cell>
          <cell r="I256" t="str">
            <v>大类</v>
          </cell>
          <cell r="J256" t="str">
            <v>雇员制审判辅助人员</v>
          </cell>
          <cell r="K256" t="str">
            <v>岗位能力测验</v>
          </cell>
          <cell r="L256" t="str">
            <v>09</v>
          </cell>
          <cell r="M256" t="str">
            <v>13</v>
          </cell>
          <cell r="N256" t="str">
            <v>武汉东湖学院</v>
          </cell>
          <cell r="O256" t="str">
            <v>武汉市江夏区文化大道301号</v>
          </cell>
          <cell r="P256" t="str">
            <v>13971313380</v>
          </cell>
        </row>
        <row r="257">
          <cell r="A257">
            <v>214230010914</v>
          </cell>
          <cell r="B257" t="str">
            <v>214230010914</v>
          </cell>
          <cell r="C257" t="str">
            <v>649010101000102</v>
          </cell>
          <cell r="D257" t="str">
            <v>陆冬霞</v>
          </cell>
          <cell r="E257" t="str">
            <v>421022198611107645</v>
          </cell>
          <cell r="F257" t="str">
            <v>湖北省高级人民法院</v>
          </cell>
          <cell r="G257" t="str">
            <v>湖北省高级人民法院</v>
          </cell>
          <cell r="H257" t="str">
            <v>雇员制书记员岗1</v>
          </cell>
          <cell r="I257" t="str">
            <v>大类</v>
          </cell>
          <cell r="J257" t="str">
            <v>雇员制审判辅助人员</v>
          </cell>
          <cell r="K257" t="str">
            <v>岗位能力测验</v>
          </cell>
          <cell r="L257" t="str">
            <v>09</v>
          </cell>
          <cell r="M257" t="str">
            <v>14</v>
          </cell>
          <cell r="N257" t="str">
            <v>武汉东湖学院</v>
          </cell>
          <cell r="O257" t="str">
            <v>武汉市江夏区文化大道301号</v>
          </cell>
          <cell r="P257" t="str">
            <v>13662687736</v>
          </cell>
        </row>
        <row r="258">
          <cell r="A258">
            <v>214230010915</v>
          </cell>
          <cell r="B258" t="str">
            <v>214230010915</v>
          </cell>
          <cell r="C258" t="str">
            <v>649010302000056</v>
          </cell>
          <cell r="D258" t="str">
            <v>康莉莎</v>
          </cell>
          <cell r="E258" t="str">
            <v>420921199404165742</v>
          </cell>
          <cell r="F258" t="str">
            <v>湖北省高级人民法院</v>
          </cell>
          <cell r="G258" t="str">
            <v>武汉海事法院</v>
          </cell>
          <cell r="H258" t="str">
            <v>雇员制书记员岗2</v>
          </cell>
          <cell r="I258" t="str">
            <v>大类</v>
          </cell>
          <cell r="J258" t="str">
            <v>雇员制审判辅助人员</v>
          </cell>
          <cell r="K258" t="str">
            <v>岗位能力测验</v>
          </cell>
          <cell r="L258" t="str">
            <v>09</v>
          </cell>
          <cell r="M258" t="str">
            <v>15</v>
          </cell>
          <cell r="N258" t="str">
            <v>武汉东湖学院</v>
          </cell>
          <cell r="O258" t="str">
            <v>武汉市江夏区文化大道301号</v>
          </cell>
          <cell r="P258" t="str">
            <v>13098802336</v>
          </cell>
        </row>
        <row r="259">
          <cell r="A259">
            <v>214230010916</v>
          </cell>
          <cell r="B259" t="str">
            <v>214230010916</v>
          </cell>
          <cell r="C259" t="str">
            <v>649010302000048</v>
          </cell>
          <cell r="D259" t="str">
            <v>付蓉</v>
          </cell>
          <cell r="E259" t="str">
            <v>420922199309102029</v>
          </cell>
          <cell r="F259" t="str">
            <v>湖北省高级人民法院</v>
          </cell>
          <cell r="G259" t="str">
            <v>武汉海事法院</v>
          </cell>
          <cell r="H259" t="str">
            <v>雇员制书记员岗2</v>
          </cell>
          <cell r="I259" t="str">
            <v>大类</v>
          </cell>
          <cell r="J259" t="str">
            <v>雇员制审判辅助人员</v>
          </cell>
          <cell r="K259" t="str">
            <v>岗位能力测验</v>
          </cell>
          <cell r="L259" t="str">
            <v>09</v>
          </cell>
          <cell r="M259" t="str">
            <v>16</v>
          </cell>
          <cell r="N259" t="str">
            <v>武汉东湖学院</v>
          </cell>
          <cell r="O259" t="str">
            <v>武汉市江夏区文化大道301号</v>
          </cell>
          <cell r="P259" t="str">
            <v>13638635728</v>
          </cell>
        </row>
        <row r="260">
          <cell r="A260">
            <v>214230010917</v>
          </cell>
          <cell r="B260" t="str">
            <v>214230010917</v>
          </cell>
          <cell r="C260" t="str">
            <v>649010103000048</v>
          </cell>
          <cell r="D260" t="str">
            <v>戴汶奇</v>
          </cell>
          <cell r="E260" t="str">
            <v>421083199410210029</v>
          </cell>
          <cell r="F260" t="str">
            <v>湖北省高级人民法院</v>
          </cell>
          <cell r="G260" t="str">
            <v>湖北省高级人民法院</v>
          </cell>
          <cell r="H260" t="str">
            <v>雇员制书记员岗3</v>
          </cell>
          <cell r="I260" t="str">
            <v>大类</v>
          </cell>
          <cell r="J260" t="str">
            <v>雇员制审判辅助人员</v>
          </cell>
          <cell r="K260" t="str">
            <v>岗位能力测验</v>
          </cell>
          <cell r="L260" t="str">
            <v>09</v>
          </cell>
          <cell r="M260" t="str">
            <v>17</v>
          </cell>
          <cell r="N260" t="str">
            <v>武汉东湖学院</v>
          </cell>
          <cell r="O260" t="str">
            <v>武汉市江夏区文化大道301号</v>
          </cell>
          <cell r="P260" t="str">
            <v>15927171166</v>
          </cell>
        </row>
        <row r="261">
          <cell r="A261">
            <v>214230010918</v>
          </cell>
          <cell r="B261" t="str">
            <v>214230010918</v>
          </cell>
          <cell r="C261" t="str">
            <v>649010107000110</v>
          </cell>
          <cell r="D261" t="str">
            <v>王子薇</v>
          </cell>
          <cell r="E261" t="str">
            <v>420303199710211721</v>
          </cell>
          <cell r="F261" t="str">
            <v>湖北省高级人民法院</v>
          </cell>
          <cell r="G261" t="str">
            <v>湖北省高级人民法院</v>
          </cell>
          <cell r="H261" t="str">
            <v>雇员制书记员岗7</v>
          </cell>
          <cell r="I261" t="str">
            <v>大类</v>
          </cell>
          <cell r="J261" t="str">
            <v>雇员制审判辅助人员</v>
          </cell>
          <cell r="K261" t="str">
            <v>岗位能力测验</v>
          </cell>
          <cell r="L261" t="str">
            <v>09</v>
          </cell>
          <cell r="M261" t="str">
            <v>18</v>
          </cell>
          <cell r="N261" t="str">
            <v>武汉东湖学院</v>
          </cell>
          <cell r="O261" t="str">
            <v>武汉市江夏区文化大道301号</v>
          </cell>
          <cell r="P261" t="str">
            <v>17855369962</v>
          </cell>
        </row>
        <row r="262">
          <cell r="A262">
            <v>214230010919</v>
          </cell>
          <cell r="B262" t="str">
            <v>214230010919</v>
          </cell>
          <cell r="C262" t="str">
            <v>649010103000053</v>
          </cell>
          <cell r="D262" t="str">
            <v>张博宇</v>
          </cell>
          <cell r="E262" t="str">
            <v>420106199606300861</v>
          </cell>
          <cell r="F262" t="str">
            <v>湖北省高级人民法院</v>
          </cell>
          <cell r="G262" t="str">
            <v>湖北省高级人民法院</v>
          </cell>
          <cell r="H262" t="str">
            <v>雇员制书记员岗3</v>
          </cell>
          <cell r="I262" t="str">
            <v>大类</v>
          </cell>
          <cell r="J262" t="str">
            <v>雇员制审判辅助人员</v>
          </cell>
          <cell r="K262" t="str">
            <v>岗位能力测验</v>
          </cell>
          <cell r="L262" t="str">
            <v>09</v>
          </cell>
          <cell r="M262" t="str">
            <v>19</v>
          </cell>
          <cell r="N262" t="str">
            <v>武汉东湖学院</v>
          </cell>
          <cell r="O262" t="str">
            <v>武汉市江夏区文化大道301号</v>
          </cell>
          <cell r="P262" t="str">
            <v>15171489920</v>
          </cell>
        </row>
        <row r="263">
          <cell r="A263">
            <v>214230010920</v>
          </cell>
          <cell r="B263" t="str">
            <v>214230010920</v>
          </cell>
          <cell r="C263" t="str">
            <v>649010301000037</v>
          </cell>
          <cell r="D263" t="str">
            <v>冯启鹏</v>
          </cell>
          <cell r="E263" t="str">
            <v>430381199310260031</v>
          </cell>
          <cell r="F263" t="str">
            <v>湖北省高级人民法院</v>
          </cell>
          <cell r="G263" t="str">
            <v>武汉海事法院</v>
          </cell>
          <cell r="H263" t="str">
            <v>雇员制书记员岗1</v>
          </cell>
          <cell r="I263" t="str">
            <v>大类</v>
          </cell>
          <cell r="J263" t="str">
            <v>雇员制审判辅助人员</v>
          </cell>
          <cell r="K263" t="str">
            <v>岗位能力测验</v>
          </cell>
          <cell r="L263" t="str">
            <v>09</v>
          </cell>
          <cell r="M263" t="str">
            <v>20</v>
          </cell>
          <cell r="N263" t="str">
            <v>武汉东湖学院</v>
          </cell>
          <cell r="O263" t="str">
            <v>武汉市江夏区文化大道301号</v>
          </cell>
          <cell r="P263" t="str">
            <v>15073226734</v>
          </cell>
        </row>
        <row r="264">
          <cell r="A264">
            <v>214230010921</v>
          </cell>
          <cell r="B264" t="str">
            <v>214230010921</v>
          </cell>
          <cell r="C264" t="str">
            <v>649010107000067</v>
          </cell>
          <cell r="D264" t="str">
            <v>王慧</v>
          </cell>
          <cell r="E264" t="str">
            <v>420106199110041624</v>
          </cell>
          <cell r="F264" t="str">
            <v>湖北省高级人民法院</v>
          </cell>
          <cell r="G264" t="str">
            <v>湖北省高级人民法院</v>
          </cell>
          <cell r="H264" t="str">
            <v>雇员制书记员岗7</v>
          </cell>
          <cell r="I264" t="str">
            <v>大类</v>
          </cell>
          <cell r="J264" t="str">
            <v>雇员制审判辅助人员</v>
          </cell>
          <cell r="K264" t="str">
            <v>岗位能力测验</v>
          </cell>
          <cell r="L264" t="str">
            <v>09</v>
          </cell>
          <cell r="M264" t="str">
            <v>21</v>
          </cell>
          <cell r="N264" t="str">
            <v>武汉东湖学院</v>
          </cell>
          <cell r="O264" t="str">
            <v>武汉市江夏区文化大道301号</v>
          </cell>
          <cell r="P264" t="str">
            <v>15972026593</v>
          </cell>
        </row>
        <row r="265">
          <cell r="A265">
            <v>214230010922</v>
          </cell>
          <cell r="B265" t="str">
            <v>214230010922</v>
          </cell>
          <cell r="C265" t="str">
            <v>649010105000094</v>
          </cell>
          <cell r="D265" t="str">
            <v>葛言</v>
          </cell>
          <cell r="E265" t="str">
            <v>41142219951008002X</v>
          </cell>
          <cell r="F265" t="str">
            <v>湖北省高级人民法院</v>
          </cell>
          <cell r="G265" t="str">
            <v>湖北省高级人民法院</v>
          </cell>
          <cell r="H265" t="str">
            <v>雇员制书记员岗5</v>
          </cell>
          <cell r="I265" t="str">
            <v>大类</v>
          </cell>
          <cell r="J265" t="str">
            <v>雇员制审判辅助人员</v>
          </cell>
          <cell r="K265" t="str">
            <v>岗位能力测验</v>
          </cell>
          <cell r="L265" t="str">
            <v>09</v>
          </cell>
          <cell r="M265" t="str">
            <v>22</v>
          </cell>
          <cell r="N265" t="str">
            <v>武汉东湖学院</v>
          </cell>
          <cell r="O265" t="str">
            <v>武汉市江夏区文化大道301号</v>
          </cell>
          <cell r="P265" t="str">
            <v>18937026276</v>
          </cell>
        </row>
        <row r="266">
          <cell r="A266">
            <v>214230010923</v>
          </cell>
          <cell r="B266" t="str">
            <v>214230010923</v>
          </cell>
          <cell r="C266" t="str">
            <v>649010106000079</v>
          </cell>
          <cell r="D266" t="str">
            <v>陈丹</v>
          </cell>
          <cell r="E266" t="str">
            <v>421102199001265624</v>
          </cell>
          <cell r="F266" t="str">
            <v>湖北省高级人民法院</v>
          </cell>
          <cell r="G266" t="str">
            <v>湖北省高级人民法院</v>
          </cell>
          <cell r="H266" t="str">
            <v>雇员制书记员岗6</v>
          </cell>
          <cell r="I266" t="str">
            <v>大类</v>
          </cell>
          <cell r="J266" t="str">
            <v>雇员制审判辅助人员</v>
          </cell>
          <cell r="K266" t="str">
            <v>岗位能力测验</v>
          </cell>
          <cell r="L266" t="str">
            <v>09</v>
          </cell>
          <cell r="M266" t="str">
            <v>23</v>
          </cell>
          <cell r="N266" t="str">
            <v>武汉东湖学院</v>
          </cell>
          <cell r="O266" t="str">
            <v>武汉市江夏区文化大道301号</v>
          </cell>
          <cell r="P266" t="str">
            <v>13724281219</v>
          </cell>
        </row>
        <row r="267">
          <cell r="A267">
            <v>214230010924</v>
          </cell>
          <cell r="B267" t="str">
            <v>214230010924</v>
          </cell>
          <cell r="C267" t="str">
            <v>649010105000082</v>
          </cell>
          <cell r="D267" t="str">
            <v>徐美燕</v>
          </cell>
          <cell r="E267" t="str">
            <v>42112719881116086X</v>
          </cell>
          <cell r="F267" t="str">
            <v>湖北省高级人民法院</v>
          </cell>
          <cell r="G267" t="str">
            <v>湖北省高级人民法院</v>
          </cell>
          <cell r="H267" t="str">
            <v>雇员制书记员岗5</v>
          </cell>
          <cell r="I267" t="str">
            <v>大类</v>
          </cell>
          <cell r="J267" t="str">
            <v>雇员制审判辅助人员</v>
          </cell>
          <cell r="K267" t="str">
            <v>岗位能力测验</v>
          </cell>
          <cell r="L267" t="str">
            <v>09</v>
          </cell>
          <cell r="M267" t="str">
            <v>24</v>
          </cell>
          <cell r="N267" t="str">
            <v>武汉东湖学院</v>
          </cell>
          <cell r="O267" t="str">
            <v>武汉市江夏区文化大道301号</v>
          </cell>
          <cell r="P267" t="str">
            <v>13476059190</v>
          </cell>
        </row>
        <row r="268">
          <cell r="A268">
            <v>214230010925</v>
          </cell>
          <cell r="B268" t="str">
            <v>214230010925</v>
          </cell>
          <cell r="C268" t="str">
            <v>649010401000051</v>
          </cell>
          <cell r="D268" t="str">
            <v>杨兵玉</v>
          </cell>
          <cell r="E268" t="str">
            <v>422825199511030685</v>
          </cell>
          <cell r="F268" t="str">
            <v>湖北省高级人民法院</v>
          </cell>
          <cell r="G268" t="str">
            <v>武汉铁路运输中级法院</v>
          </cell>
          <cell r="H268" t="str">
            <v>雇员制书记员岗</v>
          </cell>
          <cell r="I268" t="str">
            <v>大类</v>
          </cell>
          <cell r="J268" t="str">
            <v>雇员制审判辅助人员</v>
          </cell>
          <cell r="K268" t="str">
            <v>岗位能力测验</v>
          </cell>
          <cell r="L268" t="str">
            <v>09</v>
          </cell>
          <cell r="M268" t="str">
            <v>25</v>
          </cell>
          <cell r="N268" t="str">
            <v>武汉东湖学院</v>
          </cell>
          <cell r="O268" t="str">
            <v>武汉市江夏区文化大道301号</v>
          </cell>
          <cell r="P268" t="str">
            <v>18727719503</v>
          </cell>
        </row>
        <row r="269">
          <cell r="A269">
            <v>214230010926</v>
          </cell>
          <cell r="B269" t="str">
            <v>214230010926</v>
          </cell>
          <cell r="C269" t="str">
            <v>649010302000003</v>
          </cell>
          <cell r="D269" t="str">
            <v>王思源</v>
          </cell>
          <cell r="E269" t="str">
            <v>420626199410200028</v>
          </cell>
          <cell r="F269" t="str">
            <v>湖北省高级人民法院</v>
          </cell>
          <cell r="G269" t="str">
            <v>武汉海事法院</v>
          </cell>
          <cell r="H269" t="str">
            <v>雇员制书记员岗2</v>
          </cell>
          <cell r="I269" t="str">
            <v>大类</v>
          </cell>
          <cell r="J269" t="str">
            <v>雇员制审判辅助人员</v>
          </cell>
          <cell r="K269" t="str">
            <v>岗位能力测验</v>
          </cell>
          <cell r="L269" t="str">
            <v>09</v>
          </cell>
          <cell r="M269" t="str">
            <v>26</v>
          </cell>
          <cell r="N269" t="str">
            <v>武汉东湖学院</v>
          </cell>
          <cell r="O269" t="str">
            <v>武汉市江夏区文化大道301号</v>
          </cell>
          <cell r="P269" t="str">
            <v>13972063318</v>
          </cell>
        </row>
        <row r="270">
          <cell r="A270">
            <v>214230010927</v>
          </cell>
          <cell r="B270" t="str">
            <v>214230010927</v>
          </cell>
          <cell r="C270" t="str">
            <v>649010105000120</v>
          </cell>
          <cell r="D270" t="str">
            <v>柯梅惠子</v>
          </cell>
          <cell r="E270" t="str">
            <v>42028119920206882X</v>
          </cell>
          <cell r="F270" t="str">
            <v>湖北省高级人民法院</v>
          </cell>
          <cell r="G270" t="str">
            <v>湖北省高级人民法院</v>
          </cell>
          <cell r="H270" t="str">
            <v>雇员制书记员岗5</v>
          </cell>
          <cell r="I270" t="str">
            <v>大类</v>
          </cell>
          <cell r="J270" t="str">
            <v>雇员制审判辅助人员</v>
          </cell>
          <cell r="K270" t="str">
            <v>岗位能力测验</v>
          </cell>
          <cell r="L270" t="str">
            <v>09</v>
          </cell>
          <cell r="M270" t="str">
            <v>27</v>
          </cell>
          <cell r="N270" t="str">
            <v>武汉东湖学院</v>
          </cell>
          <cell r="O270" t="str">
            <v>武汉市江夏区文化大道301号</v>
          </cell>
          <cell r="P270" t="str">
            <v>18327876820</v>
          </cell>
        </row>
        <row r="271">
          <cell r="A271">
            <v>214230010928</v>
          </cell>
          <cell r="B271" t="str">
            <v>214230010928</v>
          </cell>
          <cell r="C271" t="str">
            <v>649010301000072</v>
          </cell>
          <cell r="D271" t="str">
            <v>付芝</v>
          </cell>
          <cell r="E271" t="str">
            <v>420104199707104728</v>
          </cell>
          <cell r="F271" t="str">
            <v>湖北省高级人民法院</v>
          </cell>
          <cell r="G271" t="str">
            <v>武汉海事法院</v>
          </cell>
          <cell r="H271" t="str">
            <v>雇员制书记员岗1</v>
          </cell>
          <cell r="I271" t="str">
            <v>大类</v>
          </cell>
          <cell r="J271" t="str">
            <v>雇员制审判辅助人员</v>
          </cell>
          <cell r="K271" t="str">
            <v>岗位能力测验</v>
          </cell>
          <cell r="L271" t="str">
            <v>09</v>
          </cell>
          <cell r="M271" t="str">
            <v>28</v>
          </cell>
          <cell r="N271" t="str">
            <v>武汉东湖学院</v>
          </cell>
          <cell r="O271" t="str">
            <v>武汉市江夏区文化大道301号</v>
          </cell>
          <cell r="P271" t="str">
            <v>15827385307</v>
          </cell>
        </row>
        <row r="272">
          <cell r="A272">
            <v>214230010929</v>
          </cell>
          <cell r="B272" t="str">
            <v>214230010929</v>
          </cell>
          <cell r="C272" t="str">
            <v>649010102000005</v>
          </cell>
          <cell r="D272" t="str">
            <v>李佳仪</v>
          </cell>
          <cell r="E272" t="str">
            <v>421127199703103926</v>
          </cell>
          <cell r="F272" t="str">
            <v>湖北省高级人民法院</v>
          </cell>
          <cell r="G272" t="str">
            <v>湖北省高级人民法院</v>
          </cell>
          <cell r="H272" t="str">
            <v>雇员制书记员岗2</v>
          </cell>
          <cell r="I272" t="str">
            <v>大类</v>
          </cell>
          <cell r="J272" t="str">
            <v>雇员制审判辅助人员</v>
          </cell>
          <cell r="K272" t="str">
            <v>岗位能力测验</v>
          </cell>
          <cell r="L272" t="str">
            <v>09</v>
          </cell>
          <cell r="M272" t="str">
            <v>29</v>
          </cell>
          <cell r="N272" t="str">
            <v>武汉东湖学院</v>
          </cell>
          <cell r="O272" t="str">
            <v>武汉市江夏区文化大道301号</v>
          </cell>
          <cell r="P272" t="str">
            <v>13545686219</v>
          </cell>
        </row>
        <row r="273">
          <cell r="A273">
            <v>214230010930</v>
          </cell>
          <cell r="B273" t="str">
            <v>214230010930</v>
          </cell>
          <cell r="C273" t="str">
            <v>649010106000029</v>
          </cell>
          <cell r="D273" t="str">
            <v>万露</v>
          </cell>
          <cell r="E273" t="str">
            <v>430821199301020045</v>
          </cell>
          <cell r="F273" t="str">
            <v>湖北省高级人民法院</v>
          </cell>
          <cell r="G273" t="str">
            <v>湖北省高级人民法院</v>
          </cell>
          <cell r="H273" t="str">
            <v>雇员制书记员岗6</v>
          </cell>
          <cell r="I273" t="str">
            <v>大类</v>
          </cell>
          <cell r="J273" t="str">
            <v>雇员制审判辅助人员</v>
          </cell>
          <cell r="K273" t="str">
            <v>岗位能力测验</v>
          </cell>
          <cell r="L273" t="str">
            <v>09</v>
          </cell>
          <cell r="M273" t="str">
            <v>30</v>
          </cell>
          <cell r="N273" t="str">
            <v>武汉东湖学院</v>
          </cell>
          <cell r="O273" t="str">
            <v>武汉市江夏区文化大道301号</v>
          </cell>
          <cell r="P273" t="str">
            <v>18229968615</v>
          </cell>
        </row>
        <row r="274">
          <cell r="A274">
            <v>214230011001</v>
          </cell>
          <cell r="B274" t="str">
            <v>214230011001</v>
          </cell>
          <cell r="C274" t="str">
            <v>649010302000107</v>
          </cell>
          <cell r="D274" t="str">
            <v>喻超群</v>
          </cell>
          <cell r="E274" t="str">
            <v>420117199809194324</v>
          </cell>
          <cell r="F274" t="str">
            <v>湖北省高级人民法院</v>
          </cell>
          <cell r="G274" t="str">
            <v>武汉海事法院</v>
          </cell>
          <cell r="H274" t="str">
            <v>雇员制书记员岗2</v>
          </cell>
          <cell r="I274" t="str">
            <v>大类</v>
          </cell>
          <cell r="J274" t="str">
            <v>雇员制审判辅助人员</v>
          </cell>
          <cell r="K274" t="str">
            <v>岗位能力测验</v>
          </cell>
          <cell r="L274" t="str">
            <v>10</v>
          </cell>
          <cell r="M274" t="str">
            <v>01</v>
          </cell>
          <cell r="N274" t="str">
            <v>武汉东湖学院</v>
          </cell>
          <cell r="O274" t="str">
            <v>武汉市江夏区文化大道301号</v>
          </cell>
          <cell r="P274" t="str">
            <v>15797376997</v>
          </cell>
        </row>
        <row r="275">
          <cell r="A275">
            <v>214230011002</v>
          </cell>
          <cell r="B275" t="str">
            <v>214230011002</v>
          </cell>
          <cell r="C275" t="str">
            <v>649010103000045</v>
          </cell>
          <cell r="D275" t="str">
            <v>黄俊</v>
          </cell>
          <cell r="E275" t="str">
            <v>420103199602242810</v>
          </cell>
          <cell r="F275" t="str">
            <v>湖北省高级人民法院</v>
          </cell>
          <cell r="G275" t="str">
            <v>湖北省高级人民法院</v>
          </cell>
          <cell r="H275" t="str">
            <v>雇员制书记员岗3</v>
          </cell>
          <cell r="I275" t="str">
            <v>大类</v>
          </cell>
          <cell r="J275" t="str">
            <v>雇员制审判辅助人员</v>
          </cell>
          <cell r="K275" t="str">
            <v>岗位能力测验</v>
          </cell>
          <cell r="L275" t="str">
            <v>10</v>
          </cell>
          <cell r="M275" t="str">
            <v>02</v>
          </cell>
          <cell r="N275" t="str">
            <v>武汉东湖学院</v>
          </cell>
          <cell r="O275" t="str">
            <v>武汉市江夏区文化大道301号</v>
          </cell>
          <cell r="P275" t="str">
            <v>15566243671</v>
          </cell>
        </row>
        <row r="276">
          <cell r="A276">
            <v>214230011003</v>
          </cell>
          <cell r="B276" t="str">
            <v>214230011003</v>
          </cell>
          <cell r="C276" t="str">
            <v>649010106000057</v>
          </cell>
          <cell r="D276" t="str">
            <v>郭雨雪</v>
          </cell>
          <cell r="E276" t="str">
            <v>420621199511236829</v>
          </cell>
          <cell r="F276" t="str">
            <v>湖北省高级人民法院</v>
          </cell>
          <cell r="G276" t="str">
            <v>湖北省高级人民法院</v>
          </cell>
          <cell r="H276" t="str">
            <v>雇员制书记员岗6</v>
          </cell>
          <cell r="I276" t="str">
            <v>大类</v>
          </cell>
          <cell r="J276" t="str">
            <v>雇员制审判辅助人员</v>
          </cell>
          <cell r="K276" t="str">
            <v>岗位能力测验</v>
          </cell>
          <cell r="L276" t="str">
            <v>10</v>
          </cell>
          <cell r="M276" t="str">
            <v>03</v>
          </cell>
          <cell r="N276" t="str">
            <v>武汉东湖学院</v>
          </cell>
          <cell r="O276" t="str">
            <v>武汉市江夏区文化大道301号</v>
          </cell>
          <cell r="P276" t="str">
            <v>17801017376</v>
          </cell>
        </row>
        <row r="277">
          <cell r="A277">
            <v>214230011004</v>
          </cell>
          <cell r="B277" t="str">
            <v>214230011004</v>
          </cell>
          <cell r="C277" t="str">
            <v>649010301000006</v>
          </cell>
          <cell r="D277" t="str">
            <v>王倩</v>
          </cell>
          <cell r="E277" t="str">
            <v>500222199512069123</v>
          </cell>
          <cell r="F277" t="str">
            <v>湖北省高级人民法院</v>
          </cell>
          <cell r="G277" t="str">
            <v>武汉海事法院</v>
          </cell>
          <cell r="H277" t="str">
            <v>雇员制书记员岗1</v>
          </cell>
          <cell r="I277" t="str">
            <v>大类</v>
          </cell>
          <cell r="J277" t="str">
            <v>雇员制审判辅助人员</v>
          </cell>
          <cell r="K277" t="str">
            <v>岗位能力测验</v>
          </cell>
          <cell r="L277" t="str">
            <v>10</v>
          </cell>
          <cell r="M277" t="str">
            <v>04</v>
          </cell>
          <cell r="N277" t="str">
            <v>武汉东湖学院</v>
          </cell>
          <cell r="O277" t="str">
            <v>武汉市江夏区文化大道301号</v>
          </cell>
          <cell r="P277" t="str">
            <v>13627682673</v>
          </cell>
        </row>
        <row r="278">
          <cell r="A278">
            <v>214230011005</v>
          </cell>
          <cell r="B278" t="str">
            <v>214230011005</v>
          </cell>
          <cell r="C278" t="str">
            <v>649010104000086</v>
          </cell>
          <cell r="D278" t="str">
            <v>龚艺</v>
          </cell>
          <cell r="E278" t="str">
            <v>420114199407060025</v>
          </cell>
          <cell r="F278" t="str">
            <v>湖北省高级人民法院</v>
          </cell>
          <cell r="G278" t="str">
            <v>湖北省高级人民法院</v>
          </cell>
          <cell r="H278" t="str">
            <v>雇员制书记员岗4</v>
          </cell>
          <cell r="I278" t="str">
            <v>大类</v>
          </cell>
          <cell r="J278" t="str">
            <v>雇员制审判辅助人员</v>
          </cell>
          <cell r="K278" t="str">
            <v>岗位能力测验</v>
          </cell>
          <cell r="L278" t="str">
            <v>10</v>
          </cell>
          <cell r="M278" t="str">
            <v>05</v>
          </cell>
          <cell r="N278" t="str">
            <v>武汉东湖学院</v>
          </cell>
          <cell r="O278" t="str">
            <v>武汉市江夏区文化大道301号</v>
          </cell>
          <cell r="P278" t="str">
            <v>15167989622</v>
          </cell>
        </row>
        <row r="279">
          <cell r="A279">
            <v>214230011006</v>
          </cell>
          <cell r="B279" t="str">
            <v>214230011006</v>
          </cell>
          <cell r="C279" t="str">
            <v>649010101000014</v>
          </cell>
          <cell r="D279" t="str">
            <v>刘斯君</v>
          </cell>
          <cell r="E279" t="str">
            <v>420102199509073729</v>
          </cell>
          <cell r="F279" t="str">
            <v>湖北省高级人民法院</v>
          </cell>
          <cell r="G279" t="str">
            <v>湖北省高级人民法院</v>
          </cell>
          <cell r="H279" t="str">
            <v>雇员制书记员岗1</v>
          </cell>
          <cell r="I279" t="str">
            <v>大类</v>
          </cell>
          <cell r="J279" t="str">
            <v>雇员制审判辅助人员</v>
          </cell>
          <cell r="K279" t="str">
            <v>岗位能力测验</v>
          </cell>
          <cell r="L279" t="str">
            <v>10</v>
          </cell>
          <cell r="M279" t="str">
            <v>06</v>
          </cell>
          <cell r="N279" t="str">
            <v>武汉东湖学院</v>
          </cell>
          <cell r="O279" t="str">
            <v>武汉市江夏区文化大道301号</v>
          </cell>
          <cell r="P279" t="str">
            <v>13627266961</v>
          </cell>
        </row>
        <row r="280">
          <cell r="A280">
            <v>214230011007</v>
          </cell>
          <cell r="B280" t="str">
            <v>214230011007</v>
          </cell>
          <cell r="C280" t="str">
            <v>649010501000036</v>
          </cell>
          <cell r="D280" t="str">
            <v>王华珉</v>
          </cell>
          <cell r="E280" t="str">
            <v>420106199511113625</v>
          </cell>
          <cell r="F280" t="str">
            <v>湖北省高级人民法院</v>
          </cell>
          <cell r="G280" t="str">
            <v>武汉铁路运输法院</v>
          </cell>
          <cell r="H280" t="str">
            <v>雇员制书记员岗</v>
          </cell>
          <cell r="I280" t="str">
            <v>大类</v>
          </cell>
          <cell r="J280" t="str">
            <v>雇员制审判辅助人员</v>
          </cell>
          <cell r="K280" t="str">
            <v>岗位能力测验</v>
          </cell>
          <cell r="L280" t="str">
            <v>10</v>
          </cell>
          <cell r="M280" t="str">
            <v>07</v>
          </cell>
          <cell r="N280" t="str">
            <v>武汉东湖学院</v>
          </cell>
          <cell r="O280" t="str">
            <v>武汉市江夏区文化大道301号</v>
          </cell>
          <cell r="P280" t="str">
            <v>13971497327</v>
          </cell>
        </row>
        <row r="281">
          <cell r="A281">
            <v>214230011008</v>
          </cell>
          <cell r="B281" t="str">
            <v>214230011008</v>
          </cell>
          <cell r="C281" t="str">
            <v>649010601000022</v>
          </cell>
          <cell r="D281" t="str">
            <v>梁满</v>
          </cell>
          <cell r="E281" t="str">
            <v>420621198705018657</v>
          </cell>
          <cell r="F281" t="str">
            <v>湖北省高级人民法院</v>
          </cell>
          <cell r="G281" t="str">
            <v>襄阳铁路运输法院</v>
          </cell>
          <cell r="H281" t="str">
            <v>雇员制书记员岗</v>
          </cell>
          <cell r="I281" t="str">
            <v>大类</v>
          </cell>
          <cell r="J281" t="str">
            <v>雇员制审判辅助人员</v>
          </cell>
          <cell r="K281" t="str">
            <v>岗位能力测验</v>
          </cell>
          <cell r="L281" t="str">
            <v>10</v>
          </cell>
          <cell r="M281" t="str">
            <v>08</v>
          </cell>
          <cell r="N281" t="str">
            <v>武汉东湖学院</v>
          </cell>
          <cell r="O281" t="str">
            <v>武汉市江夏区文化大道301号</v>
          </cell>
          <cell r="P281" t="str">
            <v>15671321953</v>
          </cell>
        </row>
        <row r="282">
          <cell r="A282">
            <v>214230011009</v>
          </cell>
          <cell r="B282" t="str">
            <v>214230011009</v>
          </cell>
          <cell r="C282" t="str">
            <v>649010104000091</v>
          </cell>
          <cell r="D282" t="str">
            <v>凌贝莎</v>
          </cell>
          <cell r="E282" t="str">
            <v>420105198707260423</v>
          </cell>
          <cell r="F282" t="str">
            <v>湖北省高级人民法院</v>
          </cell>
          <cell r="G282" t="str">
            <v>湖北省高级人民法院</v>
          </cell>
          <cell r="H282" t="str">
            <v>雇员制书记员岗4</v>
          </cell>
          <cell r="I282" t="str">
            <v>大类</v>
          </cell>
          <cell r="J282" t="str">
            <v>雇员制审判辅助人员</v>
          </cell>
          <cell r="K282" t="str">
            <v>岗位能力测验</v>
          </cell>
          <cell r="L282" t="str">
            <v>10</v>
          </cell>
          <cell r="M282" t="str">
            <v>09</v>
          </cell>
          <cell r="N282" t="str">
            <v>武汉东湖学院</v>
          </cell>
          <cell r="O282" t="str">
            <v>武汉市江夏区文化大道301号</v>
          </cell>
          <cell r="P282" t="str">
            <v>18071757401</v>
          </cell>
        </row>
        <row r="283">
          <cell r="A283">
            <v>214230011010</v>
          </cell>
          <cell r="B283" t="str">
            <v>214230011010</v>
          </cell>
          <cell r="C283" t="str">
            <v>649010107000062</v>
          </cell>
          <cell r="D283" t="str">
            <v>朱曦</v>
          </cell>
          <cell r="E283" t="str">
            <v>421125198509245528</v>
          </cell>
          <cell r="F283" t="str">
            <v>湖北省高级人民法院</v>
          </cell>
          <cell r="G283" t="str">
            <v>湖北省高级人民法院</v>
          </cell>
          <cell r="H283" t="str">
            <v>雇员制书记员岗7</v>
          </cell>
          <cell r="I283" t="str">
            <v>大类</v>
          </cell>
          <cell r="J283" t="str">
            <v>雇员制审判辅助人员</v>
          </cell>
          <cell r="K283" t="str">
            <v>岗位能力测验</v>
          </cell>
          <cell r="L283" t="str">
            <v>10</v>
          </cell>
          <cell r="M283" t="str">
            <v>10</v>
          </cell>
          <cell r="N283" t="str">
            <v>武汉东湖学院</v>
          </cell>
          <cell r="O283" t="str">
            <v>武汉市江夏区文化大道301号</v>
          </cell>
          <cell r="P283" t="str">
            <v>13627217691</v>
          </cell>
        </row>
        <row r="284">
          <cell r="A284">
            <v>214230011011</v>
          </cell>
          <cell r="B284" t="str">
            <v>214230011011</v>
          </cell>
          <cell r="C284" t="str">
            <v>649010701000001</v>
          </cell>
          <cell r="D284" t="str">
            <v>涂诗媚</v>
          </cell>
          <cell r="E284" t="str">
            <v>420822199405046869</v>
          </cell>
          <cell r="F284" t="str">
            <v>湖北省高级人民法院</v>
          </cell>
          <cell r="G284" t="str">
            <v>沙洋人民法院</v>
          </cell>
          <cell r="H284" t="str">
            <v>雇员制书记员岗</v>
          </cell>
          <cell r="I284" t="str">
            <v>大类</v>
          </cell>
          <cell r="J284" t="str">
            <v>雇员制审判辅助人员</v>
          </cell>
          <cell r="K284" t="str">
            <v>岗位能力测验</v>
          </cell>
          <cell r="L284" t="str">
            <v>10</v>
          </cell>
          <cell r="M284" t="str">
            <v>11</v>
          </cell>
          <cell r="N284" t="str">
            <v>武汉东湖学院</v>
          </cell>
          <cell r="O284" t="str">
            <v>武汉市江夏区文化大道301号</v>
          </cell>
          <cell r="P284" t="str">
            <v>13006144647</v>
          </cell>
        </row>
        <row r="285">
          <cell r="A285">
            <v>214230011012</v>
          </cell>
          <cell r="B285" t="str">
            <v>214230011012</v>
          </cell>
          <cell r="C285" t="str">
            <v>649010103000074</v>
          </cell>
          <cell r="D285" t="str">
            <v>孙悦</v>
          </cell>
          <cell r="E285" t="str">
            <v>421081199505120621</v>
          </cell>
          <cell r="F285" t="str">
            <v>湖北省高级人民法院</v>
          </cell>
          <cell r="G285" t="str">
            <v>湖北省高级人民法院</v>
          </cell>
          <cell r="H285" t="str">
            <v>雇员制书记员岗3</v>
          </cell>
          <cell r="I285" t="str">
            <v>大类</v>
          </cell>
          <cell r="J285" t="str">
            <v>雇员制审判辅助人员</v>
          </cell>
          <cell r="K285" t="str">
            <v>岗位能力测验</v>
          </cell>
          <cell r="L285" t="str">
            <v>10</v>
          </cell>
          <cell r="M285" t="str">
            <v>12</v>
          </cell>
          <cell r="N285" t="str">
            <v>武汉东湖学院</v>
          </cell>
          <cell r="O285" t="str">
            <v>武汉市江夏区文化大道301号</v>
          </cell>
          <cell r="P285" t="str">
            <v>13396066512</v>
          </cell>
        </row>
        <row r="286">
          <cell r="A286">
            <v>214230011013</v>
          </cell>
          <cell r="B286" t="str">
            <v>214230011013</v>
          </cell>
          <cell r="C286" t="str">
            <v>649010301000047</v>
          </cell>
          <cell r="D286" t="str">
            <v>薛菲</v>
          </cell>
          <cell r="E286" t="str">
            <v>420606198805073529</v>
          </cell>
          <cell r="F286" t="str">
            <v>湖北省高级人民法院</v>
          </cell>
          <cell r="G286" t="str">
            <v>武汉海事法院</v>
          </cell>
          <cell r="H286" t="str">
            <v>雇员制书记员岗1</v>
          </cell>
          <cell r="I286" t="str">
            <v>大类</v>
          </cell>
          <cell r="J286" t="str">
            <v>雇员制审判辅助人员</v>
          </cell>
          <cell r="K286" t="str">
            <v>岗位能力测验</v>
          </cell>
          <cell r="L286" t="str">
            <v>10</v>
          </cell>
          <cell r="M286" t="str">
            <v>13</v>
          </cell>
          <cell r="N286" t="str">
            <v>武汉东湖学院</v>
          </cell>
          <cell r="O286" t="str">
            <v>武汉市江夏区文化大道301号</v>
          </cell>
          <cell r="P286" t="str">
            <v>15972103542</v>
          </cell>
        </row>
        <row r="287">
          <cell r="A287">
            <v>214230011014</v>
          </cell>
          <cell r="B287" t="str">
            <v>214230011014</v>
          </cell>
          <cell r="C287" t="str">
            <v>649010601000050</v>
          </cell>
          <cell r="D287" t="str">
            <v>刘正君</v>
          </cell>
          <cell r="E287" t="str">
            <v>420606199805172521</v>
          </cell>
          <cell r="F287" t="str">
            <v>湖北省高级人民法院</v>
          </cell>
          <cell r="G287" t="str">
            <v>襄阳铁路运输法院</v>
          </cell>
          <cell r="H287" t="str">
            <v>雇员制书记员岗</v>
          </cell>
          <cell r="I287" t="str">
            <v>大类</v>
          </cell>
          <cell r="J287" t="str">
            <v>雇员制审判辅助人员</v>
          </cell>
          <cell r="K287" t="str">
            <v>岗位能力测验</v>
          </cell>
          <cell r="L287" t="str">
            <v>10</v>
          </cell>
          <cell r="M287" t="str">
            <v>14</v>
          </cell>
          <cell r="N287" t="str">
            <v>武汉东湖学院</v>
          </cell>
          <cell r="O287" t="str">
            <v>武汉市江夏区文化大道301号</v>
          </cell>
          <cell r="P287" t="str">
            <v>15997282947</v>
          </cell>
        </row>
        <row r="288">
          <cell r="A288">
            <v>214230011015</v>
          </cell>
          <cell r="B288" t="str">
            <v>214230011015</v>
          </cell>
          <cell r="C288" t="str">
            <v>649010601000025</v>
          </cell>
          <cell r="D288" t="str">
            <v>王斯奇</v>
          </cell>
          <cell r="E288" t="str">
            <v>420606199211211028</v>
          </cell>
          <cell r="F288" t="str">
            <v>湖北省高级人民法院</v>
          </cell>
          <cell r="G288" t="str">
            <v>襄阳铁路运输法院</v>
          </cell>
          <cell r="H288" t="str">
            <v>雇员制书记员岗</v>
          </cell>
          <cell r="I288" t="str">
            <v>大类</v>
          </cell>
          <cell r="J288" t="str">
            <v>雇员制审判辅助人员</v>
          </cell>
          <cell r="K288" t="str">
            <v>岗位能力测验</v>
          </cell>
          <cell r="L288" t="str">
            <v>10</v>
          </cell>
          <cell r="M288" t="str">
            <v>15</v>
          </cell>
          <cell r="N288" t="str">
            <v>武汉东湖学院</v>
          </cell>
          <cell r="O288" t="str">
            <v>武汉市江夏区文化大道301号</v>
          </cell>
          <cell r="P288" t="str">
            <v>18086132827</v>
          </cell>
        </row>
        <row r="289">
          <cell r="A289">
            <v>214230011016</v>
          </cell>
          <cell r="B289" t="str">
            <v>214230011016</v>
          </cell>
          <cell r="C289" t="str">
            <v>649010107000050</v>
          </cell>
          <cell r="D289" t="str">
            <v>王美奇</v>
          </cell>
          <cell r="E289" t="str">
            <v>420281199202231228</v>
          </cell>
          <cell r="F289" t="str">
            <v>湖北省高级人民法院</v>
          </cell>
          <cell r="G289" t="str">
            <v>湖北省高级人民法院</v>
          </cell>
          <cell r="H289" t="str">
            <v>雇员制书记员岗7</v>
          </cell>
          <cell r="I289" t="str">
            <v>大类</v>
          </cell>
          <cell r="J289" t="str">
            <v>雇员制审判辅助人员</v>
          </cell>
          <cell r="K289" t="str">
            <v>岗位能力测验</v>
          </cell>
          <cell r="L289" t="str">
            <v>10</v>
          </cell>
          <cell r="M289" t="str">
            <v>16</v>
          </cell>
          <cell r="N289" t="str">
            <v>武汉东湖学院</v>
          </cell>
          <cell r="O289" t="str">
            <v>武汉市江夏区文化大道301号</v>
          </cell>
          <cell r="P289" t="str">
            <v>15314575003</v>
          </cell>
        </row>
        <row r="290">
          <cell r="A290">
            <v>214230011017</v>
          </cell>
          <cell r="B290" t="str">
            <v>214230011017</v>
          </cell>
          <cell r="C290" t="str">
            <v>649010201000074</v>
          </cell>
          <cell r="D290" t="str">
            <v>文蝶</v>
          </cell>
          <cell r="E290" t="str">
            <v>429004199202030949</v>
          </cell>
          <cell r="F290" t="str">
            <v>湖北省高级人民法院</v>
          </cell>
          <cell r="G290" t="str">
            <v>汉江中级人民法院</v>
          </cell>
          <cell r="H290" t="str">
            <v>雇员制书记员岗</v>
          </cell>
          <cell r="I290" t="str">
            <v>大类</v>
          </cell>
          <cell r="J290" t="str">
            <v>雇员制审判辅助人员</v>
          </cell>
          <cell r="K290" t="str">
            <v>岗位能力测验</v>
          </cell>
          <cell r="L290" t="str">
            <v>10</v>
          </cell>
          <cell r="M290" t="str">
            <v>17</v>
          </cell>
          <cell r="N290" t="str">
            <v>武汉东湖学院</v>
          </cell>
          <cell r="O290" t="str">
            <v>武汉市江夏区文化大道301号</v>
          </cell>
          <cell r="P290" t="str">
            <v>18872336020</v>
          </cell>
        </row>
        <row r="291">
          <cell r="A291">
            <v>214230011018</v>
          </cell>
          <cell r="B291" t="str">
            <v>214230011018</v>
          </cell>
          <cell r="C291" t="str">
            <v>649010302000019</v>
          </cell>
          <cell r="D291" t="str">
            <v>孙思源</v>
          </cell>
          <cell r="E291" t="str">
            <v>42010719931026102X</v>
          </cell>
          <cell r="F291" t="str">
            <v>湖北省高级人民法院</v>
          </cell>
          <cell r="G291" t="str">
            <v>武汉海事法院</v>
          </cell>
          <cell r="H291" t="str">
            <v>雇员制书记员岗2</v>
          </cell>
          <cell r="I291" t="str">
            <v>大类</v>
          </cell>
          <cell r="J291" t="str">
            <v>雇员制审判辅助人员</v>
          </cell>
          <cell r="K291" t="str">
            <v>岗位能力测验</v>
          </cell>
          <cell r="L291" t="str">
            <v>10</v>
          </cell>
          <cell r="M291" t="str">
            <v>18</v>
          </cell>
          <cell r="N291" t="str">
            <v>武汉东湖学院</v>
          </cell>
          <cell r="O291" t="str">
            <v>武汉市江夏区文化大道301号</v>
          </cell>
          <cell r="P291" t="str">
            <v>15608631892</v>
          </cell>
        </row>
        <row r="292">
          <cell r="A292">
            <v>214230011019</v>
          </cell>
          <cell r="B292" t="str">
            <v>214230011019</v>
          </cell>
          <cell r="C292" t="str">
            <v>649010401000011</v>
          </cell>
          <cell r="D292" t="str">
            <v>舒展</v>
          </cell>
          <cell r="E292" t="str">
            <v>420704199406010130</v>
          </cell>
          <cell r="F292" t="str">
            <v>湖北省高级人民法院</v>
          </cell>
          <cell r="G292" t="str">
            <v>武汉铁路运输中级法院</v>
          </cell>
          <cell r="H292" t="str">
            <v>雇员制书记员岗</v>
          </cell>
          <cell r="I292" t="str">
            <v>大类</v>
          </cell>
          <cell r="J292" t="str">
            <v>雇员制审判辅助人员</v>
          </cell>
          <cell r="K292" t="str">
            <v>岗位能力测验</v>
          </cell>
          <cell r="L292" t="str">
            <v>10</v>
          </cell>
          <cell r="M292" t="str">
            <v>19</v>
          </cell>
          <cell r="N292" t="str">
            <v>武汉东湖学院</v>
          </cell>
          <cell r="O292" t="str">
            <v>武汉市江夏区文化大道301号</v>
          </cell>
          <cell r="P292" t="str">
            <v>15172357725</v>
          </cell>
        </row>
        <row r="293">
          <cell r="A293">
            <v>214230011020</v>
          </cell>
          <cell r="B293" t="str">
            <v>214230011020</v>
          </cell>
          <cell r="C293" t="str">
            <v>649010105000155</v>
          </cell>
          <cell r="D293" t="str">
            <v>余诗</v>
          </cell>
          <cell r="E293" t="str">
            <v>420105199611072828</v>
          </cell>
          <cell r="F293" t="str">
            <v>湖北省高级人民法院</v>
          </cell>
          <cell r="G293" t="str">
            <v>湖北省高级人民法院</v>
          </cell>
          <cell r="H293" t="str">
            <v>雇员制书记员岗5</v>
          </cell>
          <cell r="I293" t="str">
            <v>大类</v>
          </cell>
          <cell r="J293" t="str">
            <v>雇员制审判辅助人员</v>
          </cell>
          <cell r="K293" t="str">
            <v>岗位能力测验</v>
          </cell>
          <cell r="L293" t="str">
            <v>10</v>
          </cell>
          <cell r="M293" t="str">
            <v>20</v>
          </cell>
          <cell r="N293" t="str">
            <v>武汉东湖学院</v>
          </cell>
          <cell r="O293" t="str">
            <v>武汉市江夏区文化大道301号</v>
          </cell>
          <cell r="P293" t="str">
            <v>18963991453</v>
          </cell>
        </row>
        <row r="294">
          <cell r="A294">
            <v>214230011021</v>
          </cell>
          <cell r="B294" t="str">
            <v>214230011021</v>
          </cell>
          <cell r="C294" t="str">
            <v>649010102000018</v>
          </cell>
          <cell r="D294" t="str">
            <v>华光为</v>
          </cell>
          <cell r="E294" t="str">
            <v>420116199712072017</v>
          </cell>
          <cell r="F294" t="str">
            <v>湖北省高级人民法院</v>
          </cell>
          <cell r="G294" t="str">
            <v>湖北省高级人民法院</v>
          </cell>
          <cell r="H294" t="str">
            <v>雇员制书记员岗2</v>
          </cell>
          <cell r="I294" t="str">
            <v>大类</v>
          </cell>
          <cell r="J294" t="str">
            <v>雇员制审判辅助人员</v>
          </cell>
          <cell r="K294" t="str">
            <v>岗位能力测验</v>
          </cell>
          <cell r="L294" t="str">
            <v>10</v>
          </cell>
          <cell r="M294" t="str">
            <v>21</v>
          </cell>
          <cell r="N294" t="str">
            <v>武汉东湖学院</v>
          </cell>
          <cell r="O294" t="str">
            <v>武汉市江夏区文化大道301号</v>
          </cell>
          <cell r="P294" t="str">
            <v>17762583575</v>
          </cell>
        </row>
        <row r="295">
          <cell r="A295">
            <v>214230011022</v>
          </cell>
          <cell r="B295" t="str">
            <v>214230011022</v>
          </cell>
          <cell r="C295" t="str">
            <v>649010105000035</v>
          </cell>
          <cell r="D295" t="str">
            <v>王博</v>
          </cell>
          <cell r="E295" t="str">
            <v>42011619931108763X</v>
          </cell>
          <cell r="F295" t="str">
            <v>湖北省高级人民法院</v>
          </cell>
          <cell r="G295" t="str">
            <v>湖北省高级人民法院</v>
          </cell>
          <cell r="H295" t="str">
            <v>雇员制书记员岗5</v>
          </cell>
          <cell r="I295" t="str">
            <v>大类</v>
          </cell>
          <cell r="J295" t="str">
            <v>雇员制审判辅助人员</v>
          </cell>
          <cell r="K295" t="str">
            <v>岗位能力测验</v>
          </cell>
          <cell r="L295" t="str">
            <v>10</v>
          </cell>
          <cell r="M295" t="str">
            <v>22</v>
          </cell>
          <cell r="N295" t="str">
            <v>武汉东湖学院</v>
          </cell>
          <cell r="O295" t="str">
            <v>武汉市江夏区文化大道301号</v>
          </cell>
          <cell r="P295" t="str">
            <v>18771979031</v>
          </cell>
        </row>
        <row r="296">
          <cell r="A296">
            <v>214230011023</v>
          </cell>
          <cell r="B296" t="str">
            <v>214230011023</v>
          </cell>
          <cell r="C296" t="str">
            <v>649010107000031</v>
          </cell>
          <cell r="D296" t="str">
            <v>谢杨</v>
          </cell>
          <cell r="E296" t="str">
            <v>421123199103212023</v>
          </cell>
          <cell r="F296" t="str">
            <v>湖北省高级人民法院</v>
          </cell>
          <cell r="G296" t="str">
            <v>湖北省高级人民法院</v>
          </cell>
          <cell r="H296" t="str">
            <v>雇员制书记员岗7</v>
          </cell>
          <cell r="I296" t="str">
            <v>大类</v>
          </cell>
          <cell r="J296" t="str">
            <v>雇员制审判辅助人员</v>
          </cell>
          <cell r="K296" t="str">
            <v>岗位能力测验</v>
          </cell>
          <cell r="L296" t="str">
            <v>10</v>
          </cell>
          <cell r="M296" t="str">
            <v>23</v>
          </cell>
          <cell r="N296" t="str">
            <v>武汉东湖学院</v>
          </cell>
          <cell r="O296" t="str">
            <v>武汉市江夏区文化大道301号</v>
          </cell>
          <cell r="P296" t="str">
            <v>18627045309</v>
          </cell>
        </row>
        <row r="297">
          <cell r="A297">
            <v>214230011024</v>
          </cell>
          <cell r="B297" t="str">
            <v>214230011024</v>
          </cell>
          <cell r="C297" t="str">
            <v>649010201000036</v>
          </cell>
          <cell r="D297" t="str">
            <v>张颖</v>
          </cell>
          <cell r="E297" t="str">
            <v>429004199006063161</v>
          </cell>
          <cell r="F297" t="str">
            <v>湖北省高级人民法院</v>
          </cell>
          <cell r="G297" t="str">
            <v>汉江中级人民法院</v>
          </cell>
          <cell r="H297" t="str">
            <v>雇员制书记员岗</v>
          </cell>
          <cell r="I297" t="str">
            <v>大类</v>
          </cell>
          <cell r="J297" t="str">
            <v>雇员制审判辅助人员</v>
          </cell>
          <cell r="K297" t="str">
            <v>岗位能力测验</v>
          </cell>
          <cell r="L297" t="str">
            <v>10</v>
          </cell>
          <cell r="M297" t="str">
            <v>24</v>
          </cell>
          <cell r="N297" t="str">
            <v>武汉东湖学院</v>
          </cell>
          <cell r="O297" t="str">
            <v>武汉市江夏区文化大道301号</v>
          </cell>
          <cell r="P297" t="str">
            <v>18771157570</v>
          </cell>
        </row>
        <row r="298">
          <cell r="A298">
            <v>214230011025</v>
          </cell>
          <cell r="B298" t="str">
            <v>214230011025</v>
          </cell>
          <cell r="C298" t="str">
            <v>649010101000013</v>
          </cell>
          <cell r="D298" t="str">
            <v>胡娟娟</v>
          </cell>
          <cell r="E298" t="str">
            <v>41280119851128088X</v>
          </cell>
          <cell r="F298" t="str">
            <v>湖北省高级人民法院</v>
          </cell>
          <cell r="G298" t="str">
            <v>湖北省高级人民法院</v>
          </cell>
          <cell r="H298" t="str">
            <v>雇员制书记员岗1</v>
          </cell>
          <cell r="I298" t="str">
            <v>大类</v>
          </cell>
          <cell r="J298" t="str">
            <v>雇员制审判辅助人员</v>
          </cell>
          <cell r="K298" t="str">
            <v>岗位能力测验</v>
          </cell>
          <cell r="L298" t="str">
            <v>10</v>
          </cell>
          <cell r="M298" t="str">
            <v>25</v>
          </cell>
          <cell r="N298" t="str">
            <v>武汉东湖学院</v>
          </cell>
          <cell r="O298" t="str">
            <v>武汉市江夏区文化大道301号</v>
          </cell>
          <cell r="P298" t="str">
            <v>18071866792</v>
          </cell>
        </row>
        <row r="299">
          <cell r="A299">
            <v>214230011026</v>
          </cell>
          <cell r="B299" t="str">
            <v>214230011026</v>
          </cell>
          <cell r="C299" t="str">
            <v>649010106000020</v>
          </cell>
          <cell r="D299" t="str">
            <v>田佳灵</v>
          </cell>
          <cell r="E299" t="str">
            <v>420302199002171283</v>
          </cell>
          <cell r="F299" t="str">
            <v>湖北省高级人民法院</v>
          </cell>
          <cell r="G299" t="str">
            <v>湖北省高级人民法院</v>
          </cell>
          <cell r="H299" t="str">
            <v>雇员制书记员岗6</v>
          </cell>
          <cell r="I299" t="str">
            <v>大类</v>
          </cell>
          <cell r="J299" t="str">
            <v>雇员制审判辅助人员</v>
          </cell>
          <cell r="K299" t="str">
            <v>岗位能力测验</v>
          </cell>
          <cell r="L299" t="str">
            <v>10</v>
          </cell>
          <cell r="M299" t="str">
            <v>26</v>
          </cell>
          <cell r="N299" t="str">
            <v>武汉东湖学院</v>
          </cell>
          <cell r="O299" t="str">
            <v>武汉市江夏区文化大道301号</v>
          </cell>
          <cell r="P299" t="str">
            <v>18086614096</v>
          </cell>
        </row>
        <row r="300">
          <cell r="A300">
            <v>214230011027</v>
          </cell>
          <cell r="B300" t="str">
            <v>214230011027</v>
          </cell>
          <cell r="C300" t="str">
            <v>649010601000016</v>
          </cell>
          <cell r="D300" t="str">
            <v>杨新春</v>
          </cell>
          <cell r="E300" t="str">
            <v>420802198701170629</v>
          </cell>
          <cell r="F300" t="str">
            <v>湖北省高级人民法院</v>
          </cell>
          <cell r="G300" t="str">
            <v>襄阳铁路运输法院</v>
          </cell>
          <cell r="H300" t="str">
            <v>雇员制书记员岗</v>
          </cell>
          <cell r="I300" t="str">
            <v>大类</v>
          </cell>
          <cell r="J300" t="str">
            <v>雇员制审判辅助人员</v>
          </cell>
          <cell r="K300" t="str">
            <v>岗位能力测验</v>
          </cell>
          <cell r="L300" t="str">
            <v>10</v>
          </cell>
          <cell r="M300" t="str">
            <v>27</v>
          </cell>
          <cell r="N300" t="str">
            <v>武汉东湖学院</v>
          </cell>
          <cell r="O300" t="str">
            <v>武汉市江夏区文化大道301号</v>
          </cell>
          <cell r="P300" t="str">
            <v>17707253901</v>
          </cell>
        </row>
        <row r="301">
          <cell r="A301">
            <v>214230011028</v>
          </cell>
          <cell r="B301" t="str">
            <v>214230011028</v>
          </cell>
          <cell r="C301" t="str">
            <v>649010302000067</v>
          </cell>
          <cell r="D301" t="str">
            <v>林建军</v>
          </cell>
          <cell r="E301" t="str">
            <v>420117198610286331</v>
          </cell>
          <cell r="F301" t="str">
            <v>湖北省高级人民法院</v>
          </cell>
          <cell r="G301" t="str">
            <v>武汉海事法院</v>
          </cell>
          <cell r="H301" t="str">
            <v>雇员制书记员岗2</v>
          </cell>
          <cell r="I301" t="str">
            <v>大类</v>
          </cell>
          <cell r="J301" t="str">
            <v>雇员制审判辅助人员</v>
          </cell>
          <cell r="K301" t="str">
            <v>岗位能力测验</v>
          </cell>
          <cell r="L301" t="str">
            <v>10</v>
          </cell>
          <cell r="M301" t="str">
            <v>28</v>
          </cell>
          <cell r="N301" t="str">
            <v>武汉东湖学院</v>
          </cell>
          <cell r="O301" t="str">
            <v>武汉市江夏区文化大道301号</v>
          </cell>
          <cell r="P301" t="str">
            <v>15629063855</v>
          </cell>
        </row>
        <row r="302">
          <cell r="A302">
            <v>214230011029</v>
          </cell>
          <cell r="B302" t="str">
            <v>214230011029</v>
          </cell>
          <cell r="C302" t="str">
            <v>649010103000078</v>
          </cell>
          <cell r="D302" t="str">
            <v>肖卓鸣</v>
          </cell>
          <cell r="E302" t="str">
            <v>420106199310144433</v>
          </cell>
          <cell r="F302" t="str">
            <v>湖北省高级人民法院</v>
          </cell>
          <cell r="G302" t="str">
            <v>湖北省高级人民法院</v>
          </cell>
          <cell r="H302" t="str">
            <v>雇员制书记员岗3</v>
          </cell>
          <cell r="I302" t="str">
            <v>大类</v>
          </cell>
          <cell r="J302" t="str">
            <v>雇员制审判辅助人员</v>
          </cell>
          <cell r="K302" t="str">
            <v>岗位能力测验</v>
          </cell>
          <cell r="L302" t="str">
            <v>10</v>
          </cell>
          <cell r="M302" t="str">
            <v>29</v>
          </cell>
          <cell r="N302" t="str">
            <v>武汉东湖学院</v>
          </cell>
          <cell r="O302" t="str">
            <v>武汉市江夏区文化大道301号</v>
          </cell>
          <cell r="P302" t="str">
            <v>13407102203</v>
          </cell>
        </row>
        <row r="303">
          <cell r="A303">
            <v>214230011030</v>
          </cell>
          <cell r="B303" t="str">
            <v>214230011030</v>
          </cell>
          <cell r="C303" t="str">
            <v>649010105000083</v>
          </cell>
          <cell r="D303" t="str">
            <v>郭清</v>
          </cell>
          <cell r="E303" t="str">
            <v>420114198908092864</v>
          </cell>
          <cell r="F303" t="str">
            <v>湖北省高级人民法院</v>
          </cell>
          <cell r="G303" t="str">
            <v>湖北省高级人民法院</v>
          </cell>
          <cell r="H303" t="str">
            <v>雇员制书记员岗5</v>
          </cell>
          <cell r="I303" t="str">
            <v>大类</v>
          </cell>
          <cell r="J303" t="str">
            <v>雇员制审判辅助人员</v>
          </cell>
          <cell r="K303" t="str">
            <v>岗位能力测验</v>
          </cell>
          <cell r="L303" t="str">
            <v>10</v>
          </cell>
          <cell r="M303" t="str">
            <v>30</v>
          </cell>
          <cell r="N303" t="str">
            <v>武汉东湖学院</v>
          </cell>
          <cell r="O303" t="str">
            <v>武汉市江夏区文化大道301号</v>
          </cell>
          <cell r="P303" t="str">
            <v>15907188606</v>
          </cell>
        </row>
        <row r="304">
          <cell r="A304">
            <v>214230011101</v>
          </cell>
          <cell r="B304" t="str">
            <v>214230011101</v>
          </cell>
          <cell r="C304" t="str">
            <v>649010303000002</v>
          </cell>
          <cell r="D304" t="str">
            <v>汪皓</v>
          </cell>
          <cell r="E304" t="str">
            <v>420114199009191214</v>
          </cell>
          <cell r="F304" t="str">
            <v>湖北省高级人民法院</v>
          </cell>
          <cell r="G304" t="str">
            <v>武汉海事法院</v>
          </cell>
          <cell r="H304" t="str">
            <v>雇员制书记员岗3</v>
          </cell>
          <cell r="I304" t="str">
            <v>大类</v>
          </cell>
          <cell r="J304" t="str">
            <v>雇员制审判辅助人员</v>
          </cell>
          <cell r="K304" t="str">
            <v>岗位能力测验</v>
          </cell>
          <cell r="L304" t="str">
            <v>11</v>
          </cell>
          <cell r="M304" t="str">
            <v>01</v>
          </cell>
          <cell r="N304" t="str">
            <v>武汉东湖学院</v>
          </cell>
          <cell r="O304" t="str">
            <v>武汉市江夏区文化大道301号</v>
          </cell>
          <cell r="P304" t="str">
            <v>15927233979</v>
          </cell>
        </row>
        <row r="305">
          <cell r="A305">
            <v>214230011102</v>
          </cell>
          <cell r="B305" t="str">
            <v>214230011102</v>
          </cell>
          <cell r="C305" t="str">
            <v>649010401000024</v>
          </cell>
          <cell r="D305" t="str">
            <v>程思源</v>
          </cell>
          <cell r="E305" t="str">
            <v>42092219950923005X</v>
          </cell>
          <cell r="F305" t="str">
            <v>湖北省高级人民法院</v>
          </cell>
          <cell r="G305" t="str">
            <v>武汉铁路运输中级法院</v>
          </cell>
          <cell r="H305" t="str">
            <v>雇员制书记员岗</v>
          </cell>
          <cell r="I305" t="str">
            <v>大类</v>
          </cell>
          <cell r="J305" t="str">
            <v>雇员制审判辅助人员</v>
          </cell>
          <cell r="K305" t="str">
            <v>岗位能力测验</v>
          </cell>
          <cell r="L305" t="str">
            <v>11</v>
          </cell>
          <cell r="M305" t="str">
            <v>02</v>
          </cell>
          <cell r="N305" t="str">
            <v>武汉东湖学院</v>
          </cell>
          <cell r="O305" t="str">
            <v>武汉市江夏区文化大道301号</v>
          </cell>
          <cell r="P305" t="str">
            <v>15871825881</v>
          </cell>
        </row>
        <row r="306">
          <cell r="A306">
            <v>214230011103</v>
          </cell>
          <cell r="B306" t="str">
            <v>214230011103</v>
          </cell>
          <cell r="C306" t="str">
            <v>649010107000033</v>
          </cell>
          <cell r="D306" t="str">
            <v>唐礼尧</v>
          </cell>
          <cell r="E306" t="str">
            <v>42010419941128431X</v>
          </cell>
          <cell r="F306" t="str">
            <v>湖北省高级人民法院</v>
          </cell>
          <cell r="G306" t="str">
            <v>湖北省高级人民法院</v>
          </cell>
          <cell r="H306" t="str">
            <v>雇员制书记员岗7</v>
          </cell>
          <cell r="I306" t="str">
            <v>大类</v>
          </cell>
          <cell r="J306" t="str">
            <v>雇员制审判辅助人员</v>
          </cell>
          <cell r="K306" t="str">
            <v>岗位能力测验</v>
          </cell>
          <cell r="L306" t="str">
            <v>11</v>
          </cell>
          <cell r="M306" t="str">
            <v>03</v>
          </cell>
          <cell r="N306" t="str">
            <v>武汉东湖学院</v>
          </cell>
          <cell r="O306" t="str">
            <v>武汉市江夏区文化大道301号</v>
          </cell>
          <cell r="P306" t="str">
            <v>13476166584</v>
          </cell>
        </row>
        <row r="307">
          <cell r="A307">
            <v>214230011104</v>
          </cell>
          <cell r="B307" t="str">
            <v>214230011104</v>
          </cell>
          <cell r="C307" t="str">
            <v>649010401000039</v>
          </cell>
          <cell r="D307" t="str">
            <v>杨欣</v>
          </cell>
          <cell r="E307" t="str">
            <v>429004199606141901</v>
          </cell>
          <cell r="F307" t="str">
            <v>湖北省高级人民法院</v>
          </cell>
          <cell r="G307" t="str">
            <v>武汉铁路运输中级法院</v>
          </cell>
          <cell r="H307" t="str">
            <v>雇员制书记员岗</v>
          </cell>
          <cell r="I307" t="str">
            <v>大类</v>
          </cell>
          <cell r="J307" t="str">
            <v>雇员制审判辅助人员</v>
          </cell>
          <cell r="K307" t="str">
            <v>岗位能力测验</v>
          </cell>
          <cell r="L307" t="str">
            <v>11</v>
          </cell>
          <cell r="M307" t="str">
            <v>04</v>
          </cell>
          <cell r="N307" t="str">
            <v>武汉东湖学院</v>
          </cell>
          <cell r="O307" t="str">
            <v>武汉市江夏区文化大道301号</v>
          </cell>
          <cell r="P307" t="str">
            <v>15972039107</v>
          </cell>
        </row>
        <row r="308">
          <cell r="A308">
            <v>214230011105</v>
          </cell>
          <cell r="B308" t="str">
            <v>214230011105</v>
          </cell>
          <cell r="C308" t="str">
            <v>649010105000143</v>
          </cell>
          <cell r="D308" t="str">
            <v>王嘉钰</v>
          </cell>
          <cell r="E308" t="str">
            <v>41030319980331324X</v>
          </cell>
          <cell r="F308" t="str">
            <v>湖北省高级人民法院</v>
          </cell>
          <cell r="G308" t="str">
            <v>湖北省高级人民法院</v>
          </cell>
          <cell r="H308" t="str">
            <v>雇员制书记员岗5</v>
          </cell>
          <cell r="I308" t="str">
            <v>大类</v>
          </cell>
          <cell r="J308" t="str">
            <v>雇员制审判辅助人员</v>
          </cell>
          <cell r="K308" t="str">
            <v>岗位能力测验</v>
          </cell>
          <cell r="L308" t="str">
            <v>11</v>
          </cell>
          <cell r="M308" t="str">
            <v>05</v>
          </cell>
          <cell r="N308" t="str">
            <v>武汉东湖学院</v>
          </cell>
          <cell r="O308" t="str">
            <v>武汉市江夏区文化大道301号</v>
          </cell>
          <cell r="P308" t="str">
            <v>13213608718</v>
          </cell>
        </row>
        <row r="309">
          <cell r="A309">
            <v>214230011106</v>
          </cell>
          <cell r="B309" t="str">
            <v>214230011106</v>
          </cell>
          <cell r="C309" t="str">
            <v>649010107000014</v>
          </cell>
          <cell r="D309" t="str">
            <v>陈贞功</v>
          </cell>
          <cell r="E309" t="str">
            <v>42112719920318001X</v>
          </cell>
          <cell r="F309" t="str">
            <v>湖北省高级人民法院</v>
          </cell>
          <cell r="G309" t="str">
            <v>湖北省高级人民法院</v>
          </cell>
          <cell r="H309" t="str">
            <v>雇员制书记员岗7</v>
          </cell>
          <cell r="I309" t="str">
            <v>大类</v>
          </cell>
          <cell r="J309" t="str">
            <v>雇员制审判辅助人员</v>
          </cell>
          <cell r="K309" t="str">
            <v>岗位能力测验</v>
          </cell>
          <cell r="L309" t="str">
            <v>11</v>
          </cell>
          <cell r="M309" t="str">
            <v>06</v>
          </cell>
          <cell r="N309" t="str">
            <v>武汉东湖学院</v>
          </cell>
          <cell r="O309" t="str">
            <v>武汉市江夏区文化大道301号</v>
          </cell>
          <cell r="P309" t="str">
            <v>15927171619</v>
          </cell>
        </row>
        <row r="310">
          <cell r="A310">
            <v>214230011107</v>
          </cell>
          <cell r="B310" t="str">
            <v>214230011107</v>
          </cell>
          <cell r="C310" t="str">
            <v>649010101000091</v>
          </cell>
          <cell r="D310" t="str">
            <v>李子豪</v>
          </cell>
          <cell r="E310" t="str">
            <v>430203199712036011</v>
          </cell>
          <cell r="F310" t="str">
            <v>湖北省高级人民法院</v>
          </cell>
          <cell r="G310" t="str">
            <v>湖北省高级人民法院</v>
          </cell>
          <cell r="H310" t="str">
            <v>雇员制书记员岗1</v>
          </cell>
          <cell r="I310" t="str">
            <v>大类</v>
          </cell>
          <cell r="J310" t="str">
            <v>雇员制审判辅助人员</v>
          </cell>
          <cell r="K310" t="str">
            <v>岗位能力测验</v>
          </cell>
          <cell r="L310" t="str">
            <v>11</v>
          </cell>
          <cell r="M310" t="str">
            <v>07</v>
          </cell>
          <cell r="N310" t="str">
            <v>武汉东湖学院</v>
          </cell>
          <cell r="O310" t="str">
            <v>武汉市江夏区文化大道301号</v>
          </cell>
          <cell r="P310" t="str">
            <v>13907336161</v>
          </cell>
        </row>
        <row r="311">
          <cell r="A311">
            <v>214230011108</v>
          </cell>
          <cell r="B311" t="str">
            <v>214230011108</v>
          </cell>
          <cell r="C311" t="str">
            <v>649010101000099</v>
          </cell>
          <cell r="D311" t="str">
            <v>汪晨</v>
          </cell>
          <cell r="E311" t="str">
            <v>420582198809260023</v>
          </cell>
          <cell r="F311" t="str">
            <v>湖北省高级人民法院</v>
          </cell>
          <cell r="G311" t="str">
            <v>湖北省高级人民法院</v>
          </cell>
          <cell r="H311" t="str">
            <v>雇员制书记员岗1</v>
          </cell>
          <cell r="I311" t="str">
            <v>大类</v>
          </cell>
          <cell r="J311" t="str">
            <v>雇员制审判辅助人员</v>
          </cell>
          <cell r="K311" t="str">
            <v>岗位能力测验</v>
          </cell>
          <cell r="L311" t="str">
            <v>11</v>
          </cell>
          <cell r="M311" t="str">
            <v>08</v>
          </cell>
          <cell r="N311" t="str">
            <v>武汉东湖学院</v>
          </cell>
          <cell r="O311" t="str">
            <v>武汉市江夏区文化大道301号</v>
          </cell>
          <cell r="P311" t="str">
            <v>18727225554</v>
          </cell>
        </row>
        <row r="312">
          <cell r="A312">
            <v>214230011109</v>
          </cell>
          <cell r="B312" t="str">
            <v>214230011109</v>
          </cell>
          <cell r="C312" t="str">
            <v>649010102000085</v>
          </cell>
          <cell r="D312" t="str">
            <v>吴菁</v>
          </cell>
          <cell r="E312" t="str">
            <v>420106198902043244</v>
          </cell>
          <cell r="F312" t="str">
            <v>湖北省高级人民法院</v>
          </cell>
          <cell r="G312" t="str">
            <v>湖北省高级人民法院</v>
          </cell>
          <cell r="H312" t="str">
            <v>雇员制书记员岗2</v>
          </cell>
          <cell r="I312" t="str">
            <v>大类</v>
          </cell>
          <cell r="J312" t="str">
            <v>雇员制审判辅助人员</v>
          </cell>
          <cell r="K312" t="str">
            <v>岗位能力测验</v>
          </cell>
          <cell r="L312" t="str">
            <v>11</v>
          </cell>
          <cell r="M312" t="str">
            <v>09</v>
          </cell>
          <cell r="N312" t="str">
            <v>武汉东湖学院</v>
          </cell>
          <cell r="O312" t="str">
            <v>武汉市江夏区文化大道301号</v>
          </cell>
          <cell r="P312" t="str">
            <v>13971377554</v>
          </cell>
        </row>
        <row r="313">
          <cell r="A313">
            <v>214230011110</v>
          </cell>
          <cell r="B313" t="str">
            <v>214230011110</v>
          </cell>
          <cell r="C313" t="str">
            <v>649010601000052</v>
          </cell>
          <cell r="D313" t="str">
            <v>谢冰如</v>
          </cell>
          <cell r="E313" t="str">
            <v>420621199410289323</v>
          </cell>
          <cell r="F313" t="str">
            <v>湖北省高级人民法院</v>
          </cell>
          <cell r="G313" t="str">
            <v>襄阳铁路运输法院</v>
          </cell>
          <cell r="H313" t="str">
            <v>雇员制书记员岗</v>
          </cell>
          <cell r="I313" t="str">
            <v>大类</v>
          </cell>
          <cell r="J313" t="str">
            <v>雇员制审判辅助人员</v>
          </cell>
          <cell r="K313" t="str">
            <v>岗位能力测验</v>
          </cell>
          <cell r="L313" t="str">
            <v>11</v>
          </cell>
          <cell r="M313" t="str">
            <v>10</v>
          </cell>
          <cell r="N313" t="str">
            <v>武汉东湖学院</v>
          </cell>
          <cell r="O313" t="str">
            <v>武汉市江夏区文化大道301号</v>
          </cell>
          <cell r="P313" t="str">
            <v>15587777407</v>
          </cell>
        </row>
        <row r="314">
          <cell r="A314">
            <v>214230011111</v>
          </cell>
          <cell r="B314" t="str">
            <v>214230011111</v>
          </cell>
          <cell r="C314" t="str">
            <v>649010104000004</v>
          </cell>
          <cell r="D314" t="str">
            <v>彭超</v>
          </cell>
          <cell r="E314" t="str">
            <v>320925199506231415</v>
          </cell>
          <cell r="F314" t="str">
            <v>湖北省高级人民法院</v>
          </cell>
          <cell r="G314" t="str">
            <v>湖北省高级人民法院</v>
          </cell>
          <cell r="H314" t="str">
            <v>雇员制书记员岗4</v>
          </cell>
          <cell r="I314" t="str">
            <v>大类</v>
          </cell>
          <cell r="J314" t="str">
            <v>雇员制审判辅助人员</v>
          </cell>
          <cell r="K314" t="str">
            <v>岗位能力测验</v>
          </cell>
          <cell r="L314" t="str">
            <v>11</v>
          </cell>
          <cell r="M314" t="str">
            <v>11</v>
          </cell>
          <cell r="N314" t="str">
            <v>武汉东湖学院</v>
          </cell>
          <cell r="O314" t="str">
            <v>武汉市江夏区文化大道301号</v>
          </cell>
          <cell r="P314" t="str">
            <v>19945054854</v>
          </cell>
        </row>
        <row r="315">
          <cell r="A315">
            <v>214230011112</v>
          </cell>
          <cell r="B315" t="str">
            <v>214230011112</v>
          </cell>
          <cell r="C315" t="str">
            <v>649010103000076</v>
          </cell>
          <cell r="D315" t="str">
            <v>肖巍伟</v>
          </cell>
          <cell r="E315" t="str">
            <v>429021199506050021</v>
          </cell>
          <cell r="F315" t="str">
            <v>湖北省高级人民法院</v>
          </cell>
          <cell r="G315" t="str">
            <v>湖北省高级人民法院</v>
          </cell>
          <cell r="H315" t="str">
            <v>雇员制书记员岗3</v>
          </cell>
          <cell r="I315" t="str">
            <v>大类</v>
          </cell>
          <cell r="J315" t="str">
            <v>雇员制审判辅助人员</v>
          </cell>
          <cell r="K315" t="str">
            <v>岗位能力测验</v>
          </cell>
          <cell r="L315" t="str">
            <v>11</v>
          </cell>
          <cell r="M315" t="str">
            <v>12</v>
          </cell>
          <cell r="N315" t="str">
            <v>武汉东湖学院</v>
          </cell>
          <cell r="O315" t="str">
            <v>武汉市江夏区文化大道301号</v>
          </cell>
          <cell r="P315" t="str">
            <v>18071958855</v>
          </cell>
        </row>
        <row r="316">
          <cell r="A316">
            <v>214230011113</v>
          </cell>
          <cell r="B316" t="str">
            <v>214230011113</v>
          </cell>
          <cell r="C316" t="str">
            <v>649010301000074</v>
          </cell>
          <cell r="D316" t="str">
            <v>任世强</v>
          </cell>
          <cell r="E316" t="str">
            <v>140321199607140035</v>
          </cell>
          <cell r="F316" t="str">
            <v>湖北省高级人民法院</v>
          </cell>
          <cell r="G316" t="str">
            <v>武汉海事法院</v>
          </cell>
          <cell r="H316" t="str">
            <v>雇员制书记员岗1</v>
          </cell>
          <cell r="I316" t="str">
            <v>大类</v>
          </cell>
          <cell r="J316" t="str">
            <v>雇员制审判辅助人员</v>
          </cell>
          <cell r="K316" t="str">
            <v>岗位能力测验</v>
          </cell>
          <cell r="L316" t="str">
            <v>11</v>
          </cell>
          <cell r="M316" t="str">
            <v>13</v>
          </cell>
          <cell r="N316" t="str">
            <v>武汉东湖学院</v>
          </cell>
          <cell r="O316" t="str">
            <v>武汉市江夏区文化大道301号</v>
          </cell>
          <cell r="P316" t="str">
            <v>16635036729</v>
          </cell>
        </row>
        <row r="317">
          <cell r="A317">
            <v>214230011114</v>
          </cell>
          <cell r="B317" t="str">
            <v>214230011114</v>
          </cell>
          <cell r="C317" t="str">
            <v>649010103000046</v>
          </cell>
          <cell r="D317" t="str">
            <v>李静</v>
          </cell>
          <cell r="E317" t="str">
            <v>420106199406301309</v>
          </cell>
          <cell r="F317" t="str">
            <v>湖北省高级人民法院</v>
          </cell>
          <cell r="G317" t="str">
            <v>湖北省高级人民法院</v>
          </cell>
          <cell r="H317" t="str">
            <v>雇员制书记员岗3</v>
          </cell>
          <cell r="I317" t="str">
            <v>大类</v>
          </cell>
          <cell r="J317" t="str">
            <v>雇员制审判辅助人员</v>
          </cell>
          <cell r="K317" t="str">
            <v>岗位能力测验</v>
          </cell>
          <cell r="L317" t="str">
            <v>11</v>
          </cell>
          <cell r="M317" t="str">
            <v>14</v>
          </cell>
          <cell r="N317" t="str">
            <v>武汉东湖学院</v>
          </cell>
          <cell r="O317" t="str">
            <v>武汉市江夏区文化大道301号</v>
          </cell>
          <cell r="P317" t="str">
            <v>15871417894</v>
          </cell>
        </row>
        <row r="318">
          <cell r="A318">
            <v>214230011115</v>
          </cell>
          <cell r="B318" t="str">
            <v>214230011115</v>
          </cell>
          <cell r="C318" t="str">
            <v>649010104000087</v>
          </cell>
          <cell r="D318" t="str">
            <v>乔德艳</v>
          </cell>
          <cell r="E318" t="str">
            <v>420527199704101341</v>
          </cell>
          <cell r="F318" t="str">
            <v>湖北省高级人民法院</v>
          </cell>
          <cell r="G318" t="str">
            <v>湖北省高级人民法院</v>
          </cell>
          <cell r="H318" t="str">
            <v>雇员制书记员岗4</v>
          </cell>
          <cell r="I318" t="str">
            <v>大类</v>
          </cell>
          <cell r="J318" t="str">
            <v>雇员制审判辅助人员</v>
          </cell>
          <cell r="K318" t="str">
            <v>岗位能力测验</v>
          </cell>
          <cell r="L318" t="str">
            <v>11</v>
          </cell>
          <cell r="M318" t="str">
            <v>15</v>
          </cell>
          <cell r="N318" t="str">
            <v>武汉东湖学院</v>
          </cell>
          <cell r="O318" t="str">
            <v>武汉市江夏区文化大道301号</v>
          </cell>
          <cell r="P318" t="str">
            <v>13545146968</v>
          </cell>
        </row>
        <row r="319">
          <cell r="A319">
            <v>214230011116</v>
          </cell>
          <cell r="B319" t="str">
            <v>214230011116</v>
          </cell>
          <cell r="C319" t="str">
            <v>649010101000046</v>
          </cell>
          <cell r="D319" t="str">
            <v>汪凤琼</v>
          </cell>
          <cell r="E319" t="str">
            <v>421223198711182586</v>
          </cell>
          <cell r="F319" t="str">
            <v>湖北省高级人民法院</v>
          </cell>
          <cell r="G319" t="str">
            <v>湖北省高级人民法院</v>
          </cell>
          <cell r="H319" t="str">
            <v>雇员制书记员岗1</v>
          </cell>
          <cell r="I319" t="str">
            <v>大类</v>
          </cell>
          <cell r="J319" t="str">
            <v>雇员制审判辅助人员</v>
          </cell>
          <cell r="K319" t="str">
            <v>岗位能力测验</v>
          </cell>
          <cell r="L319" t="str">
            <v>11</v>
          </cell>
          <cell r="M319" t="str">
            <v>16</v>
          </cell>
          <cell r="N319" t="str">
            <v>武汉东湖学院</v>
          </cell>
          <cell r="O319" t="str">
            <v>武汉市江夏区文化大道301号</v>
          </cell>
          <cell r="P319" t="str">
            <v>15271630292</v>
          </cell>
        </row>
        <row r="320">
          <cell r="A320">
            <v>214230011117</v>
          </cell>
          <cell r="B320" t="str">
            <v>214230011117</v>
          </cell>
          <cell r="C320" t="str">
            <v>649010601000062</v>
          </cell>
          <cell r="D320" t="str">
            <v>李小雪</v>
          </cell>
          <cell r="E320" t="str">
            <v>420625199202193066</v>
          </cell>
          <cell r="F320" t="str">
            <v>湖北省高级人民法院</v>
          </cell>
          <cell r="G320" t="str">
            <v>襄阳铁路运输法院</v>
          </cell>
          <cell r="H320" t="str">
            <v>雇员制书记员岗</v>
          </cell>
          <cell r="I320" t="str">
            <v>大类</v>
          </cell>
          <cell r="J320" t="str">
            <v>雇员制审判辅助人员</v>
          </cell>
          <cell r="K320" t="str">
            <v>岗位能力测验</v>
          </cell>
          <cell r="L320" t="str">
            <v>11</v>
          </cell>
          <cell r="M320" t="str">
            <v>17</v>
          </cell>
          <cell r="N320" t="str">
            <v>武汉东湖学院</v>
          </cell>
          <cell r="O320" t="str">
            <v>武汉市江夏区文化大道301号</v>
          </cell>
          <cell r="P320" t="str">
            <v>18271280087</v>
          </cell>
        </row>
        <row r="321">
          <cell r="A321">
            <v>214230011118</v>
          </cell>
          <cell r="B321" t="str">
            <v>214230011118</v>
          </cell>
          <cell r="C321" t="str">
            <v>649010102000055</v>
          </cell>
          <cell r="D321" t="str">
            <v>马翠萍</v>
          </cell>
          <cell r="E321" t="str">
            <v>421221199102011863</v>
          </cell>
          <cell r="F321" t="str">
            <v>湖北省高级人民法院</v>
          </cell>
          <cell r="G321" t="str">
            <v>湖北省高级人民法院</v>
          </cell>
          <cell r="H321" t="str">
            <v>雇员制书记员岗2</v>
          </cell>
          <cell r="I321" t="str">
            <v>大类</v>
          </cell>
          <cell r="J321" t="str">
            <v>雇员制审判辅助人员</v>
          </cell>
          <cell r="K321" t="str">
            <v>岗位能力测验</v>
          </cell>
          <cell r="L321" t="str">
            <v>11</v>
          </cell>
          <cell r="M321" t="str">
            <v>18</v>
          </cell>
          <cell r="N321" t="str">
            <v>武汉东湖学院</v>
          </cell>
          <cell r="O321" t="str">
            <v>武汉市江夏区文化大道301号</v>
          </cell>
          <cell r="P321" t="str">
            <v>18771265056</v>
          </cell>
        </row>
        <row r="322">
          <cell r="A322">
            <v>214230011119</v>
          </cell>
          <cell r="B322" t="str">
            <v>214230011119</v>
          </cell>
          <cell r="C322" t="str">
            <v>649010601000012</v>
          </cell>
          <cell r="D322" t="str">
            <v>荣丽慧</v>
          </cell>
          <cell r="E322" t="str">
            <v>420606199101283020</v>
          </cell>
          <cell r="F322" t="str">
            <v>湖北省高级人民法院</v>
          </cell>
          <cell r="G322" t="str">
            <v>襄阳铁路运输法院</v>
          </cell>
          <cell r="H322" t="str">
            <v>雇员制书记员岗</v>
          </cell>
          <cell r="I322" t="str">
            <v>大类</v>
          </cell>
          <cell r="J322" t="str">
            <v>雇员制审判辅助人员</v>
          </cell>
          <cell r="K322" t="str">
            <v>岗位能力测验</v>
          </cell>
          <cell r="L322" t="str">
            <v>11</v>
          </cell>
          <cell r="M322" t="str">
            <v>19</v>
          </cell>
          <cell r="N322" t="str">
            <v>武汉东湖学院</v>
          </cell>
          <cell r="O322" t="str">
            <v>武汉市江夏区文化大道301号</v>
          </cell>
          <cell r="P322" t="str">
            <v>15897995937</v>
          </cell>
        </row>
        <row r="323">
          <cell r="A323">
            <v>214230011120</v>
          </cell>
          <cell r="B323" t="str">
            <v>214230011120</v>
          </cell>
          <cell r="C323" t="str">
            <v>649010401000028</v>
          </cell>
          <cell r="D323" t="str">
            <v>戴婧</v>
          </cell>
          <cell r="E323" t="str">
            <v>420106199105248444</v>
          </cell>
          <cell r="F323" t="str">
            <v>湖北省高级人民法院</v>
          </cell>
          <cell r="G323" t="str">
            <v>武汉铁路运输中级法院</v>
          </cell>
          <cell r="H323" t="str">
            <v>雇员制书记员岗</v>
          </cell>
          <cell r="I323" t="str">
            <v>大类</v>
          </cell>
          <cell r="J323" t="str">
            <v>雇员制审判辅助人员</v>
          </cell>
          <cell r="K323" t="str">
            <v>岗位能力测验</v>
          </cell>
          <cell r="L323" t="str">
            <v>11</v>
          </cell>
          <cell r="M323" t="str">
            <v>20</v>
          </cell>
          <cell r="N323" t="str">
            <v>武汉东湖学院</v>
          </cell>
          <cell r="O323" t="str">
            <v>武汉市江夏区文化大道301号</v>
          </cell>
          <cell r="P323" t="str">
            <v>13517223625</v>
          </cell>
        </row>
        <row r="324">
          <cell r="A324">
            <v>214230011121</v>
          </cell>
          <cell r="B324" t="str">
            <v>214230011121</v>
          </cell>
          <cell r="C324" t="str">
            <v>649010501000019</v>
          </cell>
          <cell r="D324" t="str">
            <v>钱钎</v>
          </cell>
          <cell r="E324" t="str">
            <v>42011119941022401X</v>
          </cell>
          <cell r="F324" t="str">
            <v>湖北省高级人民法院</v>
          </cell>
          <cell r="G324" t="str">
            <v>武汉铁路运输法院</v>
          </cell>
          <cell r="H324" t="str">
            <v>雇员制书记员岗</v>
          </cell>
          <cell r="I324" t="str">
            <v>大类</v>
          </cell>
          <cell r="J324" t="str">
            <v>雇员制审判辅助人员</v>
          </cell>
          <cell r="K324" t="str">
            <v>岗位能力测验</v>
          </cell>
          <cell r="L324" t="str">
            <v>11</v>
          </cell>
          <cell r="M324" t="str">
            <v>21</v>
          </cell>
          <cell r="N324" t="str">
            <v>武汉东湖学院</v>
          </cell>
          <cell r="O324" t="str">
            <v>武汉市江夏区文化大道301号</v>
          </cell>
          <cell r="P324" t="str">
            <v>15327158182</v>
          </cell>
        </row>
        <row r="325">
          <cell r="A325">
            <v>214230011122</v>
          </cell>
          <cell r="B325" t="str">
            <v>214230011122</v>
          </cell>
          <cell r="C325" t="str">
            <v>649010105000075</v>
          </cell>
          <cell r="D325" t="str">
            <v>陈梦姚</v>
          </cell>
          <cell r="E325" t="str">
            <v>420323199712203122</v>
          </cell>
          <cell r="F325" t="str">
            <v>湖北省高级人民法院</v>
          </cell>
          <cell r="G325" t="str">
            <v>湖北省高级人民法院</v>
          </cell>
          <cell r="H325" t="str">
            <v>雇员制书记员岗5</v>
          </cell>
          <cell r="I325" t="str">
            <v>大类</v>
          </cell>
          <cell r="J325" t="str">
            <v>雇员制审判辅助人员</v>
          </cell>
          <cell r="K325" t="str">
            <v>岗位能力测验</v>
          </cell>
          <cell r="L325" t="str">
            <v>11</v>
          </cell>
          <cell r="M325" t="str">
            <v>22</v>
          </cell>
          <cell r="N325" t="str">
            <v>武汉东湖学院</v>
          </cell>
          <cell r="O325" t="str">
            <v>武汉市江夏区文化大道301号</v>
          </cell>
          <cell r="P325" t="str">
            <v>13873218208</v>
          </cell>
        </row>
        <row r="326">
          <cell r="A326">
            <v>214230011123</v>
          </cell>
          <cell r="B326" t="str">
            <v>214230011123</v>
          </cell>
          <cell r="C326" t="str">
            <v>649010302000042</v>
          </cell>
          <cell r="D326" t="str">
            <v>黄春洋</v>
          </cell>
          <cell r="E326" t="str">
            <v>421381199002232812</v>
          </cell>
          <cell r="F326" t="str">
            <v>湖北省高级人民法院</v>
          </cell>
          <cell r="G326" t="str">
            <v>武汉海事法院</v>
          </cell>
          <cell r="H326" t="str">
            <v>雇员制书记员岗2</v>
          </cell>
          <cell r="I326" t="str">
            <v>大类</v>
          </cell>
          <cell r="J326" t="str">
            <v>雇员制审判辅助人员</v>
          </cell>
          <cell r="K326" t="str">
            <v>岗位能力测验</v>
          </cell>
          <cell r="L326" t="str">
            <v>11</v>
          </cell>
          <cell r="M326" t="str">
            <v>23</v>
          </cell>
          <cell r="N326" t="str">
            <v>武汉东湖学院</v>
          </cell>
          <cell r="O326" t="str">
            <v>武汉市江夏区文化大道301号</v>
          </cell>
          <cell r="P326" t="str">
            <v>17607162023</v>
          </cell>
        </row>
        <row r="327">
          <cell r="A327">
            <v>214230011124</v>
          </cell>
          <cell r="B327" t="str">
            <v>214230011124</v>
          </cell>
          <cell r="C327" t="str">
            <v>649010301000063</v>
          </cell>
          <cell r="D327" t="str">
            <v>蔡维祯</v>
          </cell>
          <cell r="E327" t="str">
            <v>420325199403140028</v>
          </cell>
          <cell r="F327" t="str">
            <v>湖北省高级人民法院</v>
          </cell>
          <cell r="G327" t="str">
            <v>武汉海事法院</v>
          </cell>
          <cell r="H327" t="str">
            <v>雇员制书记员岗1</v>
          </cell>
          <cell r="I327" t="str">
            <v>大类</v>
          </cell>
          <cell r="J327" t="str">
            <v>雇员制审判辅助人员</v>
          </cell>
          <cell r="K327" t="str">
            <v>岗位能力测验</v>
          </cell>
          <cell r="L327" t="str">
            <v>11</v>
          </cell>
          <cell r="M327" t="str">
            <v>24</v>
          </cell>
          <cell r="N327" t="str">
            <v>武汉东湖学院</v>
          </cell>
          <cell r="O327" t="str">
            <v>武汉市江夏区文化大道301号</v>
          </cell>
          <cell r="P327" t="str">
            <v>13129941687</v>
          </cell>
        </row>
        <row r="328">
          <cell r="A328">
            <v>214230011125</v>
          </cell>
          <cell r="B328" t="str">
            <v>214230011125</v>
          </cell>
          <cell r="C328" t="str">
            <v>649010101000012</v>
          </cell>
          <cell r="D328" t="str">
            <v>王全</v>
          </cell>
          <cell r="E328" t="str">
            <v>420984199508268418</v>
          </cell>
          <cell r="F328" t="str">
            <v>湖北省高级人民法院</v>
          </cell>
          <cell r="G328" t="str">
            <v>湖北省高级人民法院</v>
          </cell>
          <cell r="H328" t="str">
            <v>雇员制书记员岗1</v>
          </cell>
          <cell r="I328" t="str">
            <v>大类</v>
          </cell>
          <cell r="J328" t="str">
            <v>雇员制审判辅助人员</v>
          </cell>
          <cell r="K328" t="str">
            <v>岗位能力测验</v>
          </cell>
          <cell r="L328" t="str">
            <v>11</v>
          </cell>
          <cell r="M328" t="str">
            <v>25</v>
          </cell>
          <cell r="N328" t="str">
            <v>武汉东湖学院</v>
          </cell>
          <cell r="O328" t="str">
            <v>武汉市江夏区文化大道301号</v>
          </cell>
          <cell r="P328" t="str">
            <v>18259686938</v>
          </cell>
        </row>
        <row r="329">
          <cell r="A329">
            <v>214230011126</v>
          </cell>
          <cell r="B329" t="str">
            <v>214230011126</v>
          </cell>
          <cell r="C329" t="str">
            <v>649010105000129</v>
          </cell>
          <cell r="D329" t="str">
            <v>高松松</v>
          </cell>
          <cell r="E329" t="str">
            <v>420581199603081618</v>
          </cell>
          <cell r="F329" t="str">
            <v>湖北省高级人民法院</v>
          </cell>
          <cell r="G329" t="str">
            <v>湖北省高级人民法院</v>
          </cell>
          <cell r="H329" t="str">
            <v>雇员制书记员岗5</v>
          </cell>
          <cell r="I329" t="str">
            <v>大类</v>
          </cell>
          <cell r="J329" t="str">
            <v>雇员制审判辅助人员</v>
          </cell>
          <cell r="K329" t="str">
            <v>岗位能力测验</v>
          </cell>
          <cell r="L329" t="str">
            <v>11</v>
          </cell>
          <cell r="M329" t="str">
            <v>26</v>
          </cell>
          <cell r="N329" t="str">
            <v>武汉东湖学院</v>
          </cell>
          <cell r="O329" t="str">
            <v>武汉市江夏区文化大道301号</v>
          </cell>
          <cell r="P329" t="str">
            <v>18671712427</v>
          </cell>
        </row>
        <row r="330">
          <cell r="A330">
            <v>214230011127</v>
          </cell>
          <cell r="B330" t="str">
            <v>214230011127</v>
          </cell>
          <cell r="C330" t="str">
            <v>649010106000010</v>
          </cell>
          <cell r="D330" t="str">
            <v>叶诗婷</v>
          </cell>
          <cell r="E330" t="str">
            <v>420106198906034820</v>
          </cell>
          <cell r="F330" t="str">
            <v>湖北省高级人民法院</v>
          </cell>
          <cell r="G330" t="str">
            <v>湖北省高级人民法院</v>
          </cell>
          <cell r="H330" t="str">
            <v>雇员制书记员岗6</v>
          </cell>
          <cell r="I330" t="str">
            <v>大类</v>
          </cell>
          <cell r="J330" t="str">
            <v>雇员制审判辅助人员</v>
          </cell>
          <cell r="K330" t="str">
            <v>岗位能力测验</v>
          </cell>
          <cell r="L330" t="str">
            <v>11</v>
          </cell>
          <cell r="M330" t="str">
            <v>27</v>
          </cell>
          <cell r="N330" t="str">
            <v>武汉东湖学院</v>
          </cell>
          <cell r="O330" t="str">
            <v>武汉市江夏区文化大道301号</v>
          </cell>
          <cell r="P330" t="str">
            <v>15387136822</v>
          </cell>
        </row>
        <row r="331">
          <cell r="A331">
            <v>214230011128</v>
          </cell>
          <cell r="B331" t="str">
            <v>214230011128</v>
          </cell>
          <cell r="C331" t="str">
            <v>649010401000038</v>
          </cell>
          <cell r="D331" t="str">
            <v>王晓冬</v>
          </cell>
          <cell r="E331" t="str">
            <v>422326198910231016</v>
          </cell>
          <cell r="F331" t="str">
            <v>湖北省高级人民法院</v>
          </cell>
          <cell r="G331" t="str">
            <v>武汉铁路运输中级法院</v>
          </cell>
          <cell r="H331" t="str">
            <v>雇员制书记员岗</v>
          </cell>
          <cell r="I331" t="str">
            <v>大类</v>
          </cell>
          <cell r="J331" t="str">
            <v>雇员制审判辅助人员</v>
          </cell>
          <cell r="K331" t="str">
            <v>岗位能力测验</v>
          </cell>
          <cell r="L331" t="str">
            <v>11</v>
          </cell>
          <cell r="M331" t="str">
            <v>28</v>
          </cell>
          <cell r="N331" t="str">
            <v>武汉东湖学院</v>
          </cell>
          <cell r="O331" t="str">
            <v>武汉市江夏区文化大道301号</v>
          </cell>
          <cell r="P331" t="str">
            <v>13212786882</v>
          </cell>
        </row>
        <row r="332">
          <cell r="A332">
            <v>214230011129</v>
          </cell>
          <cell r="B332" t="str">
            <v>214230011129</v>
          </cell>
          <cell r="C332" t="str">
            <v>649010103000004</v>
          </cell>
          <cell r="D332" t="str">
            <v>郑向东</v>
          </cell>
          <cell r="E332" t="str">
            <v>412823199710012856</v>
          </cell>
          <cell r="F332" t="str">
            <v>湖北省高级人民法院</v>
          </cell>
          <cell r="G332" t="str">
            <v>湖北省高级人民法院</v>
          </cell>
          <cell r="H332" t="str">
            <v>雇员制书记员岗3</v>
          </cell>
          <cell r="I332" t="str">
            <v>大类</v>
          </cell>
          <cell r="J332" t="str">
            <v>雇员制审判辅助人员</v>
          </cell>
          <cell r="K332" t="str">
            <v>岗位能力测验</v>
          </cell>
          <cell r="L332" t="str">
            <v>11</v>
          </cell>
          <cell r="M332" t="str">
            <v>29</v>
          </cell>
          <cell r="N332" t="str">
            <v>武汉东湖学院</v>
          </cell>
          <cell r="O332" t="str">
            <v>武汉市江夏区文化大道301号</v>
          </cell>
          <cell r="P332" t="str">
            <v>13043962327</v>
          </cell>
        </row>
        <row r="333">
          <cell r="A333">
            <v>214230011130</v>
          </cell>
          <cell r="B333" t="str">
            <v>214230011130</v>
          </cell>
          <cell r="C333" t="str">
            <v>649010301000019</v>
          </cell>
          <cell r="D333" t="str">
            <v>伍思梦</v>
          </cell>
          <cell r="E333" t="str">
            <v>420114199806214167</v>
          </cell>
          <cell r="F333" t="str">
            <v>湖北省高级人民法院</v>
          </cell>
          <cell r="G333" t="str">
            <v>武汉海事法院</v>
          </cell>
          <cell r="H333" t="str">
            <v>雇员制书记员岗1</v>
          </cell>
          <cell r="I333" t="str">
            <v>大类</v>
          </cell>
          <cell r="J333" t="str">
            <v>雇员制审判辅助人员</v>
          </cell>
          <cell r="K333" t="str">
            <v>岗位能力测验</v>
          </cell>
          <cell r="L333" t="str">
            <v>11</v>
          </cell>
          <cell r="M333" t="str">
            <v>30</v>
          </cell>
          <cell r="N333" t="str">
            <v>武汉东湖学院</v>
          </cell>
          <cell r="O333" t="str">
            <v>武汉市江夏区文化大道301号</v>
          </cell>
          <cell r="P333" t="str">
            <v>13343431243</v>
          </cell>
        </row>
        <row r="334">
          <cell r="A334">
            <v>214230011201</v>
          </cell>
          <cell r="B334" t="str">
            <v>214230011201</v>
          </cell>
          <cell r="C334" t="str">
            <v>649010601000096</v>
          </cell>
          <cell r="D334" t="str">
            <v>江苗苗</v>
          </cell>
          <cell r="E334" t="str">
            <v>420621199907210043</v>
          </cell>
          <cell r="F334" t="str">
            <v>湖北省高级人民法院</v>
          </cell>
          <cell r="G334" t="str">
            <v>襄阳铁路运输法院</v>
          </cell>
          <cell r="H334" t="str">
            <v>雇员制书记员岗</v>
          </cell>
          <cell r="I334" t="str">
            <v>大类</v>
          </cell>
          <cell r="J334" t="str">
            <v>雇员制审判辅助人员</v>
          </cell>
          <cell r="K334" t="str">
            <v>岗位能力测验</v>
          </cell>
          <cell r="L334" t="str">
            <v>12</v>
          </cell>
          <cell r="M334" t="str">
            <v>01</v>
          </cell>
          <cell r="N334" t="str">
            <v>武汉东湖学院</v>
          </cell>
          <cell r="O334" t="str">
            <v>武汉市江夏区文化大道301号</v>
          </cell>
          <cell r="P334" t="str">
            <v>15172621925</v>
          </cell>
        </row>
        <row r="335">
          <cell r="A335">
            <v>214230011202</v>
          </cell>
          <cell r="B335" t="str">
            <v>214230011202</v>
          </cell>
          <cell r="C335" t="str">
            <v>649010104000062</v>
          </cell>
          <cell r="D335" t="str">
            <v>许稳</v>
          </cell>
          <cell r="E335" t="str">
            <v>421302199710194217</v>
          </cell>
          <cell r="F335" t="str">
            <v>湖北省高级人民法院</v>
          </cell>
          <cell r="G335" t="str">
            <v>湖北省高级人民法院</v>
          </cell>
          <cell r="H335" t="str">
            <v>雇员制书记员岗4</v>
          </cell>
          <cell r="I335" t="str">
            <v>大类</v>
          </cell>
          <cell r="J335" t="str">
            <v>雇员制审判辅助人员</v>
          </cell>
          <cell r="K335" t="str">
            <v>岗位能力测验</v>
          </cell>
          <cell r="L335" t="str">
            <v>12</v>
          </cell>
          <cell r="M335" t="str">
            <v>02</v>
          </cell>
          <cell r="N335" t="str">
            <v>武汉东湖学院</v>
          </cell>
          <cell r="O335" t="str">
            <v>武汉市江夏区文化大道301号</v>
          </cell>
          <cell r="P335" t="str">
            <v>13409645647</v>
          </cell>
        </row>
        <row r="336">
          <cell r="A336">
            <v>214230011203</v>
          </cell>
          <cell r="B336" t="str">
            <v>214230011203</v>
          </cell>
          <cell r="C336" t="str">
            <v>649010701000016</v>
          </cell>
          <cell r="D336" t="str">
            <v>简昊宇</v>
          </cell>
          <cell r="E336" t="str">
            <v>420801199802281158</v>
          </cell>
          <cell r="F336" t="str">
            <v>湖北省高级人民法院</v>
          </cell>
          <cell r="G336" t="str">
            <v>沙洋人民法院</v>
          </cell>
          <cell r="H336" t="str">
            <v>雇员制书记员岗</v>
          </cell>
          <cell r="I336" t="str">
            <v>大类</v>
          </cell>
          <cell r="J336" t="str">
            <v>雇员制审判辅助人员</v>
          </cell>
          <cell r="K336" t="str">
            <v>岗位能力测验</v>
          </cell>
          <cell r="L336" t="str">
            <v>12</v>
          </cell>
          <cell r="M336" t="str">
            <v>03</v>
          </cell>
          <cell r="N336" t="str">
            <v>武汉东湖学院</v>
          </cell>
          <cell r="O336" t="str">
            <v>武汉市江夏区文化大道301号</v>
          </cell>
          <cell r="P336" t="str">
            <v>17671725861</v>
          </cell>
        </row>
        <row r="337">
          <cell r="A337">
            <v>214230011204</v>
          </cell>
          <cell r="B337" t="str">
            <v>214230011204</v>
          </cell>
          <cell r="C337" t="str">
            <v>649010102000010</v>
          </cell>
          <cell r="D337" t="str">
            <v>杨会荣</v>
          </cell>
          <cell r="E337" t="str">
            <v>420822198707104345</v>
          </cell>
          <cell r="F337" t="str">
            <v>湖北省高级人民法院</v>
          </cell>
          <cell r="G337" t="str">
            <v>湖北省高级人民法院</v>
          </cell>
          <cell r="H337" t="str">
            <v>雇员制书记员岗2</v>
          </cell>
          <cell r="I337" t="str">
            <v>大类</v>
          </cell>
          <cell r="J337" t="str">
            <v>雇员制审判辅助人员</v>
          </cell>
          <cell r="K337" t="str">
            <v>岗位能力测验</v>
          </cell>
          <cell r="L337" t="str">
            <v>12</v>
          </cell>
          <cell r="M337" t="str">
            <v>04</v>
          </cell>
          <cell r="N337" t="str">
            <v>武汉东湖学院</v>
          </cell>
          <cell r="O337" t="str">
            <v>武汉市江夏区文化大道301号</v>
          </cell>
          <cell r="P337" t="str">
            <v>18674096181</v>
          </cell>
        </row>
        <row r="338">
          <cell r="A338">
            <v>214230011205</v>
          </cell>
          <cell r="B338" t="str">
            <v>214230011205</v>
          </cell>
          <cell r="C338" t="str">
            <v>649010105000061</v>
          </cell>
          <cell r="D338" t="str">
            <v>秦晓芳</v>
          </cell>
          <cell r="E338" t="str">
            <v>420528199610034420</v>
          </cell>
          <cell r="F338" t="str">
            <v>湖北省高级人民法院</v>
          </cell>
          <cell r="G338" t="str">
            <v>湖北省高级人民法院</v>
          </cell>
          <cell r="H338" t="str">
            <v>雇员制书记员岗5</v>
          </cell>
          <cell r="I338" t="str">
            <v>大类</v>
          </cell>
          <cell r="J338" t="str">
            <v>雇员制审判辅助人员</v>
          </cell>
          <cell r="K338" t="str">
            <v>岗位能力测验</v>
          </cell>
          <cell r="L338" t="str">
            <v>12</v>
          </cell>
          <cell r="M338" t="str">
            <v>05</v>
          </cell>
          <cell r="N338" t="str">
            <v>武汉东湖学院</v>
          </cell>
          <cell r="O338" t="str">
            <v>武汉市江夏区文化大道301号</v>
          </cell>
          <cell r="P338" t="str">
            <v>15927344949</v>
          </cell>
        </row>
        <row r="339">
          <cell r="A339">
            <v>214230011206</v>
          </cell>
          <cell r="B339" t="str">
            <v>214230011206</v>
          </cell>
          <cell r="C339" t="str">
            <v>649010401000034</v>
          </cell>
          <cell r="D339" t="str">
            <v>刘真贝</v>
          </cell>
          <cell r="E339" t="str">
            <v>421302199204071222</v>
          </cell>
          <cell r="F339" t="str">
            <v>湖北省高级人民法院</v>
          </cell>
          <cell r="G339" t="str">
            <v>武汉铁路运输中级法院</v>
          </cell>
          <cell r="H339" t="str">
            <v>雇员制书记员岗</v>
          </cell>
          <cell r="I339" t="str">
            <v>大类</v>
          </cell>
          <cell r="J339" t="str">
            <v>雇员制审判辅助人员</v>
          </cell>
          <cell r="K339" t="str">
            <v>岗位能力测验</v>
          </cell>
          <cell r="L339" t="str">
            <v>12</v>
          </cell>
          <cell r="M339" t="str">
            <v>06</v>
          </cell>
          <cell r="N339" t="str">
            <v>武汉东湖学院</v>
          </cell>
          <cell r="O339" t="str">
            <v>武汉市江夏区文化大道301号</v>
          </cell>
          <cell r="P339" t="str">
            <v>18771426985</v>
          </cell>
        </row>
        <row r="340">
          <cell r="A340">
            <v>214230011207</v>
          </cell>
          <cell r="B340" t="str">
            <v>214230011207</v>
          </cell>
          <cell r="C340" t="str">
            <v>649010201000023</v>
          </cell>
          <cell r="D340" t="str">
            <v>刘苏杭</v>
          </cell>
          <cell r="E340" t="str">
            <v>421003199804270049</v>
          </cell>
          <cell r="F340" t="str">
            <v>湖北省高级人民法院</v>
          </cell>
          <cell r="G340" t="str">
            <v>汉江中级人民法院</v>
          </cell>
          <cell r="H340" t="str">
            <v>雇员制书记员岗</v>
          </cell>
          <cell r="I340" t="str">
            <v>大类</v>
          </cell>
          <cell r="J340" t="str">
            <v>雇员制审判辅助人员</v>
          </cell>
          <cell r="K340" t="str">
            <v>岗位能力测验</v>
          </cell>
          <cell r="L340" t="str">
            <v>12</v>
          </cell>
          <cell r="M340" t="str">
            <v>07</v>
          </cell>
          <cell r="N340" t="str">
            <v>武汉东湖学院</v>
          </cell>
          <cell r="O340" t="str">
            <v>武汉市江夏区文化大道301号</v>
          </cell>
          <cell r="P340" t="str">
            <v>13469707808</v>
          </cell>
        </row>
        <row r="341">
          <cell r="A341">
            <v>214230011208</v>
          </cell>
          <cell r="B341" t="str">
            <v>214230011208</v>
          </cell>
          <cell r="C341" t="str">
            <v>649010105000066</v>
          </cell>
          <cell r="D341" t="str">
            <v>张超</v>
          </cell>
          <cell r="E341" t="str">
            <v>421081199610102978</v>
          </cell>
          <cell r="F341" t="str">
            <v>湖北省高级人民法院</v>
          </cell>
          <cell r="G341" t="str">
            <v>湖北省高级人民法院</v>
          </cell>
          <cell r="H341" t="str">
            <v>雇员制书记员岗5</v>
          </cell>
          <cell r="I341" t="str">
            <v>大类</v>
          </cell>
          <cell r="J341" t="str">
            <v>雇员制审判辅助人员</v>
          </cell>
          <cell r="K341" t="str">
            <v>岗位能力测验</v>
          </cell>
          <cell r="L341" t="str">
            <v>12</v>
          </cell>
          <cell r="M341" t="str">
            <v>08</v>
          </cell>
          <cell r="N341" t="str">
            <v>武汉东湖学院</v>
          </cell>
          <cell r="O341" t="str">
            <v>武汉市江夏区文化大道301号</v>
          </cell>
          <cell r="P341" t="str">
            <v>18162418405</v>
          </cell>
        </row>
        <row r="342">
          <cell r="A342">
            <v>214230011209</v>
          </cell>
          <cell r="B342" t="str">
            <v>214230011209</v>
          </cell>
          <cell r="C342" t="str">
            <v>649010104000054</v>
          </cell>
          <cell r="D342" t="str">
            <v>熊懋</v>
          </cell>
          <cell r="E342" t="str">
            <v>421125199412037022</v>
          </cell>
          <cell r="F342" t="str">
            <v>湖北省高级人民法院</v>
          </cell>
          <cell r="G342" t="str">
            <v>湖北省高级人民法院</v>
          </cell>
          <cell r="H342" t="str">
            <v>雇员制书记员岗4</v>
          </cell>
          <cell r="I342" t="str">
            <v>大类</v>
          </cell>
          <cell r="J342" t="str">
            <v>雇员制审判辅助人员</v>
          </cell>
          <cell r="K342" t="str">
            <v>岗位能力测验</v>
          </cell>
          <cell r="L342" t="str">
            <v>12</v>
          </cell>
          <cell r="M342" t="str">
            <v>09</v>
          </cell>
          <cell r="N342" t="str">
            <v>武汉东湖学院</v>
          </cell>
          <cell r="O342" t="str">
            <v>武汉市江夏区文化大道301号</v>
          </cell>
          <cell r="P342" t="str">
            <v>13016437290</v>
          </cell>
        </row>
        <row r="343">
          <cell r="A343">
            <v>214230011210</v>
          </cell>
          <cell r="B343" t="str">
            <v>214230011210</v>
          </cell>
          <cell r="C343" t="str">
            <v>649010301000055</v>
          </cell>
          <cell r="D343" t="str">
            <v>李晨钰</v>
          </cell>
          <cell r="E343" t="str">
            <v>420114199907160049</v>
          </cell>
          <cell r="F343" t="str">
            <v>湖北省高级人民法院</v>
          </cell>
          <cell r="G343" t="str">
            <v>武汉海事法院</v>
          </cell>
          <cell r="H343" t="str">
            <v>雇员制书记员岗1</v>
          </cell>
          <cell r="I343" t="str">
            <v>大类</v>
          </cell>
          <cell r="J343" t="str">
            <v>雇员制审判辅助人员</v>
          </cell>
          <cell r="K343" t="str">
            <v>岗位能力测验</v>
          </cell>
          <cell r="L343" t="str">
            <v>12</v>
          </cell>
          <cell r="M343" t="str">
            <v>10</v>
          </cell>
          <cell r="N343" t="str">
            <v>武汉东湖学院</v>
          </cell>
          <cell r="O343" t="str">
            <v>武汉市江夏区文化大道301号</v>
          </cell>
          <cell r="P343" t="str">
            <v>13627256356</v>
          </cell>
        </row>
        <row r="344">
          <cell r="A344">
            <v>214230011211</v>
          </cell>
          <cell r="B344" t="str">
            <v>214230011211</v>
          </cell>
          <cell r="C344" t="str">
            <v>649010601000030</v>
          </cell>
          <cell r="D344" t="str">
            <v>罗丽</v>
          </cell>
          <cell r="E344" t="str">
            <v>420682199603150523</v>
          </cell>
          <cell r="F344" t="str">
            <v>湖北省高级人民法院</v>
          </cell>
          <cell r="G344" t="str">
            <v>襄阳铁路运输法院</v>
          </cell>
          <cell r="H344" t="str">
            <v>雇员制书记员岗</v>
          </cell>
          <cell r="I344" t="str">
            <v>大类</v>
          </cell>
          <cell r="J344" t="str">
            <v>雇员制审判辅助人员</v>
          </cell>
          <cell r="K344" t="str">
            <v>岗位能力测验</v>
          </cell>
          <cell r="L344" t="str">
            <v>12</v>
          </cell>
          <cell r="M344" t="str">
            <v>11</v>
          </cell>
          <cell r="N344" t="str">
            <v>武汉东湖学院</v>
          </cell>
          <cell r="O344" t="str">
            <v>武汉市江夏区文化大道301号</v>
          </cell>
          <cell r="P344" t="str">
            <v>18827517191</v>
          </cell>
        </row>
        <row r="345">
          <cell r="A345">
            <v>214230011212</v>
          </cell>
          <cell r="B345" t="str">
            <v>214230011212</v>
          </cell>
          <cell r="C345" t="str">
            <v>649010105000036</v>
          </cell>
          <cell r="D345" t="str">
            <v>张蜜尧</v>
          </cell>
          <cell r="E345" t="str">
            <v>420111199306055527</v>
          </cell>
          <cell r="F345" t="str">
            <v>湖北省高级人民法院</v>
          </cell>
          <cell r="G345" t="str">
            <v>湖北省高级人民法院</v>
          </cell>
          <cell r="H345" t="str">
            <v>雇员制书记员岗5</v>
          </cell>
          <cell r="I345" t="str">
            <v>大类</v>
          </cell>
          <cell r="J345" t="str">
            <v>雇员制审判辅助人员</v>
          </cell>
          <cell r="K345" t="str">
            <v>岗位能力测验</v>
          </cell>
          <cell r="L345" t="str">
            <v>12</v>
          </cell>
          <cell r="M345" t="str">
            <v>12</v>
          </cell>
          <cell r="N345" t="str">
            <v>武汉东湖学院</v>
          </cell>
          <cell r="O345" t="str">
            <v>武汉市江夏区文化大道301号</v>
          </cell>
          <cell r="P345" t="str">
            <v>13100729959</v>
          </cell>
        </row>
        <row r="346">
          <cell r="A346">
            <v>214230011213</v>
          </cell>
          <cell r="B346" t="str">
            <v>214230011213</v>
          </cell>
          <cell r="C346" t="str">
            <v>649010104000048</v>
          </cell>
          <cell r="D346" t="str">
            <v>柴肖</v>
          </cell>
          <cell r="E346" t="str">
            <v>421302199206225571</v>
          </cell>
          <cell r="F346" t="str">
            <v>湖北省高级人民法院</v>
          </cell>
          <cell r="G346" t="str">
            <v>湖北省高级人民法院</v>
          </cell>
          <cell r="H346" t="str">
            <v>雇员制书记员岗4</v>
          </cell>
          <cell r="I346" t="str">
            <v>大类</v>
          </cell>
          <cell r="J346" t="str">
            <v>雇员制审判辅助人员</v>
          </cell>
          <cell r="K346" t="str">
            <v>岗位能力测验</v>
          </cell>
          <cell r="L346" t="str">
            <v>12</v>
          </cell>
          <cell r="M346" t="str">
            <v>13</v>
          </cell>
          <cell r="N346" t="str">
            <v>武汉东湖学院</v>
          </cell>
          <cell r="O346" t="str">
            <v>武汉市江夏区文化大道301号</v>
          </cell>
          <cell r="P346" t="str">
            <v>17786729325</v>
          </cell>
        </row>
        <row r="347">
          <cell r="A347">
            <v>214230011214</v>
          </cell>
          <cell r="B347" t="str">
            <v>214230011214</v>
          </cell>
          <cell r="C347" t="str">
            <v>649010601000082</v>
          </cell>
          <cell r="D347" t="str">
            <v>朱洁乾</v>
          </cell>
          <cell r="E347" t="str">
            <v>420682199211036713</v>
          </cell>
          <cell r="F347" t="str">
            <v>湖北省高级人民法院</v>
          </cell>
          <cell r="G347" t="str">
            <v>襄阳铁路运输法院</v>
          </cell>
          <cell r="H347" t="str">
            <v>雇员制书记员岗</v>
          </cell>
          <cell r="I347" t="str">
            <v>大类</v>
          </cell>
          <cell r="J347" t="str">
            <v>雇员制审判辅助人员</v>
          </cell>
          <cell r="K347" t="str">
            <v>岗位能力测验</v>
          </cell>
          <cell r="L347" t="str">
            <v>12</v>
          </cell>
          <cell r="M347" t="str">
            <v>14</v>
          </cell>
          <cell r="N347" t="str">
            <v>武汉东湖学院</v>
          </cell>
          <cell r="O347" t="str">
            <v>武汉市江夏区文化大道301号</v>
          </cell>
          <cell r="P347" t="str">
            <v>18030237975</v>
          </cell>
        </row>
        <row r="348">
          <cell r="A348">
            <v>214230011215</v>
          </cell>
          <cell r="B348" t="str">
            <v>214230011215</v>
          </cell>
          <cell r="C348" t="str">
            <v>649010201000055</v>
          </cell>
          <cell r="D348" t="str">
            <v>胡婷</v>
          </cell>
          <cell r="E348" t="str">
            <v>429004198812051849</v>
          </cell>
          <cell r="F348" t="str">
            <v>湖北省高级人民法院</v>
          </cell>
          <cell r="G348" t="str">
            <v>汉江中级人民法院</v>
          </cell>
          <cell r="H348" t="str">
            <v>雇员制书记员岗</v>
          </cell>
          <cell r="I348" t="str">
            <v>大类</v>
          </cell>
          <cell r="J348" t="str">
            <v>雇员制审判辅助人员</v>
          </cell>
          <cell r="K348" t="str">
            <v>岗位能力测验</v>
          </cell>
          <cell r="L348" t="str">
            <v>12</v>
          </cell>
          <cell r="M348" t="str">
            <v>15</v>
          </cell>
          <cell r="N348" t="str">
            <v>武汉东湖学院</v>
          </cell>
          <cell r="O348" t="str">
            <v>武汉市江夏区文化大道301号</v>
          </cell>
          <cell r="P348" t="str">
            <v>18986928951</v>
          </cell>
        </row>
        <row r="349">
          <cell r="A349">
            <v>214230011216</v>
          </cell>
          <cell r="B349" t="str">
            <v>214230011216</v>
          </cell>
          <cell r="C349" t="str">
            <v>649010104000017</v>
          </cell>
          <cell r="D349" t="str">
            <v>蔡首平</v>
          </cell>
          <cell r="E349" t="str">
            <v>420984198710286324</v>
          </cell>
          <cell r="F349" t="str">
            <v>湖北省高级人民法院</v>
          </cell>
          <cell r="G349" t="str">
            <v>湖北省高级人民法院</v>
          </cell>
          <cell r="H349" t="str">
            <v>雇员制书记员岗4</v>
          </cell>
          <cell r="I349" t="str">
            <v>大类</v>
          </cell>
          <cell r="J349" t="str">
            <v>雇员制审判辅助人员</v>
          </cell>
          <cell r="K349" t="str">
            <v>岗位能力测验</v>
          </cell>
          <cell r="L349" t="str">
            <v>12</v>
          </cell>
          <cell r="M349" t="str">
            <v>16</v>
          </cell>
          <cell r="N349" t="str">
            <v>武汉东湖学院</v>
          </cell>
          <cell r="O349" t="str">
            <v>武汉市江夏区文化大道301号</v>
          </cell>
          <cell r="P349" t="str">
            <v>13469997141</v>
          </cell>
        </row>
        <row r="350">
          <cell r="A350">
            <v>214230011217</v>
          </cell>
          <cell r="B350" t="str">
            <v>214230011217</v>
          </cell>
          <cell r="C350" t="str">
            <v>649010501000037</v>
          </cell>
          <cell r="D350" t="str">
            <v>鲁顺</v>
          </cell>
          <cell r="E350" t="str">
            <v>422202198909182476</v>
          </cell>
          <cell r="F350" t="str">
            <v>湖北省高级人民法院</v>
          </cell>
          <cell r="G350" t="str">
            <v>武汉铁路运输法院</v>
          </cell>
          <cell r="H350" t="str">
            <v>雇员制书记员岗</v>
          </cell>
          <cell r="I350" t="str">
            <v>大类</v>
          </cell>
          <cell r="J350" t="str">
            <v>雇员制审判辅助人员</v>
          </cell>
          <cell r="K350" t="str">
            <v>岗位能力测验</v>
          </cell>
          <cell r="L350" t="str">
            <v>12</v>
          </cell>
          <cell r="M350" t="str">
            <v>17</v>
          </cell>
          <cell r="N350" t="str">
            <v>武汉东湖学院</v>
          </cell>
          <cell r="O350" t="str">
            <v>武汉市江夏区文化大道301号</v>
          </cell>
          <cell r="P350" t="str">
            <v>17607191408</v>
          </cell>
        </row>
        <row r="351">
          <cell r="A351">
            <v>214230011218</v>
          </cell>
          <cell r="B351" t="str">
            <v>214230011218</v>
          </cell>
          <cell r="C351" t="str">
            <v>649010102000072</v>
          </cell>
          <cell r="D351" t="str">
            <v>魏忠亚</v>
          </cell>
          <cell r="E351" t="str">
            <v>420106199010264054</v>
          </cell>
          <cell r="F351" t="str">
            <v>湖北省高级人民法院</v>
          </cell>
          <cell r="G351" t="str">
            <v>湖北省高级人民法院</v>
          </cell>
          <cell r="H351" t="str">
            <v>雇员制书记员岗2</v>
          </cell>
          <cell r="I351" t="str">
            <v>大类</v>
          </cell>
          <cell r="J351" t="str">
            <v>雇员制审判辅助人员</v>
          </cell>
          <cell r="K351" t="str">
            <v>岗位能力测验</v>
          </cell>
          <cell r="L351" t="str">
            <v>12</v>
          </cell>
          <cell r="M351" t="str">
            <v>18</v>
          </cell>
          <cell r="N351" t="str">
            <v>武汉东湖学院</v>
          </cell>
          <cell r="O351" t="str">
            <v>武汉市江夏区文化大道301号</v>
          </cell>
          <cell r="P351" t="str">
            <v>13871012870</v>
          </cell>
        </row>
        <row r="352">
          <cell r="A352">
            <v>214230011219</v>
          </cell>
          <cell r="B352" t="str">
            <v>214230011219</v>
          </cell>
          <cell r="C352" t="str">
            <v>649010108000040</v>
          </cell>
          <cell r="D352" t="str">
            <v>付玲玲</v>
          </cell>
          <cell r="E352" t="str">
            <v>522101197710100426</v>
          </cell>
          <cell r="F352" t="str">
            <v>湖北省高级人民法院</v>
          </cell>
          <cell r="G352" t="str">
            <v>湖北省高级人民法院</v>
          </cell>
          <cell r="H352" t="str">
            <v>雇员制书记员岗8</v>
          </cell>
          <cell r="I352" t="str">
            <v>大类</v>
          </cell>
          <cell r="J352" t="str">
            <v>雇员制审判辅助人员</v>
          </cell>
          <cell r="K352" t="str">
            <v>岗位能力测验</v>
          </cell>
          <cell r="L352" t="str">
            <v>12</v>
          </cell>
          <cell r="M352" t="str">
            <v>19</v>
          </cell>
          <cell r="N352" t="str">
            <v>武汉东湖学院</v>
          </cell>
          <cell r="O352" t="str">
            <v>武汉市江夏区文化大道301号</v>
          </cell>
          <cell r="P352" t="str">
            <v>13871141630</v>
          </cell>
        </row>
        <row r="353">
          <cell r="A353">
            <v>214230011220</v>
          </cell>
          <cell r="B353" t="str">
            <v>214230011220</v>
          </cell>
          <cell r="C353" t="str">
            <v>649010302000085</v>
          </cell>
          <cell r="D353" t="str">
            <v>范芸</v>
          </cell>
          <cell r="E353" t="str">
            <v>422828199312154721</v>
          </cell>
          <cell r="F353" t="str">
            <v>湖北省高级人民法院</v>
          </cell>
          <cell r="G353" t="str">
            <v>武汉海事法院</v>
          </cell>
          <cell r="H353" t="str">
            <v>雇员制书记员岗2</v>
          </cell>
          <cell r="I353" t="str">
            <v>大类</v>
          </cell>
          <cell r="J353" t="str">
            <v>雇员制审判辅助人员</v>
          </cell>
          <cell r="K353" t="str">
            <v>岗位能力测验</v>
          </cell>
          <cell r="L353" t="str">
            <v>12</v>
          </cell>
          <cell r="M353" t="str">
            <v>20</v>
          </cell>
          <cell r="N353" t="str">
            <v>武汉东湖学院</v>
          </cell>
          <cell r="O353" t="str">
            <v>武汉市江夏区文化大道301号</v>
          </cell>
          <cell r="P353" t="str">
            <v>15826661889</v>
          </cell>
        </row>
        <row r="354">
          <cell r="A354">
            <v>214230011221</v>
          </cell>
          <cell r="B354" t="str">
            <v>214230011221</v>
          </cell>
          <cell r="C354" t="str">
            <v>649010105000102</v>
          </cell>
          <cell r="D354" t="str">
            <v>吕露</v>
          </cell>
          <cell r="E354" t="str">
            <v>421102199603080846</v>
          </cell>
          <cell r="F354" t="str">
            <v>湖北省高级人民法院</v>
          </cell>
          <cell r="G354" t="str">
            <v>湖北省高级人民法院</v>
          </cell>
          <cell r="H354" t="str">
            <v>雇员制书记员岗5</v>
          </cell>
          <cell r="I354" t="str">
            <v>大类</v>
          </cell>
          <cell r="J354" t="str">
            <v>雇员制审判辅助人员</v>
          </cell>
          <cell r="K354" t="str">
            <v>岗位能力测验</v>
          </cell>
          <cell r="L354" t="str">
            <v>12</v>
          </cell>
          <cell r="M354" t="str">
            <v>21</v>
          </cell>
          <cell r="N354" t="str">
            <v>武汉东湖学院</v>
          </cell>
          <cell r="O354" t="str">
            <v>武汉市江夏区文化大道301号</v>
          </cell>
          <cell r="P354" t="str">
            <v>17786177555</v>
          </cell>
        </row>
        <row r="355">
          <cell r="A355">
            <v>214230011222</v>
          </cell>
          <cell r="B355" t="str">
            <v>214230011222</v>
          </cell>
          <cell r="C355" t="str">
            <v>649010105000144</v>
          </cell>
          <cell r="D355" t="str">
            <v>张安</v>
          </cell>
          <cell r="E355" t="str">
            <v>420525199206291426</v>
          </cell>
          <cell r="F355" t="str">
            <v>湖北省高级人民法院</v>
          </cell>
          <cell r="G355" t="str">
            <v>湖北省高级人民法院</v>
          </cell>
          <cell r="H355" t="str">
            <v>雇员制书记员岗5</v>
          </cell>
          <cell r="I355" t="str">
            <v>大类</v>
          </cell>
          <cell r="J355" t="str">
            <v>雇员制审判辅助人员</v>
          </cell>
          <cell r="K355" t="str">
            <v>岗位能力测验</v>
          </cell>
          <cell r="L355" t="str">
            <v>12</v>
          </cell>
          <cell r="M355" t="str">
            <v>22</v>
          </cell>
          <cell r="N355" t="str">
            <v>武汉东湖学院</v>
          </cell>
          <cell r="O355" t="str">
            <v>武汉市江夏区文化大道301号</v>
          </cell>
          <cell r="P355" t="str">
            <v>13469879796</v>
          </cell>
        </row>
        <row r="356">
          <cell r="A356">
            <v>214230011223</v>
          </cell>
          <cell r="B356" t="str">
            <v>214230011223</v>
          </cell>
          <cell r="C356" t="str">
            <v>649010501000041</v>
          </cell>
          <cell r="D356" t="str">
            <v>吴加乐</v>
          </cell>
          <cell r="E356" t="str">
            <v>421182199811242514</v>
          </cell>
          <cell r="F356" t="str">
            <v>湖北省高级人民法院</v>
          </cell>
          <cell r="G356" t="str">
            <v>武汉铁路运输法院</v>
          </cell>
          <cell r="H356" t="str">
            <v>雇员制书记员岗</v>
          </cell>
          <cell r="I356" t="str">
            <v>大类</v>
          </cell>
          <cell r="J356" t="str">
            <v>雇员制审判辅助人员</v>
          </cell>
          <cell r="K356" t="str">
            <v>岗位能力测验</v>
          </cell>
          <cell r="L356" t="str">
            <v>12</v>
          </cell>
          <cell r="M356" t="str">
            <v>23</v>
          </cell>
          <cell r="N356" t="str">
            <v>武汉东湖学院</v>
          </cell>
          <cell r="O356" t="str">
            <v>武汉市江夏区文化大道301号</v>
          </cell>
          <cell r="P356" t="str">
            <v>15623132260</v>
          </cell>
        </row>
        <row r="357">
          <cell r="A357">
            <v>214230011224</v>
          </cell>
          <cell r="B357" t="str">
            <v>214230011224</v>
          </cell>
          <cell r="C357" t="str">
            <v>649010107000095</v>
          </cell>
          <cell r="D357" t="str">
            <v>付娆</v>
          </cell>
          <cell r="E357" t="str">
            <v>420982199605100024</v>
          </cell>
          <cell r="F357" t="str">
            <v>湖北省高级人民法院</v>
          </cell>
          <cell r="G357" t="str">
            <v>湖北省高级人民法院</v>
          </cell>
          <cell r="H357" t="str">
            <v>雇员制书记员岗7</v>
          </cell>
          <cell r="I357" t="str">
            <v>大类</v>
          </cell>
          <cell r="J357" t="str">
            <v>雇员制审判辅助人员</v>
          </cell>
          <cell r="K357" t="str">
            <v>岗位能力测验</v>
          </cell>
          <cell r="L357" t="str">
            <v>12</v>
          </cell>
          <cell r="M357" t="str">
            <v>24</v>
          </cell>
          <cell r="N357" t="str">
            <v>武汉东湖学院</v>
          </cell>
          <cell r="O357" t="str">
            <v>武汉市江夏区文化大道301号</v>
          </cell>
          <cell r="P357" t="str">
            <v>13147151961</v>
          </cell>
        </row>
        <row r="358">
          <cell r="A358">
            <v>214230011225</v>
          </cell>
          <cell r="B358" t="str">
            <v>214230011225</v>
          </cell>
          <cell r="C358" t="str">
            <v>649010108000022</v>
          </cell>
          <cell r="D358" t="str">
            <v>唐鹭</v>
          </cell>
          <cell r="E358" t="str">
            <v>420111198301134053</v>
          </cell>
          <cell r="F358" t="str">
            <v>湖北省高级人民法院</v>
          </cell>
          <cell r="G358" t="str">
            <v>湖北省高级人民法院</v>
          </cell>
          <cell r="H358" t="str">
            <v>雇员制书记员岗8</v>
          </cell>
          <cell r="I358" t="str">
            <v>大类</v>
          </cell>
          <cell r="J358" t="str">
            <v>雇员制审判辅助人员</v>
          </cell>
          <cell r="K358" t="str">
            <v>岗位能力测验</v>
          </cell>
          <cell r="L358" t="str">
            <v>12</v>
          </cell>
          <cell r="M358" t="str">
            <v>25</v>
          </cell>
          <cell r="N358" t="str">
            <v>武汉东湖学院</v>
          </cell>
          <cell r="O358" t="str">
            <v>武汉市江夏区文化大道301号</v>
          </cell>
          <cell r="P358" t="str">
            <v>18908640790</v>
          </cell>
        </row>
        <row r="359">
          <cell r="A359">
            <v>214230011226</v>
          </cell>
          <cell r="B359" t="str">
            <v>214230011226</v>
          </cell>
          <cell r="C359" t="str">
            <v>649010107000077</v>
          </cell>
          <cell r="D359" t="str">
            <v>乔亚婷</v>
          </cell>
          <cell r="E359" t="str">
            <v>420683199402200025</v>
          </cell>
          <cell r="F359" t="str">
            <v>湖北省高级人民法院</v>
          </cell>
          <cell r="G359" t="str">
            <v>湖北省高级人民法院</v>
          </cell>
          <cell r="H359" t="str">
            <v>雇员制书记员岗7</v>
          </cell>
          <cell r="I359" t="str">
            <v>大类</v>
          </cell>
          <cell r="J359" t="str">
            <v>雇员制审判辅助人员</v>
          </cell>
          <cell r="K359" t="str">
            <v>岗位能力测验</v>
          </cell>
          <cell r="L359" t="str">
            <v>12</v>
          </cell>
          <cell r="M359" t="str">
            <v>26</v>
          </cell>
          <cell r="N359" t="str">
            <v>武汉东湖学院</v>
          </cell>
          <cell r="O359" t="str">
            <v>武汉市江夏区文化大道301号</v>
          </cell>
          <cell r="P359" t="str">
            <v>19947594802</v>
          </cell>
        </row>
        <row r="360">
          <cell r="A360">
            <v>214230011227</v>
          </cell>
          <cell r="B360" t="str">
            <v>214230011227</v>
          </cell>
          <cell r="C360" t="str">
            <v>649010201000086</v>
          </cell>
          <cell r="D360" t="str">
            <v>谭飞</v>
          </cell>
          <cell r="E360" t="str">
            <v>429004198909155919</v>
          </cell>
          <cell r="F360" t="str">
            <v>湖北省高级人民法院</v>
          </cell>
          <cell r="G360" t="str">
            <v>汉江中级人民法院</v>
          </cell>
          <cell r="H360" t="str">
            <v>雇员制书记员岗</v>
          </cell>
          <cell r="I360" t="str">
            <v>大类</v>
          </cell>
          <cell r="J360" t="str">
            <v>雇员制审判辅助人员</v>
          </cell>
          <cell r="K360" t="str">
            <v>岗位能力测验</v>
          </cell>
          <cell r="L360" t="str">
            <v>12</v>
          </cell>
          <cell r="M360" t="str">
            <v>27</v>
          </cell>
          <cell r="N360" t="str">
            <v>武汉东湖学院</v>
          </cell>
          <cell r="O360" t="str">
            <v>武汉市江夏区文化大道301号</v>
          </cell>
          <cell r="P360" t="str">
            <v>13377938004</v>
          </cell>
        </row>
        <row r="361">
          <cell r="A361">
            <v>214230011228</v>
          </cell>
          <cell r="B361" t="str">
            <v>214230011228</v>
          </cell>
          <cell r="C361" t="str">
            <v>649010105000146</v>
          </cell>
          <cell r="D361" t="str">
            <v>金士杰</v>
          </cell>
          <cell r="E361" t="str">
            <v>360426199712300019</v>
          </cell>
          <cell r="F361" t="str">
            <v>湖北省高级人民法院</v>
          </cell>
          <cell r="G361" t="str">
            <v>湖北省高级人民法院</v>
          </cell>
          <cell r="H361" t="str">
            <v>雇员制书记员岗5</v>
          </cell>
          <cell r="I361" t="str">
            <v>大类</v>
          </cell>
          <cell r="J361" t="str">
            <v>雇员制审判辅助人员</v>
          </cell>
          <cell r="K361" t="str">
            <v>岗位能力测验</v>
          </cell>
          <cell r="L361" t="str">
            <v>12</v>
          </cell>
          <cell r="M361" t="str">
            <v>28</v>
          </cell>
          <cell r="N361" t="str">
            <v>武汉东湖学院</v>
          </cell>
          <cell r="O361" t="str">
            <v>武汉市江夏区文化大道301号</v>
          </cell>
          <cell r="P361" t="str">
            <v>18162273556</v>
          </cell>
        </row>
        <row r="362">
          <cell r="A362">
            <v>214230011229</v>
          </cell>
          <cell r="B362" t="str">
            <v>214230011229</v>
          </cell>
          <cell r="C362" t="str">
            <v>649010107000034</v>
          </cell>
          <cell r="D362" t="str">
            <v>肖方百惠</v>
          </cell>
          <cell r="E362" t="str">
            <v>420106199704250888</v>
          </cell>
          <cell r="F362" t="str">
            <v>湖北省高级人民法院</v>
          </cell>
          <cell r="G362" t="str">
            <v>湖北省高级人民法院</v>
          </cell>
          <cell r="H362" t="str">
            <v>雇员制书记员岗7</v>
          </cell>
          <cell r="I362" t="str">
            <v>大类</v>
          </cell>
          <cell r="J362" t="str">
            <v>雇员制审判辅助人员</v>
          </cell>
          <cell r="K362" t="str">
            <v>岗位能力测验</v>
          </cell>
          <cell r="L362" t="str">
            <v>12</v>
          </cell>
          <cell r="M362" t="str">
            <v>29</v>
          </cell>
          <cell r="N362" t="str">
            <v>武汉东湖学院</v>
          </cell>
          <cell r="O362" t="str">
            <v>武汉市江夏区文化大道301号</v>
          </cell>
          <cell r="P362" t="str">
            <v>18696164257</v>
          </cell>
        </row>
        <row r="363">
          <cell r="A363">
            <v>214230011230</v>
          </cell>
          <cell r="B363" t="str">
            <v>214230011230</v>
          </cell>
          <cell r="C363" t="str">
            <v>649010107000012</v>
          </cell>
          <cell r="D363" t="str">
            <v>张柏</v>
          </cell>
          <cell r="E363" t="str">
            <v>420106198908084434</v>
          </cell>
          <cell r="F363" t="str">
            <v>湖北省高级人民法院</v>
          </cell>
          <cell r="G363" t="str">
            <v>湖北省高级人民法院</v>
          </cell>
          <cell r="H363" t="str">
            <v>雇员制书记员岗7</v>
          </cell>
          <cell r="I363" t="str">
            <v>大类</v>
          </cell>
          <cell r="J363" t="str">
            <v>雇员制审判辅助人员</v>
          </cell>
          <cell r="K363" t="str">
            <v>岗位能力测验</v>
          </cell>
          <cell r="L363" t="str">
            <v>12</v>
          </cell>
          <cell r="M363" t="str">
            <v>30</v>
          </cell>
          <cell r="N363" t="str">
            <v>武汉东湖学院</v>
          </cell>
          <cell r="O363" t="str">
            <v>武汉市江夏区文化大道301号</v>
          </cell>
          <cell r="P363" t="str">
            <v>15527792028</v>
          </cell>
        </row>
        <row r="364">
          <cell r="A364">
            <v>214230011301</v>
          </cell>
          <cell r="B364" t="str">
            <v>214230011301</v>
          </cell>
          <cell r="C364" t="str">
            <v>649010102000038</v>
          </cell>
          <cell r="D364" t="str">
            <v>杨奇</v>
          </cell>
          <cell r="E364" t="str">
            <v>42011519990420003X</v>
          </cell>
          <cell r="F364" t="str">
            <v>湖北省高级人民法院</v>
          </cell>
          <cell r="G364" t="str">
            <v>湖北省高级人民法院</v>
          </cell>
          <cell r="H364" t="str">
            <v>雇员制书记员岗2</v>
          </cell>
          <cell r="I364" t="str">
            <v>大类</v>
          </cell>
          <cell r="J364" t="str">
            <v>雇员制审判辅助人员</v>
          </cell>
          <cell r="K364" t="str">
            <v>岗位能力测验</v>
          </cell>
          <cell r="L364" t="str">
            <v>13</v>
          </cell>
          <cell r="M364" t="str">
            <v>01</v>
          </cell>
          <cell r="N364" t="str">
            <v>武汉东湖学院</v>
          </cell>
          <cell r="O364" t="str">
            <v>武汉市江夏区文化大道301号</v>
          </cell>
          <cell r="P364" t="str">
            <v>13163260793</v>
          </cell>
        </row>
        <row r="365">
          <cell r="A365">
            <v>214230011302</v>
          </cell>
          <cell r="B365" t="str">
            <v>214230011302</v>
          </cell>
          <cell r="C365" t="str">
            <v>649010401000056</v>
          </cell>
          <cell r="D365" t="str">
            <v>吴垠</v>
          </cell>
          <cell r="E365" t="str">
            <v>421122199009170043</v>
          </cell>
          <cell r="F365" t="str">
            <v>湖北省高级人民法院</v>
          </cell>
          <cell r="G365" t="str">
            <v>武汉铁路运输中级法院</v>
          </cell>
          <cell r="H365" t="str">
            <v>雇员制书记员岗</v>
          </cell>
          <cell r="I365" t="str">
            <v>大类</v>
          </cell>
          <cell r="J365" t="str">
            <v>雇员制审判辅助人员</v>
          </cell>
          <cell r="K365" t="str">
            <v>岗位能力测验</v>
          </cell>
          <cell r="L365" t="str">
            <v>13</v>
          </cell>
          <cell r="M365" t="str">
            <v>02</v>
          </cell>
          <cell r="N365" t="str">
            <v>武汉东湖学院</v>
          </cell>
          <cell r="O365" t="str">
            <v>武汉市江夏区文化大道301号</v>
          </cell>
          <cell r="P365" t="str">
            <v>15172512409</v>
          </cell>
        </row>
        <row r="366">
          <cell r="A366">
            <v>214230011303</v>
          </cell>
          <cell r="B366" t="str">
            <v>214230011303</v>
          </cell>
          <cell r="C366" t="str">
            <v>649010301000048</v>
          </cell>
          <cell r="D366" t="str">
            <v>杨恩超</v>
          </cell>
          <cell r="E366" t="str">
            <v>42010219970526061X</v>
          </cell>
          <cell r="F366" t="str">
            <v>湖北省高级人民法院</v>
          </cell>
          <cell r="G366" t="str">
            <v>武汉海事法院</v>
          </cell>
          <cell r="H366" t="str">
            <v>雇员制书记员岗1</v>
          </cell>
          <cell r="I366" t="str">
            <v>大类</v>
          </cell>
          <cell r="J366" t="str">
            <v>雇员制审判辅助人员</v>
          </cell>
          <cell r="K366" t="str">
            <v>岗位能力测验</v>
          </cell>
          <cell r="L366" t="str">
            <v>13</v>
          </cell>
          <cell r="M366" t="str">
            <v>03</v>
          </cell>
          <cell r="N366" t="str">
            <v>武汉东湖学院</v>
          </cell>
          <cell r="O366" t="str">
            <v>武汉市江夏区文化大道301号</v>
          </cell>
          <cell r="P366" t="str">
            <v>15107122528</v>
          </cell>
        </row>
        <row r="367">
          <cell r="A367">
            <v>214230011304</v>
          </cell>
          <cell r="B367" t="str">
            <v>214230011304</v>
          </cell>
          <cell r="C367" t="str">
            <v>649010105000114</v>
          </cell>
          <cell r="D367" t="str">
            <v>肖立群</v>
          </cell>
          <cell r="E367" t="str">
            <v>431122198912280027</v>
          </cell>
          <cell r="F367" t="str">
            <v>湖北省高级人民法院</v>
          </cell>
          <cell r="G367" t="str">
            <v>湖北省高级人民法院</v>
          </cell>
          <cell r="H367" t="str">
            <v>雇员制书记员岗5</v>
          </cell>
          <cell r="I367" t="str">
            <v>大类</v>
          </cell>
          <cell r="J367" t="str">
            <v>雇员制审判辅助人员</v>
          </cell>
          <cell r="K367" t="str">
            <v>岗位能力测验</v>
          </cell>
          <cell r="L367" t="str">
            <v>13</v>
          </cell>
          <cell r="M367" t="str">
            <v>04</v>
          </cell>
          <cell r="N367" t="str">
            <v>武汉东湖学院</v>
          </cell>
          <cell r="O367" t="str">
            <v>武汉市江夏区文化大道301号</v>
          </cell>
          <cell r="P367" t="str">
            <v>18672991037</v>
          </cell>
        </row>
        <row r="368">
          <cell r="A368">
            <v>214230011305</v>
          </cell>
          <cell r="B368" t="str">
            <v>214230011305</v>
          </cell>
          <cell r="C368" t="str">
            <v>649010103000035</v>
          </cell>
          <cell r="D368" t="str">
            <v>林玲</v>
          </cell>
          <cell r="E368" t="str">
            <v>421182199309190042</v>
          </cell>
          <cell r="F368" t="str">
            <v>湖北省高级人民法院</v>
          </cell>
          <cell r="G368" t="str">
            <v>湖北省高级人民法院</v>
          </cell>
          <cell r="H368" t="str">
            <v>雇员制书记员岗3</v>
          </cell>
          <cell r="I368" t="str">
            <v>大类</v>
          </cell>
          <cell r="J368" t="str">
            <v>雇员制审判辅助人员</v>
          </cell>
          <cell r="K368" t="str">
            <v>岗位能力测验</v>
          </cell>
          <cell r="L368" t="str">
            <v>13</v>
          </cell>
          <cell r="M368" t="str">
            <v>05</v>
          </cell>
          <cell r="N368" t="str">
            <v>武汉东湖学院</v>
          </cell>
          <cell r="O368" t="str">
            <v>武汉市江夏区文化大道301号</v>
          </cell>
          <cell r="P368" t="str">
            <v>18321067947</v>
          </cell>
        </row>
        <row r="369">
          <cell r="A369">
            <v>214230011306</v>
          </cell>
          <cell r="B369" t="str">
            <v>214230011306</v>
          </cell>
          <cell r="C369" t="str">
            <v>649010301000064</v>
          </cell>
          <cell r="D369" t="str">
            <v>张丽</v>
          </cell>
          <cell r="E369" t="str">
            <v>429001198604280023</v>
          </cell>
          <cell r="F369" t="str">
            <v>湖北省高级人民法院</v>
          </cell>
          <cell r="G369" t="str">
            <v>武汉海事法院</v>
          </cell>
          <cell r="H369" t="str">
            <v>雇员制书记员岗1</v>
          </cell>
          <cell r="I369" t="str">
            <v>大类</v>
          </cell>
          <cell r="J369" t="str">
            <v>雇员制审判辅助人员</v>
          </cell>
          <cell r="K369" t="str">
            <v>岗位能力测验</v>
          </cell>
          <cell r="L369" t="str">
            <v>13</v>
          </cell>
          <cell r="M369" t="str">
            <v>06</v>
          </cell>
          <cell r="N369" t="str">
            <v>武汉东湖学院</v>
          </cell>
          <cell r="O369" t="str">
            <v>武汉市江夏区文化大道301号</v>
          </cell>
          <cell r="P369" t="str">
            <v>19171752787</v>
          </cell>
        </row>
        <row r="370">
          <cell r="A370">
            <v>214230011307</v>
          </cell>
          <cell r="B370" t="str">
            <v>214230011307</v>
          </cell>
          <cell r="C370" t="str">
            <v>649010201000061</v>
          </cell>
          <cell r="D370" t="str">
            <v>彭伟锋</v>
          </cell>
          <cell r="E370" t="str">
            <v>429004198411020072</v>
          </cell>
          <cell r="F370" t="str">
            <v>湖北省高级人民法院</v>
          </cell>
          <cell r="G370" t="str">
            <v>汉江中级人民法院</v>
          </cell>
          <cell r="H370" t="str">
            <v>雇员制书记员岗</v>
          </cell>
          <cell r="I370" t="str">
            <v>大类</v>
          </cell>
          <cell r="J370" t="str">
            <v>雇员制审判辅助人员</v>
          </cell>
          <cell r="K370" t="str">
            <v>岗位能力测验</v>
          </cell>
          <cell r="L370" t="str">
            <v>13</v>
          </cell>
          <cell r="M370" t="str">
            <v>07</v>
          </cell>
          <cell r="N370" t="str">
            <v>武汉东湖学院</v>
          </cell>
          <cell r="O370" t="str">
            <v>武汉市江夏区文化大道301号</v>
          </cell>
          <cell r="P370" t="str">
            <v>18672849919</v>
          </cell>
        </row>
        <row r="371">
          <cell r="A371">
            <v>214230011308</v>
          </cell>
          <cell r="B371" t="str">
            <v>214230011308</v>
          </cell>
          <cell r="C371" t="str">
            <v>649010101000078</v>
          </cell>
          <cell r="D371" t="str">
            <v>汪梦琦</v>
          </cell>
          <cell r="E371" t="str">
            <v>420104199908240048</v>
          </cell>
          <cell r="F371" t="str">
            <v>湖北省高级人民法院</v>
          </cell>
          <cell r="G371" t="str">
            <v>湖北省高级人民法院</v>
          </cell>
          <cell r="H371" t="str">
            <v>雇员制书记员岗1</v>
          </cell>
          <cell r="I371" t="str">
            <v>大类</v>
          </cell>
          <cell r="J371" t="str">
            <v>雇员制审判辅助人员</v>
          </cell>
          <cell r="K371" t="str">
            <v>岗位能力测验</v>
          </cell>
          <cell r="L371" t="str">
            <v>13</v>
          </cell>
          <cell r="M371" t="str">
            <v>08</v>
          </cell>
          <cell r="N371" t="str">
            <v>武汉东湖学院</v>
          </cell>
          <cell r="O371" t="str">
            <v>武汉市江夏区文化大道301号</v>
          </cell>
          <cell r="P371" t="str">
            <v>15807174538</v>
          </cell>
        </row>
        <row r="372">
          <cell r="A372">
            <v>214230011309</v>
          </cell>
          <cell r="B372" t="str">
            <v>214230011309</v>
          </cell>
          <cell r="C372" t="str">
            <v>649010105000071</v>
          </cell>
          <cell r="D372" t="str">
            <v>辜子璇</v>
          </cell>
          <cell r="E372" t="str">
            <v>420114199407140105</v>
          </cell>
          <cell r="F372" t="str">
            <v>湖北省高级人民法院</v>
          </cell>
          <cell r="G372" t="str">
            <v>湖北省高级人民法院</v>
          </cell>
          <cell r="H372" t="str">
            <v>雇员制书记员岗5</v>
          </cell>
          <cell r="I372" t="str">
            <v>大类</v>
          </cell>
          <cell r="J372" t="str">
            <v>雇员制审判辅助人员</v>
          </cell>
          <cell r="K372" t="str">
            <v>岗位能力测验</v>
          </cell>
          <cell r="L372" t="str">
            <v>13</v>
          </cell>
          <cell r="M372" t="str">
            <v>09</v>
          </cell>
          <cell r="N372" t="str">
            <v>武汉东湖学院</v>
          </cell>
          <cell r="O372" t="str">
            <v>武汉市江夏区文化大道301号</v>
          </cell>
          <cell r="P372" t="str">
            <v>18971417687</v>
          </cell>
        </row>
        <row r="373">
          <cell r="A373">
            <v>214230011310</v>
          </cell>
          <cell r="B373" t="str">
            <v>214230011310</v>
          </cell>
          <cell r="C373" t="str">
            <v>649010104000061</v>
          </cell>
          <cell r="D373" t="str">
            <v>胡丁元</v>
          </cell>
          <cell r="E373" t="str">
            <v>420107199102121524</v>
          </cell>
          <cell r="F373" t="str">
            <v>湖北省高级人民法院</v>
          </cell>
          <cell r="G373" t="str">
            <v>湖北省高级人民法院</v>
          </cell>
          <cell r="H373" t="str">
            <v>雇员制书记员岗4</v>
          </cell>
          <cell r="I373" t="str">
            <v>大类</v>
          </cell>
          <cell r="J373" t="str">
            <v>雇员制审判辅助人员</v>
          </cell>
          <cell r="K373" t="str">
            <v>岗位能力测验</v>
          </cell>
          <cell r="L373" t="str">
            <v>13</v>
          </cell>
          <cell r="M373" t="str">
            <v>10</v>
          </cell>
          <cell r="N373" t="str">
            <v>武汉东湖学院</v>
          </cell>
          <cell r="O373" t="str">
            <v>武汉市江夏区文化大道301号</v>
          </cell>
          <cell r="P373" t="str">
            <v>18062653512</v>
          </cell>
        </row>
        <row r="374">
          <cell r="A374">
            <v>214230011311</v>
          </cell>
          <cell r="B374" t="str">
            <v>214230011311</v>
          </cell>
          <cell r="C374" t="str">
            <v>649010301000020</v>
          </cell>
          <cell r="D374" t="str">
            <v>卓文洁</v>
          </cell>
          <cell r="E374" t="str">
            <v>350427198804236026</v>
          </cell>
          <cell r="F374" t="str">
            <v>湖北省高级人民法院</v>
          </cell>
          <cell r="G374" t="str">
            <v>武汉海事法院</v>
          </cell>
          <cell r="H374" t="str">
            <v>雇员制书记员岗1</v>
          </cell>
          <cell r="I374" t="str">
            <v>大类</v>
          </cell>
          <cell r="J374" t="str">
            <v>雇员制审判辅助人员</v>
          </cell>
          <cell r="K374" t="str">
            <v>岗位能力测验</v>
          </cell>
          <cell r="L374" t="str">
            <v>13</v>
          </cell>
          <cell r="M374" t="str">
            <v>11</v>
          </cell>
          <cell r="N374" t="str">
            <v>武汉东湖学院</v>
          </cell>
          <cell r="O374" t="str">
            <v>武汉市江夏区文化大道301号</v>
          </cell>
          <cell r="P374" t="str">
            <v>13624942575</v>
          </cell>
        </row>
        <row r="375">
          <cell r="A375">
            <v>214230011312</v>
          </cell>
          <cell r="B375" t="str">
            <v>214230011312</v>
          </cell>
          <cell r="C375" t="str">
            <v>649010201000039</v>
          </cell>
          <cell r="D375" t="str">
            <v>胡灿</v>
          </cell>
          <cell r="E375" t="str">
            <v>429004199111112914</v>
          </cell>
          <cell r="F375" t="str">
            <v>湖北省高级人民法院</v>
          </cell>
          <cell r="G375" t="str">
            <v>汉江中级人民法院</v>
          </cell>
          <cell r="H375" t="str">
            <v>雇员制书记员岗</v>
          </cell>
          <cell r="I375" t="str">
            <v>大类</v>
          </cell>
          <cell r="J375" t="str">
            <v>雇员制审判辅助人员</v>
          </cell>
          <cell r="K375" t="str">
            <v>岗位能力测验</v>
          </cell>
          <cell r="L375" t="str">
            <v>13</v>
          </cell>
          <cell r="M375" t="str">
            <v>12</v>
          </cell>
          <cell r="N375" t="str">
            <v>武汉东湖学院</v>
          </cell>
          <cell r="O375" t="str">
            <v>武汉市江夏区文化大道301号</v>
          </cell>
          <cell r="P375" t="str">
            <v>13802909101</v>
          </cell>
        </row>
        <row r="376">
          <cell r="A376">
            <v>214230011313</v>
          </cell>
          <cell r="B376" t="str">
            <v>214230011313</v>
          </cell>
          <cell r="C376" t="str">
            <v>649010102000100</v>
          </cell>
          <cell r="D376" t="str">
            <v>张雨楠</v>
          </cell>
          <cell r="E376" t="str">
            <v>420684199512081027</v>
          </cell>
          <cell r="F376" t="str">
            <v>湖北省高级人民法院</v>
          </cell>
          <cell r="G376" t="str">
            <v>湖北省高级人民法院</v>
          </cell>
          <cell r="H376" t="str">
            <v>雇员制书记员岗2</v>
          </cell>
          <cell r="I376" t="str">
            <v>大类</v>
          </cell>
          <cell r="J376" t="str">
            <v>雇员制审判辅助人员</v>
          </cell>
          <cell r="K376" t="str">
            <v>岗位能力测验</v>
          </cell>
          <cell r="L376" t="str">
            <v>13</v>
          </cell>
          <cell r="M376" t="str">
            <v>13</v>
          </cell>
          <cell r="N376" t="str">
            <v>武汉东湖学院</v>
          </cell>
          <cell r="O376" t="str">
            <v>武汉市江夏区文化大道301号</v>
          </cell>
          <cell r="P376" t="str">
            <v>15927653221</v>
          </cell>
        </row>
        <row r="377">
          <cell r="A377">
            <v>214230011314</v>
          </cell>
          <cell r="B377" t="str">
            <v>214230011314</v>
          </cell>
          <cell r="C377" t="str">
            <v>649010401000006</v>
          </cell>
          <cell r="D377" t="str">
            <v>许洁妮</v>
          </cell>
          <cell r="E377" t="str">
            <v>420582199112207147</v>
          </cell>
          <cell r="F377" t="str">
            <v>湖北省高级人民法院</v>
          </cell>
          <cell r="G377" t="str">
            <v>武汉铁路运输中级法院</v>
          </cell>
          <cell r="H377" t="str">
            <v>雇员制书记员岗</v>
          </cell>
          <cell r="I377" t="str">
            <v>大类</v>
          </cell>
          <cell r="J377" t="str">
            <v>雇员制审判辅助人员</v>
          </cell>
          <cell r="K377" t="str">
            <v>岗位能力测验</v>
          </cell>
          <cell r="L377" t="str">
            <v>13</v>
          </cell>
          <cell r="M377" t="str">
            <v>14</v>
          </cell>
          <cell r="N377" t="str">
            <v>武汉东湖学院</v>
          </cell>
          <cell r="O377" t="str">
            <v>武汉市江夏区文化大道301号</v>
          </cell>
          <cell r="P377" t="str">
            <v>15071383194</v>
          </cell>
        </row>
        <row r="378">
          <cell r="A378">
            <v>214230011315</v>
          </cell>
          <cell r="B378" t="str">
            <v>214230011315</v>
          </cell>
          <cell r="C378" t="str">
            <v>649010302000017</v>
          </cell>
          <cell r="D378" t="str">
            <v>郭丹</v>
          </cell>
          <cell r="E378" t="str">
            <v>430482199602038127</v>
          </cell>
          <cell r="F378" t="str">
            <v>湖北省高级人民法院</v>
          </cell>
          <cell r="G378" t="str">
            <v>武汉海事法院</v>
          </cell>
          <cell r="H378" t="str">
            <v>雇员制书记员岗2</v>
          </cell>
          <cell r="I378" t="str">
            <v>大类</v>
          </cell>
          <cell r="J378" t="str">
            <v>雇员制审判辅助人员</v>
          </cell>
          <cell r="K378" t="str">
            <v>岗位能力测验</v>
          </cell>
          <cell r="L378" t="str">
            <v>13</v>
          </cell>
          <cell r="M378" t="str">
            <v>15</v>
          </cell>
          <cell r="N378" t="str">
            <v>武汉东湖学院</v>
          </cell>
          <cell r="O378" t="str">
            <v>武汉市江夏区文化大道301号</v>
          </cell>
          <cell r="P378" t="str">
            <v>18569085223</v>
          </cell>
        </row>
        <row r="379">
          <cell r="A379">
            <v>214230011316</v>
          </cell>
          <cell r="B379" t="str">
            <v>214230011316</v>
          </cell>
          <cell r="C379" t="str">
            <v>649010201000058</v>
          </cell>
          <cell r="D379" t="str">
            <v>肖龙</v>
          </cell>
          <cell r="E379" t="str">
            <v>429004198704120392</v>
          </cell>
          <cell r="F379" t="str">
            <v>湖北省高级人民法院</v>
          </cell>
          <cell r="G379" t="str">
            <v>汉江中级人民法院</v>
          </cell>
          <cell r="H379" t="str">
            <v>雇员制书记员岗</v>
          </cell>
          <cell r="I379" t="str">
            <v>大类</v>
          </cell>
          <cell r="J379" t="str">
            <v>雇员制审判辅助人员</v>
          </cell>
          <cell r="K379" t="str">
            <v>岗位能力测验</v>
          </cell>
          <cell r="L379" t="str">
            <v>13</v>
          </cell>
          <cell r="M379" t="str">
            <v>16</v>
          </cell>
          <cell r="N379" t="str">
            <v>武汉东湖学院</v>
          </cell>
          <cell r="O379" t="str">
            <v>武汉市江夏区文化大道301号</v>
          </cell>
          <cell r="P379" t="str">
            <v>13697370027</v>
          </cell>
        </row>
        <row r="380">
          <cell r="A380">
            <v>214230011317</v>
          </cell>
          <cell r="B380" t="str">
            <v>214230011317</v>
          </cell>
          <cell r="C380" t="str">
            <v>649010302000001</v>
          </cell>
          <cell r="D380" t="str">
            <v>龙继豪</v>
          </cell>
          <cell r="E380" t="str">
            <v>420984200003199037</v>
          </cell>
          <cell r="F380" t="str">
            <v>湖北省高级人民法院</v>
          </cell>
          <cell r="G380" t="str">
            <v>武汉海事法院</v>
          </cell>
          <cell r="H380" t="str">
            <v>雇员制书记员岗2</v>
          </cell>
          <cell r="I380" t="str">
            <v>大类</v>
          </cell>
          <cell r="J380" t="str">
            <v>雇员制审判辅助人员</v>
          </cell>
          <cell r="K380" t="str">
            <v>岗位能力测验</v>
          </cell>
          <cell r="L380" t="str">
            <v>13</v>
          </cell>
          <cell r="M380" t="str">
            <v>17</v>
          </cell>
          <cell r="N380" t="str">
            <v>武汉东湖学院</v>
          </cell>
          <cell r="O380" t="str">
            <v>武汉市江夏区文化大道301号</v>
          </cell>
          <cell r="P380" t="str">
            <v>13247161769</v>
          </cell>
        </row>
        <row r="381">
          <cell r="A381">
            <v>214230011318</v>
          </cell>
          <cell r="B381" t="str">
            <v>214230011318</v>
          </cell>
          <cell r="C381" t="str">
            <v>649010106000113</v>
          </cell>
          <cell r="D381" t="str">
            <v>董竹君</v>
          </cell>
          <cell r="E381" t="str">
            <v>420205199407145722</v>
          </cell>
          <cell r="F381" t="str">
            <v>湖北省高级人民法院</v>
          </cell>
          <cell r="G381" t="str">
            <v>湖北省高级人民法院</v>
          </cell>
          <cell r="H381" t="str">
            <v>雇员制书记员岗6</v>
          </cell>
          <cell r="I381" t="str">
            <v>大类</v>
          </cell>
          <cell r="J381" t="str">
            <v>雇员制审判辅助人员</v>
          </cell>
          <cell r="K381" t="str">
            <v>岗位能力测验</v>
          </cell>
          <cell r="L381" t="str">
            <v>13</v>
          </cell>
          <cell r="M381" t="str">
            <v>18</v>
          </cell>
          <cell r="N381" t="str">
            <v>武汉东湖学院</v>
          </cell>
          <cell r="O381" t="str">
            <v>武汉市江夏区文化大道301号</v>
          </cell>
          <cell r="P381" t="str">
            <v>15629139596</v>
          </cell>
        </row>
        <row r="382">
          <cell r="A382">
            <v>214230011319</v>
          </cell>
          <cell r="B382" t="str">
            <v>214230011319</v>
          </cell>
          <cell r="C382" t="str">
            <v>649010101000107</v>
          </cell>
          <cell r="D382" t="str">
            <v>李天润</v>
          </cell>
          <cell r="E382" t="str">
            <v>420106199711122016</v>
          </cell>
          <cell r="F382" t="str">
            <v>湖北省高级人民法院</v>
          </cell>
          <cell r="G382" t="str">
            <v>湖北省高级人民法院</v>
          </cell>
          <cell r="H382" t="str">
            <v>雇员制书记员岗1</v>
          </cell>
          <cell r="I382" t="str">
            <v>大类</v>
          </cell>
          <cell r="J382" t="str">
            <v>雇员制审判辅助人员</v>
          </cell>
          <cell r="K382" t="str">
            <v>岗位能力测验</v>
          </cell>
          <cell r="L382" t="str">
            <v>13</v>
          </cell>
          <cell r="M382" t="str">
            <v>19</v>
          </cell>
          <cell r="N382" t="str">
            <v>武汉东湖学院</v>
          </cell>
          <cell r="O382" t="str">
            <v>武汉市江夏区文化大道301号</v>
          </cell>
          <cell r="P382" t="str">
            <v>13018054504</v>
          </cell>
        </row>
        <row r="383">
          <cell r="A383">
            <v>214230011320</v>
          </cell>
          <cell r="B383" t="str">
            <v>214230011320</v>
          </cell>
          <cell r="C383" t="str">
            <v>649010104000033</v>
          </cell>
          <cell r="D383" t="str">
            <v>龙煜</v>
          </cell>
          <cell r="E383" t="str">
            <v>421222199503296843</v>
          </cell>
          <cell r="F383" t="str">
            <v>湖北省高级人民法院</v>
          </cell>
          <cell r="G383" t="str">
            <v>湖北省高级人民法院</v>
          </cell>
          <cell r="H383" t="str">
            <v>雇员制书记员岗4</v>
          </cell>
          <cell r="I383" t="str">
            <v>大类</v>
          </cell>
          <cell r="J383" t="str">
            <v>雇员制审判辅助人员</v>
          </cell>
          <cell r="K383" t="str">
            <v>岗位能力测验</v>
          </cell>
          <cell r="L383" t="str">
            <v>13</v>
          </cell>
          <cell r="M383" t="str">
            <v>20</v>
          </cell>
          <cell r="N383" t="str">
            <v>武汉东湖学院</v>
          </cell>
          <cell r="O383" t="str">
            <v>武汉市江夏区文化大道301号</v>
          </cell>
          <cell r="P383" t="str">
            <v>18086424182</v>
          </cell>
        </row>
        <row r="384">
          <cell r="A384">
            <v>214230011321</v>
          </cell>
          <cell r="B384" t="str">
            <v>214230011321</v>
          </cell>
          <cell r="C384" t="str">
            <v>649010104000081</v>
          </cell>
          <cell r="D384" t="str">
            <v>李腾</v>
          </cell>
          <cell r="E384" t="str">
            <v>370481198812274294</v>
          </cell>
          <cell r="F384" t="str">
            <v>湖北省高级人民法院</v>
          </cell>
          <cell r="G384" t="str">
            <v>湖北省高级人民法院</v>
          </cell>
          <cell r="H384" t="str">
            <v>雇员制书记员岗4</v>
          </cell>
          <cell r="I384" t="str">
            <v>大类</v>
          </cell>
          <cell r="J384" t="str">
            <v>雇员制审判辅助人员</v>
          </cell>
          <cell r="K384" t="str">
            <v>岗位能力测验</v>
          </cell>
          <cell r="L384" t="str">
            <v>13</v>
          </cell>
          <cell r="M384" t="str">
            <v>21</v>
          </cell>
          <cell r="N384" t="str">
            <v>武汉东湖学院</v>
          </cell>
          <cell r="O384" t="str">
            <v>武汉市江夏区文化大道301号</v>
          </cell>
          <cell r="P384" t="str">
            <v>13720220722</v>
          </cell>
        </row>
        <row r="385">
          <cell r="A385">
            <v>214230011322</v>
          </cell>
          <cell r="B385" t="str">
            <v>214230011322</v>
          </cell>
          <cell r="C385" t="str">
            <v>649010302000118</v>
          </cell>
          <cell r="D385" t="str">
            <v>刘纯</v>
          </cell>
          <cell r="E385" t="str">
            <v>21050419930130057X</v>
          </cell>
          <cell r="F385" t="str">
            <v>湖北省高级人民法院</v>
          </cell>
          <cell r="G385" t="str">
            <v>武汉海事法院</v>
          </cell>
          <cell r="H385" t="str">
            <v>雇员制书记员岗2</v>
          </cell>
          <cell r="I385" t="str">
            <v>大类</v>
          </cell>
          <cell r="J385" t="str">
            <v>雇员制审判辅助人员</v>
          </cell>
          <cell r="K385" t="str">
            <v>岗位能力测验</v>
          </cell>
          <cell r="L385" t="str">
            <v>13</v>
          </cell>
          <cell r="M385" t="str">
            <v>22</v>
          </cell>
          <cell r="N385" t="str">
            <v>武汉东湖学院</v>
          </cell>
          <cell r="O385" t="str">
            <v>武汉市江夏区文化大道301号</v>
          </cell>
          <cell r="P385" t="str">
            <v>15141413757</v>
          </cell>
        </row>
        <row r="386">
          <cell r="A386">
            <v>214230011323</v>
          </cell>
          <cell r="B386" t="str">
            <v>214230011323</v>
          </cell>
          <cell r="C386" t="str">
            <v>649010107000026</v>
          </cell>
          <cell r="D386" t="str">
            <v>郑诣仚</v>
          </cell>
          <cell r="E386" t="str">
            <v>420106199902033649</v>
          </cell>
          <cell r="F386" t="str">
            <v>湖北省高级人民法院</v>
          </cell>
          <cell r="G386" t="str">
            <v>湖北省高级人民法院</v>
          </cell>
          <cell r="H386" t="str">
            <v>雇员制书记员岗7</v>
          </cell>
          <cell r="I386" t="str">
            <v>大类</v>
          </cell>
          <cell r="J386" t="str">
            <v>雇员制审判辅助人员</v>
          </cell>
          <cell r="K386" t="str">
            <v>岗位能力测验</v>
          </cell>
          <cell r="L386" t="str">
            <v>13</v>
          </cell>
          <cell r="M386" t="str">
            <v>23</v>
          </cell>
          <cell r="N386" t="str">
            <v>武汉东湖学院</v>
          </cell>
          <cell r="O386" t="str">
            <v>武汉市江夏区文化大道301号</v>
          </cell>
          <cell r="P386" t="str">
            <v>17362947346</v>
          </cell>
        </row>
        <row r="387">
          <cell r="A387">
            <v>214230011324</v>
          </cell>
          <cell r="B387" t="str">
            <v>214230011324</v>
          </cell>
          <cell r="C387" t="str">
            <v>649010601000027</v>
          </cell>
          <cell r="D387" t="str">
            <v>李家妍</v>
          </cell>
          <cell r="E387" t="str">
            <v>420606199106051026</v>
          </cell>
          <cell r="F387" t="str">
            <v>湖北省高级人民法院</v>
          </cell>
          <cell r="G387" t="str">
            <v>襄阳铁路运输法院</v>
          </cell>
          <cell r="H387" t="str">
            <v>雇员制书记员岗</v>
          </cell>
          <cell r="I387" t="str">
            <v>大类</v>
          </cell>
          <cell r="J387" t="str">
            <v>雇员制审判辅助人员</v>
          </cell>
          <cell r="K387" t="str">
            <v>岗位能力测验</v>
          </cell>
          <cell r="L387" t="str">
            <v>13</v>
          </cell>
          <cell r="M387" t="str">
            <v>24</v>
          </cell>
          <cell r="N387" t="str">
            <v>武汉东湖学院</v>
          </cell>
          <cell r="O387" t="str">
            <v>武汉市江夏区文化大道301号</v>
          </cell>
          <cell r="P387" t="str">
            <v>15072286947</v>
          </cell>
        </row>
        <row r="388">
          <cell r="A388">
            <v>214230011325</v>
          </cell>
          <cell r="B388" t="str">
            <v>214230011325</v>
          </cell>
          <cell r="C388" t="str">
            <v>649010106000044</v>
          </cell>
          <cell r="D388" t="str">
            <v>程霄</v>
          </cell>
          <cell r="E388" t="str">
            <v>420106199008134429</v>
          </cell>
          <cell r="F388" t="str">
            <v>湖北省高级人民法院</v>
          </cell>
          <cell r="G388" t="str">
            <v>湖北省高级人民法院</v>
          </cell>
          <cell r="H388" t="str">
            <v>雇员制书记员岗6</v>
          </cell>
          <cell r="I388" t="str">
            <v>大类</v>
          </cell>
          <cell r="J388" t="str">
            <v>雇员制审判辅助人员</v>
          </cell>
          <cell r="K388" t="str">
            <v>岗位能力测验</v>
          </cell>
          <cell r="L388" t="str">
            <v>13</v>
          </cell>
          <cell r="M388" t="str">
            <v>25</v>
          </cell>
          <cell r="N388" t="str">
            <v>武汉东湖学院</v>
          </cell>
          <cell r="O388" t="str">
            <v>武汉市江夏区文化大道301号</v>
          </cell>
          <cell r="P388" t="str">
            <v>18062600370</v>
          </cell>
        </row>
        <row r="389">
          <cell r="A389">
            <v>214230011326</v>
          </cell>
          <cell r="B389" t="str">
            <v>214230011326</v>
          </cell>
          <cell r="C389" t="str">
            <v>649010104000002</v>
          </cell>
          <cell r="D389" t="str">
            <v>邱小倩</v>
          </cell>
          <cell r="E389" t="str">
            <v>420106198705072820</v>
          </cell>
          <cell r="F389" t="str">
            <v>湖北省高级人民法院</v>
          </cell>
          <cell r="G389" t="str">
            <v>湖北省高级人民法院</v>
          </cell>
          <cell r="H389" t="str">
            <v>雇员制书记员岗4</v>
          </cell>
          <cell r="I389" t="str">
            <v>大类</v>
          </cell>
          <cell r="J389" t="str">
            <v>雇员制审判辅助人员</v>
          </cell>
          <cell r="K389" t="str">
            <v>岗位能力测验</v>
          </cell>
          <cell r="L389" t="str">
            <v>13</v>
          </cell>
          <cell r="M389" t="str">
            <v>26</v>
          </cell>
          <cell r="N389" t="str">
            <v>武汉东湖学院</v>
          </cell>
          <cell r="O389" t="str">
            <v>武汉市江夏区文化大道301号</v>
          </cell>
          <cell r="P389" t="str">
            <v>13377899985</v>
          </cell>
        </row>
        <row r="390">
          <cell r="A390">
            <v>214230011327</v>
          </cell>
          <cell r="B390" t="str">
            <v>214230011327</v>
          </cell>
          <cell r="C390" t="str">
            <v>649010103000022</v>
          </cell>
          <cell r="D390" t="str">
            <v>黄淦</v>
          </cell>
          <cell r="E390" t="str">
            <v>429021198610241018</v>
          </cell>
          <cell r="F390" t="str">
            <v>湖北省高级人民法院</v>
          </cell>
          <cell r="G390" t="str">
            <v>湖北省高级人民法院</v>
          </cell>
          <cell r="H390" t="str">
            <v>雇员制书记员岗3</v>
          </cell>
          <cell r="I390" t="str">
            <v>大类</v>
          </cell>
          <cell r="J390" t="str">
            <v>雇员制审判辅助人员</v>
          </cell>
          <cell r="K390" t="str">
            <v>岗位能力测验</v>
          </cell>
          <cell r="L390" t="str">
            <v>13</v>
          </cell>
          <cell r="M390" t="str">
            <v>27</v>
          </cell>
          <cell r="N390" t="str">
            <v>武汉东湖学院</v>
          </cell>
          <cell r="O390" t="str">
            <v>武汉市江夏区文化大道301号</v>
          </cell>
          <cell r="P390" t="str">
            <v>13476225208</v>
          </cell>
        </row>
        <row r="391">
          <cell r="A391">
            <v>214230011328</v>
          </cell>
          <cell r="B391" t="str">
            <v>214230011328</v>
          </cell>
          <cell r="C391" t="str">
            <v>649010108000016</v>
          </cell>
          <cell r="D391" t="str">
            <v>张瑞</v>
          </cell>
          <cell r="E391" t="str">
            <v>411724199207187229</v>
          </cell>
          <cell r="F391" t="str">
            <v>湖北省高级人民法院</v>
          </cell>
          <cell r="G391" t="str">
            <v>湖北省高级人民法院</v>
          </cell>
          <cell r="H391" t="str">
            <v>雇员制书记员岗8</v>
          </cell>
          <cell r="I391" t="str">
            <v>大类</v>
          </cell>
          <cell r="J391" t="str">
            <v>雇员制审判辅助人员</v>
          </cell>
          <cell r="K391" t="str">
            <v>岗位能力测验</v>
          </cell>
          <cell r="L391" t="str">
            <v>13</v>
          </cell>
          <cell r="M391" t="str">
            <v>28</v>
          </cell>
          <cell r="N391" t="str">
            <v>武汉东湖学院</v>
          </cell>
          <cell r="O391" t="str">
            <v>武汉市江夏区文化大道301号</v>
          </cell>
          <cell r="P391" t="str">
            <v>15337191598</v>
          </cell>
        </row>
        <row r="392">
          <cell r="A392">
            <v>214230011329</v>
          </cell>
          <cell r="B392" t="str">
            <v>214230011329</v>
          </cell>
          <cell r="C392" t="str">
            <v>649010107000096</v>
          </cell>
          <cell r="D392" t="str">
            <v>李旺</v>
          </cell>
          <cell r="E392" t="str">
            <v>420115199007270070</v>
          </cell>
          <cell r="F392" t="str">
            <v>湖北省高级人民法院</v>
          </cell>
          <cell r="G392" t="str">
            <v>湖北省高级人民法院</v>
          </cell>
          <cell r="H392" t="str">
            <v>雇员制书记员岗7</v>
          </cell>
          <cell r="I392" t="str">
            <v>大类</v>
          </cell>
          <cell r="J392" t="str">
            <v>雇员制审判辅助人员</v>
          </cell>
          <cell r="K392" t="str">
            <v>岗位能力测验</v>
          </cell>
          <cell r="L392" t="str">
            <v>13</v>
          </cell>
          <cell r="M392" t="str">
            <v>29</v>
          </cell>
          <cell r="N392" t="str">
            <v>武汉东湖学院</v>
          </cell>
          <cell r="O392" t="str">
            <v>武汉市江夏区文化大道301号</v>
          </cell>
          <cell r="P392" t="str">
            <v>15271841016</v>
          </cell>
        </row>
        <row r="393">
          <cell r="A393">
            <v>214230011330</v>
          </cell>
          <cell r="B393" t="str">
            <v>214230011330</v>
          </cell>
          <cell r="C393" t="str">
            <v>649010102000083</v>
          </cell>
          <cell r="D393" t="str">
            <v>彭盼盼</v>
          </cell>
          <cell r="E393" t="str">
            <v>421002199310034576</v>
          </cell>
          <cell r="F393" t="str">
            <v>湖北省高级人民法院</v>
          </cell>
          <cell r="G393" t="str">
            <v>湖北省高级人民法院</v>
          </cell>
          <cell r="H393" t="str">
            <v>雇员制书记员岗2</v>
          </cell>
          <cell r="I393" t="str">
            <v>大类</v>
          </cell>
          <cell r="J393" t="str">
            <v>雇员制审判辅助人员</v>
          </cell>
          <cell r="K393" t="str">
            <v>岗位能力测验</v>
          </cell>
          <cell r="L393" t="str">
            <v>13</v>
          </cell>
          <cell r="M393" t="str">
            <v>30</v>
          </cell>
          <cell r="N393" t="str">
            <v>武汉东湖学院</v>
          </cell>
          <cell r="O393" t="str">
            <v>武汉市江夏区文化大道301号</v>
          </cell>
          <cell r="P393" t="str">
            <v>15926271518</v>
          </cell>
        </row>
        <row r="394">
          <cell r="A394">
            <v>214230011401</v>
          </cell>
          <cell r="B394" t="str">
            <v>214230011401</v>
          </cell>
          <cell r="C394" t="str">
            <v>649010302000088</v>
          </cell>
          <cell r="D394" t="str">
            <v>黄玲</v>
          </cell>
          <cell r="E394" t="str">
            <v>422801198512261826</v>
          </cell>
          <cell r="F394" t="str">
            <v>湖北省高级人民法院</v>
          </cell>
          <cell r="G394" t="str">
            <v>武汉海事法院</v>
          </cell>
          <cell r="H394" t="str">
            <v>雇员制书记员岗2</v>
          </cell>
          <cell r="I394" t="str">
            <v>大类</v>
          </cell>
          <cell r="J394" t="str">
            <v>雇员制审判辅助人员</v>
          </cell>
          <cell r="K394" t="str">
            <v>岗位能力测验</v>
          </cell>
          <cell r="L394" t="str">
            <v>14</v>
          </cell>
          <cell r="M394" t="str">
            <v>01</v>
          </cell>
          <cell r="N394" t="str">
            <v>武汉东湖学院</v>
          </cell>
          <cell r="O394" t="str">
            <v>武汉市江夏区文化大道301号</v>
          </cell>
          <cell r="P394" t="str">
            <v>13545261192</v>
          </cell>
        </row>
        <row r="395">
          <cell r="A395">
            <v>214230011402</v>
          </cell>
          <cell r="B395" t="str">
            <v>214230011402</v>
          </cell>
          <cell r="C395" t="str">
            <v>649010107000099</v>
          </cell>
          <cell r="D395" t="str">
            <v>王玉华</v>
          </cell>
          <cell r="E395" t="str">
            <v>422802199807154105</v>
          </cell>
          <cell r="F395" t="str">
            <v>湖北省高级人民法院</v>
          </cell>
          <cell r="G395" t="str">
            <v>湖北省高级人民法院</v>
          </cell>
          <cell r="H395" t="str">
            <v>雇员制书记员岗7</v>
          </cell>
          <cell r="I395" t="str">
            <v>大类</v>
          </cell>
          <cell r="J395" t="str">
            <v>雇员制审判辅助人员</v>
          </cell>
          <cell r="K395" t="str">
            <v>岗位能力测验</v>
          </cell>
          <cell r="L395" t="str">
            <v>14</v>
          </cell>
          <cell r="M395" t="str">
            <v>02</v>
          </cell>
          <cell r="N395" t="str">
            <v>武汉东湖学院</v>
          </cell>
          <cell r="O395" t="str">
            <v>武汉市江夏区文化大道301号</v>
          </cell>
          <cell r="P395" t="str">
            <v>16607001852</v>
          </cell>
        </row>
        <row r="396">
          <cell r="A396">
            <v>214230011403</v>
          </cell>
          <cell r="B396" t="str">
            <v>214230011403</v>
          </cell>
          <cell r="C396" t="str">
            <v>649010301000025</v>
          </cell>
          <cell r="D396" t="str">
            <v>李佳</v>
          </cell>
          <cell r="E396" t="str">
            <v>412822198812284122</v>
          </cell>
          <cell r="F396" t="str">
            <v>湖北省高级人民法院</v>
          </cell>
          <cell r="G396" t="str">
            <v>武汉海事法院</v>
          </cell>
          <cell r="H396" t="str">
            <v>雇员制书记员岗1</v>
          </cell>
          <cell r="I396" t="str">
            <v>大类</v>
          </cell>
          <cell r="J396" t="str">
            <v>雇员制审判辅助人员</v>
          </cell>
          <cell r="K396" t="str">
            <v>岗位能力测验</v>
          </cell>
          <cell r="L396" t="str">
            <v>14</v>
          </cell>
          <cell r="M396" t="str">
            <v>03</v>
          </cell>
          <cell r="N396" t="str">
            <v>武汉东湖学院</v>
          </cell>
          <cell r="O396" t="str">
            <v>武汉市江夏区文化大道301号</v>
          </cell>
          <cell r="P396" t="str">
            <v>13839933946</v>
          </cell>
        </row>
        <row r="397">
          <cell r="A397">
            <v>214230011404</v>
          </cell>
          <cell r="B397" t="str">
            <v>214230011404</v>
          </cell>
          <cell r="C397" t="str">
            <v>649010501000008</v>
          </cell>
          <cell r="D397" t="str">
            <v>王韬雄</v>
          </cell>
          <cell r="E397" t="str">
            <v>43112119961024001X</v>
          </cell>
          <cell r="F397" t="str">
            <v>湖北省高级人民法院</v>
          </cell>
          <cell r="G397" t="str">
            <v>武汉铁路运输法院</v>
          </cell>
          <cell r="H397" t="str">
            <v>雇员制书记员岗</v>
          </cell>
          <cell r="I397" t="str">
            <v>大类</v>
          </cell>
          <cell r="J397" t="str">
            <v>雇员制审判辅助人员</v>
          </cell>
          <cell r="K397" t="str">
            <v>岗位能力测验</v>
          </cell>
          <cell r="L397" t="str">
            <v>14</v>
          </cell>
          <cell r="M397" t="str">
            <v>04</v>
          </cell>
          <cell r="N397" t="str">
            <v>武汉东湖学院</v>
          </cell>
          <cell r="O397" t="str">
            <v>武汉市江夏区文化大道301号</v>
          </cell>
          <cell r="P397" t="str">
            <v>18372064102</v>
          </cell>
        </row>
        <row r="398">
          <cell r="A398">
            <v>214230011405</v>
          </cell>
          <cell r="B398" t="str">
            <v>214230011405</v>
          </cell>
          <cell r="C398" t="str">
            <v>649010601000013</v>
          </cell>
          <cell r="D398" t="str">
            <v>王丽娜</v>
          </cell>
          <cell r="E398" t="str">
            <v>371522199204288423</v>
          </cell>
          <cell r="F398" t="str">
            <v>湖北省高级人民法院</v>
          </cell>
          <cell r="G398" t="str">
            <v>襄阳铁路运输法院</v>
          </cell>
          <cell r="H398" t="str">
            <v>雇员制书记员岗</v>
          </cell>
          <cell r="I398" t="str">
            <v>大类</v>
          </cell>
          <cell r="J398" t="str">
            <v>雇员制审判辅助人员</v>
          </cell>
          <cell r="K398" t="str">
            <v>岗位能力测验</v>
          </cell>
          <cell r="L398" t="str">
            <v>14</v>
          </cell>
          <cell r="M398" t="str">
            <v>05</v>
          </cell>
          <cell r="N398" t="str">
            <v>武汉东湖学院</v>
          </cell>
          <cell r="O398" t="str">
            <v>武汉市江夏区文化大道301号</v>
          </cell>
          <cell r="P398" t="str">
            <v>15063572997</v>
          </cell>
        </row>
        <row r="399">
          <cell r="A399">
            <v>214230011406</v>
          </cell>
          <cell r="B399" t="str">
            <v>214230011406</v>
          </cell>
          <cell r="C399" t="str">
            <v>649010302000043</v>
          </cell>
          <cell r="D399" t="str">
            <v>代能杰</v>
          </cell>
          <cell r="E399" t="str">
            <v>421202199701241071</v>
          </cell>
          <cell r="F399" t="str">
            <v>湖北省高级人民法院</v>
          </cell>
          <cell r="G399" t="str">
            <v>武汉海事法院</v>
          </cell>
          <cell r="H399" t="str">
            <v>雇员制书记员岗2</v>
          </cell>
          <cell r="I399" t="str">
            <v>大类</v>
          </cell>
          <cell r="J399" t="str">
            <v>雇员制审判辅助人员</v>
          </cell>
          <cell r="K399" t="str">
            <v>岗位能力测验</v>
          </cell>
          <cell r="L399" t="str">
            <v>14</v>
          </cell>
          <cell r="M399" t="str">
            <v>06</v>
          </cell>
          <cell r="N399" t="str">
            <v>武汉东湖学院</v>
          </cell>
          <cell r="O399" t="str">
            <v>武汉市江夏区文化大道301号</v>
          </cell>
          <cell r="P399" t="str">
            <v>18171117008</v>
          </cell>
        </row>
        <row r="400">
          <cell r="A400">
            <v>214230011407</v>
          </cell>
          <cell r="B400" t="str">
            <v>214230011407</v>
          </cell>
          <cell r="C400" t="str">
            <v>649010201000088</v>
          </cell>
          <cell r="D400" t="str">
            <v>孙焱林</v>
          </cell>
          <cell r="E400" t="str">
            <v>429004199503115321</v>
          </cell>
          <cell r="F400" t="str">
            <v>湖北省高级人民法院</v>
          </cell>
          <cell r="G400" t="str">
            <v>汉江中级人民法院</v>
          </cell>
          <cell r="H400" t="str">
            <v>雇员制书记员岗</v>
          </cell>
          <cell r="I400" t="str">
            <v>大类</v>
          </cell>
          <cell r="J400" t="str">
            <v>雇员制审判辅助人员</v>
          </cell>
          <cell r="K400" t="str">
            <v>岗位能力测验</v>
          </cell>
          <cell r="L400" t="str">
            <v>14</v>
          </cell>
          <cell r="M400" t="str">
            <v>07</v>
          </cell>
          <cell r="N400" t="str">
            <v>武汉东湖学院</v>
          </cell>
          <cell r="O400" t="str">
            <v>武汉市江夏区文化大道301号</v>
          </cell>
          <cell r="P400" t="str">
            <v>15572883886</v>
          </cell>
        </row>
        <row r="401">
          <cell r="A401">
            <v>214230011408</v>
          </cell>
          <cell r="B401" t="str">
            <v>214230011408</v>
          </cell>
          <cell r="C401" t="str">
            <v>649010105000118</v>
          </cell>
          <cell r="D401" t="str">
            <v>刘静怡</v>
          </cell>
          <cell r="E401" t="str">
            <v>420107199209020045</v>
          </cell>
          <cell r="F401" t="str">
            <v>湖北省高级人民法院</v>
          </cell>
          <cell r="G401" t="str">
            <v>湖北省高级人民法院</v>
          </cell>
          <cell r="H401" t="str">
            <v>雇员制书记员岗5</v>
          </cell>
          <cell r="I401" t="str">
            <v>大类</v>
          </cell>
          <cell r="J401" t="str">
            <v>雇员制审判辅助人员</v>
          </cell>
          <cell r="K401" t="str">
            <v>岗位能力测验</v>
          </cell>
          <cell r="L401" t="str">
            <v>14</v>
          </cell>
          <cell r="M401" t="str">
            <v>08</v>
          </cell>
          <cell r="N401" t="str">
            <v>武汉东湖学院</v>
          </cell>
          <cell r="O401" t="str">
            <v>武汉市江夏区文化大道301号</v>
          </cell>
          <cell r="P401" t="str">
            <v>18986020501</v>
          </cell>
        </row>
        <row r="402">
          <cell r="A402">
            <v>214230011409</v>
          </cell>
          <cell r="B402" t="str">
            <v>214230011409</v>
          </cell>
          <cell r="C402" t="str">
            <v>649010201000068</v>
          </cell>
          <cell r="D402" t="str">
            <v>王雅纯</v>
          </cell>
          <cell r="E402" t="str">
            <v>42080119910102292X</v>
          </cell>
          <cell r="F402" t="str">
            <v>湖北省高级人民法院</v>
          </cell>
          <cell r="G402" t="str">
            <v>汉江中级人民法院</v>
          </cell>
          <cell r="H402" t="str">
            <v>雇员制书记员岗</v>
          </cell>
          <cell r="I402" t="str">
            <v>大类</v>
          </cell>
          <cell r="J402" t="str">
            <v>雇员制审判辅助人员</v>
          </cell>
          <cell r="K402" t="str">
            <v>岗位能力测验</v>
          </cell>
          <cell r="L402" t="str">
            <v>14</v>
          </cell>
          <cell r="M402" t="str">
            <v>09</v>
          </cell>
          <cell r="N402" t="str">
            <v>武汉东湖学院</v>
          </cell>
          <cell r="O402" t="str">
            <v>武汉市江夏区文化大道301号</v>
          </cell>
          <cell r="P402" t="str">
            <v>15717198880</v>
          </cell>
        </row>
        <row r="403">
          <cell r="A403">
            <v>214230011410</v>
          </cell>
          <cell r="B403" t="str">
            <v>214230011410</v>
          </cell>
          <cell r="C403" t="str">
            <v>649010302000090</v>
          </cell>
          <cell r="D403" t="str">
            <v>谢雅欣</v>
          </cell>
          <cell r="E403" t="str">
            <v>420821199708154246</v>
          </cell>
          <cell r="F403" t="str">
            <v>湖北省高级人民法院</v>
          </cell>
          <cell r="G403" t="str">
            <v>武汉海事法院</v>
          </cell>
          <cell r="H403" t="str">
            <v>雇员制书记员岗2</v>
          </cell>
          <cell r="I403" t="str">
            <v>大类</v>
          </cell>
          <cell r="J403" t="str">
            <v>雇员制审判辅助人员</v>
          </cell>
          <cell r="K403" t="str">
            <v>岗位能力测验</v>
          </cell>
          <cell r="L403" t="str">
            <v>14</v>
          </cell>
          <cell r="M403" t="str">
            <v>10</v>
          </cell>
          <cell r="N403" t="str">
            <v>武汉东湖学院</v>
          </cell>
          <cell r="O403" t="str">
            <v>武汉市江夏区文化大道301号</v>
          </cell>
          <cell r="P403" t="str">
            <v>18372098212</v>
          </cell>
        </row>
        <row r="404">
          <cell r="A404">
            <v>214230011411</v>
          </cell>
          <cell r="B404" t="str">
            <v>214230011411</v>
          </cell>
          <cell r="C404" t="str">
            <v>649010103000092</v>
          </cell>
          <cell r="D404" t="str">
            <v>黄媚</v>
          </cell>
          <cell r="E404" t="str">
            <v>420111199310084048</v>
          </cell>
          <cell r="F404" t="str">
            <v>湖北省高级人民法院</v>
          </cell>
          <cell r="G404" t="str">
            <v>湖北省高级人民法院</v>
          </cell>
          <cell r="H404" t="str">
            <v>雇员制书记员岗3</v>
          </cell>
          <cell r="I404" t="str">
            <v>大类</v>
          </cell>
          <cell r="J404" t="str">
            <v>雇员制审判辅助人员</v>
          </cell>
          <cell r="K404" t="str">
            <v>岗位能力测验</v>
          </cell>
          <cell r="L404" t="str">
            <v>14</v>
          </cell>
          <cell r="M404" t="str">
            <v>11</v>
          </cell>
          <cell r="N404" t="str">
            <v>武汉东湖学院</v>
          </cell>
          <cell r="O404" t="str">
            <v>武汉市江夏区文化大道301号</v>
          </cell>
          <cell r="P404" t="str">
            <v>18612635498</v>
          </cell>
        </row>
        <row r="405">
          <cell r="A405">
            <v>214230011412</v>
          </cell>
          <cell r="B405" t="str">
            <v>214230011412</v>
          </cell>
          <cell r="C405" t="str">
            <v>649010107000122</v>
          </cell>
          <cell r="D405" t="str">
            <v>余洁鑫</v>
          </cell>
          <cell r="E405" t="str">
            <v>420621199909157741</v>
          </cell>
          <cell r="F405" t="str">
            <v>湖北省高级人民法院</v>
          </cell>
          <cell r="G405" t="str">
            <v>湖北省高级人民法院</v>
          </cell>
          <cell r="H405" t="str">
            <v>雇员制书记员岗7</v>
          </cell>
          <cell r="I405" t="str">
            <v>大类</v>
          </cell>
          <cell r="J405" t="str">
            <v>雇员制审判辅助人员</v>
          </cell>
          <cell r="K405" t="str">
            <v>岗位能力测验</v>
          </cell>
          <cell r="L405" t="str">
            <v>14</v>
          </cell>
          <cell r="M405" t="str">
            <v>12</v>
          </cell>
          <cell r="N405" t="str">
            <v>武汉东湖学院</v>
          </cell>
          <cell r="O405" t="str">
            <v>武汉市江夏区文化大道301号</v>
          </cell>
          <cell r="P405" t="str">
            <v>18371161789</v>
          </cell>
        </row>
        <row r="406">
          <cell r="A406">
            <v>214230011413</v>
          </cell>
          <cell r="B406" t="str">
            <v>214230011413</v>
          </cell>
          <cell r="C406" t="str">
            <v>649010105000141</v>
          </cell>
          <cell r="D406" t="str">
            <v>唐杰</v>
          </cell>
          <cell r="E406" t="str">
            <v>420982199504218111</v>
          </cell>
          <cell r="F406" t="str">
            <v>湖北省高级人民法院</v>
          </cell>
          <cell r="G406" t="str">
            <v>湖北省高级人民法院</v>
          </cell>
          <cell r="H406" t="str">
            <v>雇员制书记员岗5</v>
          </cell>
          <cell r="I406" t="str">
            <v>大类</v>
          </cell>
          <cell r="J406" t="str">
            <v>雇员制审判辅助人员</v>
          </cell>
          <cell r="K406" t="str">
            <v>岗位能力测验</v>
          </cell>
          <cell r="L406" t="str">
            <v>14</v>
          </cell>
          <cell r="M406" t="str">
            <v>13</v>
          </cell>
          <cell r="N406" t="str">
            <v>武汉东湖学院</v>
          </cell>
          <cell r="O406" t="str">
            <v>武汉市江夏区文化大道301号</v>
          </cell>
          <cell r="P406" t="str">
            <v>15927167784</v>
          </cell>
        </row>
        <row r="407">
          <cell r="A407">
            <v>214230011414</v>
          </cell>
          <cell r="B407" t="str">
            <v>214230011414</v>
          </cell>
          <cell r="C407" t="str">
            <v>649010301000040</v>
          </cell>
          <cell r="D407" t="str">
            <v>张静</v>
          </cell>
          <cell r="E407" t="str">
            <v>413026198707217828</v>
          </cell>
          <cell r="F407" t="str">
            <v>湖北省高级人民法院</v>
          </cell>
          <cell r="G407" t="str">
            <v>武汉海事法院</v>
          </cell>
          <cell r="H407" t="str">
            <v>雇员制书记员岗1</v>
          </cell>
          <cell r="I407" t="str">
            <v>大类</v>
          </cell>
          <cell r="J407" t="str">
            <v>雇员制审判辅助人员</v>
          </cell>
          <cell r="K407" t="str">
            <v>岗位能力测验</v>
          </cell>
          <cell r="L407" t="str">
            <v>14</v>
          </cell>
          <cell r="M407" t="str">
            <v>14</v>
          </cell>
          <cell r="N407" t="str">
            <v>武汉东湖学院</v>
          </cell>
          <cell r="O407" t="str">
            <v>武汉市江夏区文化大道301号</v>
          </cell>
          <cell r="P407" t="str">
            <v>18607132566</v>
          </cell>
        </row>
        <row r="408">
          <cell r="A408">
            <v>214230011415</v>
          </cell>
          <cell r="B408" t="str">
            <v>214230011415</v>
          </cell>
          <cell r="C408" t="str">
            <v>649010105000044</v>
          </cell>
          <cell r="D408" t="str">
            <v>程汉丽</v>
          </cell>
          <cell r="E408" t="str">
            <v>420625199603232521</v>
          </cell>
          <cell r="F408" t="str">
            <v>湖北省高级人民法院</v>
          </cell>
          <cell r="G408" t="str">
            <v>湖北省高级人民法院</v>
          </cell>
          <cell r="H408" t="str">
            <v>雇员制书记员岗5</v>
          </cell>
          <cell r="I408" t="str">
            <v>大类</v>
          </cell>
          <cell r="J408" t="str">
            <v>雇员制审判辅助人员</v>
          </cell>
          <cell r="K408" t="str">
            <v>岗位能力测验</v>
          </cell>
          <cell r="L408" t="str">
            <v>14</v>
          </cell>
          <cell r="M408" t="str">
            <v>15</v>
          </cell>
          <cell r="N408" t="str">
            <v>武汉东湖学院</v>
          </cell>
          <cell r="O408" t="str">
            <v>武汉市江夏区文化大道301号</v>
          </cell>
          <cell r="P408" t="str">
            <v>13971424352</v>
          </cell>
        </row>
        <row r="409">
          <cell r="A409">
            <v>214230011416</v>
          </cell>
          <cell r="B409" t="str">
            <v>214230011416</v>
          </cell>
          <cell r="C409" t="str">
            <v>649010302000010</v>
          </cell>
          <cell r="D409" t="str">
            <v>骆安飞</v>
          </cell>
          <cell r="E409" t="str">
            <v>420116199611187624</v>
          </cell>
          <cell r="F409" t="str">
            <v>湖北省高级人民法院</v>
          </cell>
          <cell r="G409" t="str">
            <v>武汉海事法院</v>
          </cell>
          <cell r="H409" t="str">
            <v>雇员制书记员岗2</v>
          </cell>
          <cell r="I409" t="str">
            <v>大类</v>
          </cell>
          <cell r="J409" t="str">
            <v>雇员制审判辅助人员</v>
          </cell>
          <cell r="K409" t="str">
            <v>岗位能力测验</v>
          </cell>
          <cell r="L409" t="str">
            <v>14</v>
          </cell>
          <cell r="M409" t="str">
            <v>16</v>
          </cell>
          <cell r="N409" t="str">
            <v>武汉东湖学院</v>
          </cell>
          <cell r="O409" t="str">
            <v>武汉市江夏区文化大道301号</v>
          </cell>
          <cell r="P409" t="str">
            <v>15972988496</v>
          </cell>
        </row>
        <row r="410">
          <cell r="A410">
            <v>214230011417</v>
          </cell>
          <cell r="B410" t="str">
            <v>214230011417</v>
          </cell>
          <cell r="C410" t="str">
            <v>649010101000106</v>
          </cell>
          <cell r="D410" t="str">
            <v>田亚灵</v>
          </cell>
          <cell r="E410" t="str">
            <v>421022199702200022</v>
          </cell>
          <cell r="F410" t="str">
            <v>湖北省高级人民法院</v>
          </cell>
          <cell r="G410" t="str">
            <v>湖北省高级人民法院</v>
          </cell>
          <cell r="H410" t="str">
            <v>雇员制书记员岗1</v>
          </cell>
          <cell r="I410" t="str">
            <v>大类</v>
          </cell>
          <cell r="J410" t="str">
            <v>雇员制审判辅助人员</v>
          </cell>
          <cell r="K410" t="str">
            <v>岗位能力测验</v>
          </cell>
          <cell r="L410" t="str">
            <v>14</v>
          </cell>
          <cell r="M410" t="str">
            <v>17</v>
          </cell>
          <cell r="N410" t="str">
            <v>武汉东湖学院</v>
          </cell>
          <cell r="O410" t="str">
            <v>武汉市江夏区文化大道301号</v>
          </cell>
          <cell r="P410" t="str">
            <v>17771840403</v>
          </cell>
        </row>
        <row r="411">
          <cell r="A411">
            <v>214230011418</v>
          </cell>
          <cell r="B411" t="str">
            <v>214230011418</v>
          </cell>
          <cell r="C411" t="str">
            <v>649010303000011</v>
          </cell>
          <cell r="D411" t="str">
            <v>汤宇枭</v>
          </cell>
          <cell r="E411" t="str">
            <v>420105199502273225</v>
          </cell>
          <cell r="F411" t="str">
            <v>湖北省高级人民法院</v>
          </cell>
          <cell r="G411" t="str">
            <v>武汉海事法院</v>
          </cell>
          <cell r="H411" t="str">
            <v>雇员制书记员岗3</v>
          </cell>
          <cell r="I411" t="str">
            <v>大类</v>
          </cell>
          <cell r="J411" t="str">
            <v>雇员制审判辅助人员</v>
          </cell>
          <cell r="K411" t="str">
            <v>岗位能力测验</v>
          </cell>
          <cell r="L411" t="str">
            <v>14</v>
          </cell>
          <cell r="M411" t="str">
            <v>18</v>
          </cell>
          <cell r="N411" t="str">
            <v>武汉东湖学院</v>
          </cell>
          <cell r="O411" t="str">
            <v>武汉市江夏区文化大道301号</v>
          </cell>
          <cell r="P411" t="str">
            <v>15972950227</v>
          </cell>
        </row>
        <row r="412">
          <cell r="A412">
            <v>214230011419</v>
          </cell>
          <cell r="B412" t="str">
            <v>214230011419</v>
          </cell>
          <cell r="C412" t="str">
            <v>649010104000075</v>
          </cell>
          <cell r="D412" t="str">
            <v>周立新</v>
          </cell>
          <cell r="E412" t="str">
            <v>421023198610095298</v>
          </cell>
          <cell r="F412" t="str">
            <v>湖北省高级人民法院</v>
          </cell>
          <cell r="G412" t="str">
            <v>湖北省高级人民法院</v>
          </cell>
          <cell r="H412" t="str">
            <v>雇员制书记员岗4</v>
          </cell>
          <cell r="I412" t="str">
            <v>大类</v>
          </cell>
          <cell r="J412" t="str">
            <v>雇员制审判辅助人员</v>
          </cell>
          <cell r="K412" t="str">
            <v>岗位能力测验</v>
          </cell>
          <cell r="L412" t="str">
            <v>14</v>
          </cell>
          <cell r="M412" t="str">
            <v>19</v>
          </cell>
          <cell r="N412" t="str">
            <v>武汉东湖学院</v>
          </cell>
          <cell r="O412" t="str">
            <v>武汉市江夏区文化大道301号</v>
          </cell>
          <cell r="P412" t="str">
            <v>17754407163</v>
          </cell>
        </row>
        <row r="413">
          <cell r="A413">
            <v>214230011420</v>
          </cell>
          <cell r="B413" t="str">
            <v>214230011420</v>
          </cell>
          <cell r="C413" t="str">
            <v>649010401000033</v>
          </cell>
          <cell r="D413" t="str">
            <v>吕勇</v>
          </cell>
          <cell r="E413" t="str">
            <v>430421199608156156</v>
          </cell>
          <cell r="F413" t="str">
            <v>湖北省高级人民法院</v>
          </cell>
          <cell r="G413" t="str">
            <v>武汉铁路运输中级法院</v>
          </cell>
          <cell r="H413" t="str">
            <v>雇员制书记员岗</v>
          </cell>
          <cell r="I413" t="str">
            <v>大类</v>
          </cell>
          <cell r="J413" t="str">
            <v>雇员制审判辅助人员</v>
          </cell>
          <cell r="K413" t="str">
            <v>岗位能力测验</v>
          </cell>
          <cell r="L413" t="str">
            <v>14</v>
          </cell>
          <cell r="M413" t="str">
            <v>20</v>
          </cell>
          <cell r="N413" t="str">
            <v>武汉东湖学院</v>
          </cell>
          <cell r="O413" t="str">
            <v>武汉市江夏区文化大道301号</v>
          </cell>
          <cell r="P413" t="str">
            <v>14789858301</v>
          </cell>
        </row>
        <row r="414">
          <cell r="A414">
            <v>214230011421</v>
          </cell>
          <cell r="B414" t="str">
            <v>214230011421</v>
          </cell>
          <cell r="C414" t="str">
            <v>649010107000107</v>
          </cell>
          <cell r="D414" t="str">
            <v>柯心仪</v>
          </cell>
          <cell r="E414" t="str">
            <v>420323199609030024</v>
          </cell>
          <cell r="F414" t="str">
            <v>湖北省高级人民法院</v>
          </cell>
          <cell r="G414" t="str">
            <v>湖北省高级人民法院</v>
          </cell>
          <cell r="H414" t="str">
            <v>雇员制书记员岗7</v>
          </cell>
          <cell r="I414" t="str">
            <v>大类</v>
          </cell>
          <cell r="J414" t="str">
            <v>雇员制审判辅助人员</v>
          </cell>
          <cell r="K414" t="str">
            <v>岗位能力测验</v>
          </cell>
          <cell r="L414" t="str">
            <v>14</v>
          </cell>
          <cell r="M414" t="str">
            <v>21</v>
          </cell>
          <cell r="N414" t="str">
            <v>武汉东湖学院</v>
          </cell>
          <cell r="O414" t="str">
            <v>武汉市江夏区文化大道301号</v>
          </cell>
          <cell r="P414" t="str">
            <v>17612721726</v>
          </cell>
        </row>
        <row r="415">
          <cell r="A415">
            <v>214230011422</v>
          </cell>
          <cell r="B415" t="str">
            <v>214230011422</v>
          </cell>
          <cell r="C415" t="str">
            <v>649010201000060</v>
          </cell>
          <cell r="D415" t="str">
            <v>徐国</v>
          </cell>
          <cell r="E415" t="str">
            <v>42900419890429133X</v>
          </cell>
          <cell r="F415" t="str">
            <v>湖北省高级人民法院</v>
          </cell>
          <cell r="G415" t="str">
            <v>汉江中级人民法院</v>
          </cell>
          <cell r="H415" t="str">
            <v>雇员制书记员岗</v>
          </cell>
          <cell r="I415" t="str">
            <v>大类</v>
          </cell>
          <cell r="J415" t="str">
            <v>雇员制审判辅助人员</v>
          </cell>
          <cell r="K415" t="str">
            <v>岗位能力测验</v>
          </cell>
          <cell r="L415" t="str">
            <v>14</v>
          </cell>
          <cell r="M415" t="str">
            <v>22</v>
          </cell>
          <cell r="N415" t="str">
            <v>武汉东湖学院</v>
          </cell>
          <cell r="O415" t="str">
            <v>武汉市江夏区文化大道301号</v>
          </cell>
          <cell r="P415" t="str">
            <v>17377704045</v>
          </cell>
        </row>
        <row r="416">
          <cell r="A416">
            <v>214230011423</v>
          </cell>
          <cell r="B416" t="str">
            <v>214230011423</v>
          </cell>
          <cell r="C416" t="str">
            <v>649010102000084</v>
          </cell>
          <cell r="D416" t="str">
            <v>李安琪</v>
          </cell>
          <cell r="E416" t="str">
            <v>422202199302081825</v>
          </cell>
          <cell r="F416" t="str">
            <v>湖北省高级人民法院</v>
          </cell>
          <cell r="G416" t="str">
            <v>湖北省高级人民法院</v>
          </cell>
          <cell r="H416" t="str">
            <v>雇员制书记员岗2</v>
          </cell>
          <cell r="I416" t="str">
            <v>大类</v>
          </cell>
          <cell r="J416" t="str">
            <v>雇员制审判辅助人员</v>
          </cell>
          <cell r="K416" t="str">
            <v>岗位能力测验</v>
          </cell>
          <cell r="L416" t="str">
            <v>14</v>
          </cell>
          <cell r="M416" t="str">
            <v>23</v>
          </cell>
          <cell r="N416" t="str">
            <v>武汉东湖学院</v>
          </cell>
          <cell r="O416" t="str">
            <v>武汉市江夏区文化大道301号</v>
          </cell>
          <cell r="P416" t="str">
            <v>13227165990</v>
          </cell>
        </row>
        <row r="417">
          <cell r="A417">
            <v>214230011424</v>
          </cell>
          <cell r="B417" t="str">
            <v>214230011424</v>
          </cell>
          <cell r="C417" t="str">
            <v>649010107000060</v>
          </cell>
          <cell r="D417" t="str">
            <v>雷茜</v>
          </cell>
          <cell r="E417" t="str">
            <v>420982199409195644</v>
          </cell>
          <cell r="F417" t="str">
            <v>湖北省高级人民法院</v>
          </cell>
          <cell r="G417" t="str">
            <v>湖北省高级人民法院</v>
          </cell>
          <cell r="H417" t="str">
            <v>雇员制书记员岗7</v>
          </cell>
          <cell r="I417" t="str">
            <v>大类</v>
          </cell>
          <cell r="J417" t="str">
            <v>雇员制审判辅助人员</v>
          </cell>
          <cell r="K417" t="str">
            <v>岗位能力测验</v>
          </cell>
          <cell r="L417" t="str">
            <v>14</v>
          </cell>
          <cell r="M417" t="str">
            <v>24</v>
          </cell>
          <cell r="N417" t="str">
            <v>武汉东湖学院</v>
          </cell>
          <cell r="O417" t="str">
            <v>武汉市江夏区文化大道301号</v>
          </cell>
          <cell r="P417" t="str">
            <v>15549600788</v>
          </cell>
        </row>
        <row r="418">
          <cell r="A418">
            <v>214230011425</v>
          </cell>
          <cell r="B418" t="str">
            <v>214230011425</v>
          </cell>
          <cell r="C418" t="str">
            <v>649010102000027</v>
          </cell>
          <cell r="D418" t="str">
            <v>张雨叠</v>
          </cell>
          <cell r="E418" t="str">
            <v>42220119950425592X</v>
          </cell>
          <cell r="F418" t="str">
            <v>湖北省高级人民法院</v>
          </cell>
          <cell r="G418" t="str">
            <v>湖北省高级人民法院</v>
          </cell>
          <cell r="H418" t="str">
            <v>雇员制书记员岗2</v>
          </cell>
          <cell r="I418" t="str">
            <v>大类</v>
          </cell>
          <cell r="J418" t="str">
            <v>雇员制审判辅助人员</v>
          </cell>
          <cell r="K418" t="str">
            <v>岗位能力测验</v>
          </cell>
          <cell r="L418" t="str">
            <v>14</v>
          </cell>
          <cell r="M418" t="str">
            <v>25</v>
          </cell>
          <cell r="N418" t="str">
            <v>武汉东湖学院</v>
          </cell>
          <cell r="O418" t="str">
            <v>武汉市江夏区文化大道301号</v>
          </cell>
          <cell r="P418" t="str">
            <v>13227131180</v>
          </cell>
        </row>
        <row r="419">
          <cell r="A419">
            <v>214230011426</v>
          </cell>
          <cell r="B419" t="str">
            <v>214230011426</v>
          </cell>
          <cell r="C419" t="str">
            <v>649010107000087</v>
          </cell>
          <cell r="D419" t="str">
            <v>孙志明</v>
          </cell>
          <cell r="E419" t="str">
            <v>412702199112157855</v>
          </cell>
          <cell r="F419" t="str">
            <v>湖北省高级人民法院</v>
          </cell>
          <cell r="G419" t="str">
            <v>湖北省高级人民法院</v>
          </cell>
          <cell r="H419" t="str">
            <v>雇员制书记员岗7</v>
          </cell>
          <cell r="I419" t="str">
            <v>大类</v>
          </cell>
          <cell r="J419" t="str">
            <v>雇员制审判辅助人员</v>
          </cell>
          <cell r="K419" t="str">
            <v>岗位能力测验</v>
          </cell>
          <cell r="L419" t="str">
            <v>14</v>
          </cell>
          <cell r="M419" t="str">
            <v>26</v>
          </cell>
          <cell r="N419" t="str">
            <v>武汉东湖学院</v>
          </cell>
          <cell r="O419" t="str">
            <v>武汉市江夏区文化大道301号</v>
          </cell>
          <cell r="P419" t="str">
            <v>13018032676</v>
          </cell>
        </row>
        <row r="420">
          <cell r="A420">
            <v>214230011427</v>
          </cell>
          <cell r="B420" t="str">
            <v>214230011427</v>
          </cell>
          <cell r="C420" t="str">
            <v>649010105000063</v>
          </cell>
          <cell r="D420" t="str">
            <v>尹莉</v>
          </cell>
          <cell r="E420" t="str">
            <v>340826199210070020</v>
          </cell>
          <cell r="F420" t="str">
            <v>湖北省高级人民法院</v>
          </cell>
          <cell r="G420" t="str">
            <v>湖北省高级人民法院</v>
          </cell>
          <cell r="H420" t="str">
            <v>雇员制书记员岗5</v>
          </cell>
          <cell r="I420" t="str">
            <v>大类</v>
          </cell>
          <cell r="J420" t="str">
            <v>雇员制审判辅助人员</v>
          </cell>
          <cell r="K420" t="str">
            <v>岗位能力测验</v>
          </cell>
          <cell r="L420" t="str">
            <v>14</v>
          </cell>
          <cell r="M420" t="str">
            <v>27</v>
          </cell>
          <cell r="N420" t="str">
            <v>武汉东湖学院</v>
          </cell>
          <cell r="O420" t="str">
            <v>武汉市江夏区文化大道301号</v>
          </cell>
          <cell r="P420" t="str">
            <v>18071418061</v>
          </cell>
        </row>
        <row r="421">
          <cell r="A421">
            <v>214230011428</v>
          </cell>
          <cell r="B421" t="str">
            <v>214230011428</v>
          </cell>
          <cell r="C421" t="str">
            <v>649010104000035</v>
          </cell>
          <cell r="D421" t="str">
            <v>蔡召贤</v>
          </cell>
          <cell r="E421" t="str">
            <v>410503198502055028</v>
          </cell>
          <cell r="F421" t="str">
            <v>湖北省高级人民法院</v>
          </cell>
          <cell r="G421" t="str">
            <v>湖北省高级人民法院</v>
          </cell>
          <cell r="H421" t="str">
            <v>雇员制书记员岗4</v>
          </cell>
          <cell r="I421" t="str">
            <v>大类</v>
          </cell>
          <cell r="J421" t="str">
            <v>雇员制审判辅助人员</v>
          </cell>
          <cell r="K421" t="str">
            <v>岗位能力测验</v>
          </cell>
          <cell r="L421" t="str">
            <v>14</v>
          </cell>
          <cell r="M421" t="str">
            <v>28</v>
          </cell>
          <cell r="N421" t="str">
            <v>武汉东湖学院</v>
          </cell>
          <cell r="O421" t="str">
            <v>武汉市江夏区文化大道301号</v>
          </cell>
          <cell r="P421" t="str">
            <v>18567762525</v>
          </cell>
        </row>
        <row r="422">
          <cell r="A422">
            <v>214230011429</v>
          </cell>
          <cell r="B422" t="str">
            <v>214230011429</v>
          </cell>
          <cell r="C422" t="str">
            <v>649010108000069</v>
          </cell>
          <cell r="D422" t="str">
            <v>李婷</v>
          </cell>
          <cell r="E422" t="str">
            <v>420106198304044028</v>
          </cell>
          <cell r="F422" t="str">
            <v>湖北省高级人民法院</v>
          </cell>
          <cell r="G422" t="str">
            <v>湖北省高级人民法院</v>
          </cell>
          <cell r="H422" t="str">
            <v>雇员制书记员岗8</v>
          </cell>
          <cell r="I422" t="str">
            <v>大类</v>
          </cell>
          <cell r="J422" t="str">
            <v>雇员制审判辅助人员</v>
          </cell>
          <cell r="K422" t="str">
            <v>岗位能力测验</v>
          </cell>
          <cell r="L422" t="str">
            <v>14</v>
          </cell>
          <cell r="M422" t="str">
            <v>29</v>
          </cell>
          <cell r="N422" t="str">
            <v>武汉东湖学院</v>
          </cell>
          <cell r="O422" t="str">
            <v>武汉市江夏区文化大道301号</v>
          </cell>
          <cell r="P422" t="str">
            <v>13554169268</v>
          </cell>
        </row>
        <row r="423">
          <cell r="A423">
            <v>214230011430</v>
          </cell>
          <cell r="B423" t="str">
            <v>214230011430</v>
          </cell>
          <cell r="C423" t="str">
            <v>649010101000004</v>
          </cell>
          <cell r="D423" t="str">
            <v>王天</v>
          </cell>
          <cell r="E423" t="str">
            <v>420103199508270815</v>
          </cell>
          <cell r="F423" t="str">
            <v>湖北省高级人民法院</v>
          </cell>
          <cell r="G423" t="str">
            <v>湖北省高级人民法院</v>
          </cell>
          <cell r="H423" t="str">
            <v>雇员制书记员岗1</v>
          </cell>
          <cell r="I423" t="str">
            <v>大类</v>
          </cell>
          <cell r="J423" t="str">
            <v>雇员制审判辅助人员</v>
          </cell>
          <cell r="K423" t="str">
            <v>岗位能力测验</v>
          </cell>
          <cell r="L423" t="str">
            <v>14</v>
          </cell>
          <cell r="M423" t="str">
            <v>30</v>
          </cell>
          <cell r="N423" t="str">
            <v>武汉东湖学院</v>
          </cell>
          <cell r="O423" t="str">
            <v>武汉市江夏区文化大道301号</v>
          </cell>
          <cell r="P423" t="str">
            <v>13307196331</v>
          </cell>
        </row>
        <row r="424">
          <cell r="A424">
            <v>214230011501</v>
          </cell>
          <cell r="B424" t="str">
            <v>214230011501</v>
          </cell>
          <cell r="C424" t="str">
            <v>649010107000092</v>
          </cell>
          <cell r="D424" t="str">
            <v>丁梦勤</v>
          </cell>
          <cell r="E424" t="str">
            <v>420921199204285125</v>
          </cell>
          <cell r="F424" t="str">
            <v>湖北省高级人民法院</v>
          </cell>
          <cell r="G424" t="str">
            <v>湖北省高级人民法院</v>
          </cell>
          <cell r="H424" t="str">
            <v>雇员制书记员岗7</v>
          </cell>
          <cell r="I424" t="str">
            <v>大类</v>
          </cell>
          <cell r="J424" t="str">
            <v>雇员制审判辅助人员</v>
          </cell>
          <cell r="K424" t="str">
            <v>岗位能力测验</v>
          </cell>
          <cell r="L424" t="str">
            <v>15</v>
          </cell>
          <cell r="M424" t="str">
            <v>01</v>
          </cell>
          <cell r="N424" t="str">
            <v>武汉东湖学院</v>
          </cell>
          <cell r="O424" t="str">
            <v>武汉市江夏区文化大道301号</v>
          </cell>
          <cell r="P424" t="str">
            <v>17371228898</v>
          </cell>
        </row>
        <row r="425">
          <cell r="A425">
            <v>214230011502</v>
          </cell>
          <cell r="B425" t="str">
            <v>214230011502</v>
          </cell>
          <cell r="C425" t="str">
            <v>649010106000018</v>
          </cell>
          <cell r="D425" t="str">
            <v>吴思岩</v>
          </cell>
          <cell r="E425" t="str">
            <v>230811199710083522</v>
          </cell>
          <cell r="F425" t="str">
            <v>湖北省高级人民法院</v>
          </cell>
          <cell r="G425" t="str">
            <v>湖北省高级人民法院</v>
          </cell>
          <cell r="H425" t="str">
            <v>雇员制书记员岗6</v>
          </cell>
          <cell r="I425" t="str">
            <v>大类</v>
          </cell>
          <cell r="J425" t="str">
            <v>雇员制审判辅助人员</v>
          </cell>
          <cell r="K425" t="str">
            <v>岗位能力测验</v>
          </cell>
          <cell r="L425" t="str">
            <v>15</v>
          </cell>
          <cell r="M425" t="str">
            <v>02</v>
          </cell>
          <cell r="N425" t="str">
            <v>武汉东湖学院</v>
          </cell>
          <cell r="O425" t="str">
            <v>武汉市江夏区文化大道301号</v>
          </cell>
          <cell r="P425" t="str">
            <v>18765429372</v>
          </cell>
        </row>
        <row r="426">
          <cell r="A426">
            <v>214230011503</v>
          </cell>
          <cell r="B426" t="str">
            <v>214230011503</v>
          </cell>
          <cell r="C426" t="str">
            <v>649010105000105</v>
          </cell>
          <cell r="D426" t="str">
            <v>刘越</v>
          </cell>
          <cell r="E426" t="str">
            <v>422201199402100863</v>
          </cell>
          <cell r="F426" t="str">
            <v>湖北省高级人民法院</v>
          </cell>
          <cell r="G426" t="str">
            <v>湖北省高级人民法院</v>
          </cell>
          <cell r="H426" t="str">
            <v>雇员制书记员岗5</v>
          </cell>
          <cell r="I426" t="str">
            <v>大类</v>
          </cell>
          <cell r="J426" t="str">
            <v>雇员制审判辅助人员</v>
          </cell>
          <cell r="K426" t="str">
            <v>岗位能力测验</v>
          </cell>
          <cell r="L426" t="str">
            <v>15</v>
          </cell>
          <cell r="M426" t="str">
            <v>03</v>
          </cell>
          <cell r="N426" t="str">
            <v>武汉东湖学院</v>
          </cell>
          <cell r="O426" t="str">
            <v>武汉市江夏区文化大道301号</v>
          </cell>
          <cell r="P426" t="str">
            <v>13129988774</v>
          </cell>
        </row>
        <row r="427">
          <cell r="A427">
            <v>214230011504</v>
          </cell>
          <cell r="B427" t="str">
            <v>214230011504</v>
          </cell>
          <cell r="C427" t="str">
            <v>649010103000085</v>
          </cell>
          <cell r="D427" t="str">
            <v>付虹</v>
          </cell>
          <cell r="E427" t="str">
            <v>42011119920510502X</v>
          </cell>
          <cell r="F427" t="str">
            <v>湖北省高级人民法院</v>
          </cell>
          <cell r="G427" t="str">
            <v>湖北省高级人民法院</v>
          </cell>
          <cell r="H427" t="str">
            <v>雇员制书记员岗3</v>
          </cell>
          <cell r="I427" t="str">
            <v>大类</v>
          </cell>
          <cell r="J427" t="str">
            <v>雇员制审判辅助人员</v>
          </cell>
          <cell r="K427" t="str">
            <v>岗位能力测验</v>
          </cell>
          <cell r="L427" t="str">
            <v>15</v>
          </cell>
          <cell r="M427" t="str">
            <v>04</v>
          </cell>
          <cell r="N427" t="str">
            <v>武汉东湖学院</v>
          </cell>
          <cell r="O427" t="str">
            <v>武汉市江夏区文化大道301号</v>
          </cell>
          <cell r="P427" t="str">
            <v>13407199251</v>
          </cell>
        </row>
        <row r="428">
          <cell r="A428">
            <v>214230011505</v>
          </cell>
          <cell r="B428" t="str">
            <v>214230011505</v>
          </cell>
          <cell r="C428" t="str">
            <v>649010101000089</v>
          </cell>
          <cell r="D428" t="str">
            <v>杨鹏宇</v>
          </cell>
          <cell r="E428" t="str">
            <v>420606200008218019</v>
          </cell>
          <cell r="F428" t="str">
            <v>湖北省高级人民法院</v>
          </cell>
          <cell r="G428" t="str">
            <v>湖北省高级人民法院</v>
          </cell>
          <cell r="H428" t="str">
            <v>雇员制书记员岗1</v>
          </cell>
          <cell r="I428" t="str">
            <v>大类</v>
          </cell>
          <cell r="J428" t="str">
            <v>雇员制审判辅助人员</v>
          </cell>
          <cell r="K428" t="str">
            <v>岗位能力测验</v>
          </cell>
          <cell r="L428" t="str">
            <v>15</v>
          </cell>
          <cell r="M428" t="str">
            <v>05</v>
          </cell>
          <cell r="N428" t="str">
            <v>武汉东湖学院</v>
          </cell>
          <cell r="O428" t="str">
            <v>武汉市江夏区文化大道301号</v>
          </cell>
          <cell r="P428" t="str">
            <v>18772118397</v>
          </cell>
        </row>
        <row r="429">
          <cell r="A429">
            <v>214230011506</v>
          </cell>
          <cell r="B429" t="str">
            <v>214230011506</v>
          </cell>
          <cell r="C429" t="str">
            <v>649010302000023</v>
          </cell>
          <cell r="D429" t="str">
            <v>艾紫慧</v>
          </cell>
          <cell r="E429" t="str">
            <v>500236199601206204</v>
          </cell>
          <cell r="F429" t="str">
            <v>湖北省高级人民法院</v>
          </cell>
          <cell r="G429" t="str">
            <v>武汉海事法院</v>
          </cell>
          <cell r="H429" t="str">
            <v>雇员制书记员岗2</v>
          </cell>
          <cell r="I429" t="str">
            <v>大类</v>
          </cell>
          <cell r="J429" t="str">
            <v>雇员制审判辅助人员</v>
          </cell>
          <cell r="K429" t="str">
            <v>岗位能力测验</v>
          </cell>
          <cell r="L429" t="str">
            <v>15</v>
          </cell>
          <cell r="M429" t="str">
            <v>06</v>
          </cell>
          <cell r="N429" t="str">
            <v>武汉东湖学院</v>
          </cell>
          <cell r="O429" t="str">
            <v>武汉市江夏区文化大道301号</v>
          </cell>
          <cell r="P429" t="str">
            <v>15736367295</v>
          </cell>
        </row>
        <row r="430">
          <cell r="A430">
            <v>214230011507</v>
          </cell>
          <cell r="B430" t="str">
            <v>214230011507</v>
          </cell>
          <cell r="C430" t="str">
            <v>649010601000094</v>
          </cell>
          <cell r="D430" t="str">
            <v>陈明</v>
          </cell>
          <cell r="E430" t="str">
            <v>420625199606100081</v>
          </cell>
          <cell r="F430" t="str">
            <v>湖北省高级人民法院</v>
          </cell>
          <cell r="G430" t="str">
            <v>襄阳铁路运输法院</v>
          </cell>
          <cell r="H430" t="str">
            <v>雇员制书记员岗</v>
          </cell>
          <cell r="I430" t="str">
            <v>大类</v>
          </cell>
          <cell r="J430" t="str">
            <v>雇员制审判辅助人员</v>
          </cell>
          <cell r="K430" t="str">
            <v>岗位能力测验</v>
          </cell>
          <cell r="L430" t="str">
            <v>15</v>
          </cell>
          <cell r="M430" t="str">
            <v>07</v>
          </cell>
          <cell r="N430" t="str">
            <v>武汉东湖学院</v>
          </cell>
          <cell r="O430" t="str">
            <v>武汉市江夏区文化大道301号</v>
          </cell>
          <cell r="P430" t="str">
            <v>13125194385</v>
          </cell>
        </row>
        <row r="431">
          <cell r="A431">
            <v>214230011508</v>
          </cell>
          <cell r="B431" t="str">
            <v>214230011508</v>
          </cell>
          <cell r="C431" t="str">
            <v>649010102000099</v>
          </cell>
          <cell r="D431" t="str">
            <v>肖明凯</v>
          </cell>
          <cell r="E431" t="str">
            <v>420606199910230033</v>
          </cell>
          <cell r="F431" t="str">
            <v>湖北省高级人民法院</v>
          </cell>
          <cell r="G431" t="str">
            <v>湖北省高级人民法院</v>
          </cell>
          <cell r="H431" t="str">
            <v>雇员制书记员岗2</v>
          </cell>
          <cell r="I431" t="str">
            <v>大类</v>
          </cell>
          <cell r="J431" t="str">
            <v>雇员制审判辅助人员</v>
          </cell>
          <cell r="K431" t="str">
            <v>岗位能力测验</v>
          </cell>
          <cell r="L431" t="str">
            <v>15</v>
          </cell>
          <cell r="M431" t="str">
            <v>08</v>
          </cell>
          <cell r="N431" t="str">
            <v>武汉东湖学院</v>
          </cell>
          <cell r="O431" t="str">
            <v>武汉市江夏区文化大道301号</v>
          </cell>
          <cell r="P431" t="str">
            <v>13387247861</v>
          </cell>
        </row>
        <row r="432">
          <cell r="A432">
            <v>214230011509</v>
          </cell>
          <cell r="B432" t="str">
            <v>214230011509</v>
          </cell>
          <cell r="C432" t="str">
            <v>649010107000025</v>
          </cell>
          <cell r="D432" t="str">
            <v>蒋世栋</v>
          </cell>
          <cell r="E432" t="str">
            <v>420102198907272411</v>
          </cell>
          <cell r="F432" t="str">
            <v>湖北省高级人民法院</v>
          </cell>
          <cell r="G432" t="str">
            <v>湖北省高级人民法院</v>
          </cell>
          <cell r="H432" t="str">
            <v>雇员制书记员岗7</v>
          </cell>
          <cell r="I432" t="str">
            <v>大类</v>
          </cell>
          <cell r="J432" t="str">
            <v>雇员制审判辅助人员</v>
          </cell>
          <cell r="K432" t="str">
            <v>岗位能力测验</v>
          </cell>
          <cell r="L432" t="str">
            <v>15</v>
          </cell>
          <cell r="M432" t="str">
            <v>09</v>
          </cell>
          <cell r="N432" t="str">
            <v>武汉东湖学院</v>
          </cell>
          <cell r="O432" t="str">
            <v>武汉市江夏区文化大道301号</v>
          </cell>
          <cell r="P432" t="str">
            <v>15827111386</v>
          </cell>
        </row>
        <row r="433">
          <cell r="A433">
            <v>214230011510</v>
          </cell>
          <cell r="B433" t="str">
            <v>214230011510</v>
          </cell>
          <cell r="C433" t="str">
            <v>649010302000045</v>
          </cell>
          <cell r="D433" t="str">
            <v>凌安妮</v>
          </cell>
          <cell r="E433" t="str">
            <v>420324199505211046</v>
          </cell>
          <cell r="F433" t="str">
            <v>湖北省高级人民法院</v>
          </cell>
          <cell r="G433" t="str">
            <v>武汉海事法院</v>
          </cell>
          <cell r="H433" t="str">
            <v>雇员制书记员岗2</v>
          </cell>
          <cell r="I433" t="str">
            <v>大类</v>
          </cell>
          <cell r="J433" t="str">
            <v>雇员制审判辅助人员</v>
          </cell>
          <cell r="K433" t="str">
            <v>岗位能力测验</v>
          </cell>
          <cell r="L433" t="str">
            <v>15</v>
          </cell>
          <cell r="M433" t="str">
            <v>10</v>
          </cell>
          <cell r="N433" t="str">
            <v>武汉东湖学院</v>
          </cell>
          <cell r="O433" t="str">
            <v>武汉市江夏区文化大道301号</v>
          </cell>
          <cell r="P433" t="str">
            <v>15972506731</v>
          </cell>
        </row>
        <row r="434">
          <cell r="A434">
            <v>214230011511</v>
          </cell>
          <cell r="B434" t="str">
            <v>214230011511</v>
          </cell>
          <cell r="C434" t="str">
            <v>649010106000105</v>
          </cell>
          <cell r="D434" t="str">
            <v>肖丽娟</v>
          </cell>
          <cell r="E434" t="str">
            <v>421022199901123023</v>
          </cell>
          <cell r="F434" t="str">
            <v>湖北省高级人民法院</v>
          </cell>
          <cell r="G434" t="str">
            <v>湖北省高级人民法院</v>
          </cell>
          <cell r="H434" t="str">
            <v>雇员制书记员岗6</v>
          </cell>
          <cell r="I434" t="str">
            <v>大类</v>
          </cell>
          <cell r="J434" t="str">
            <v>雇员制审判辅助人员</v>
          </cell>
          <cell r="K434" t="str">
            <v>岗位能力测验</v>
          </cell>
          <cell r="L434" t="str">
            <v>15</v>
          </cell>
          <cell r="M434" t="str">
            <v>11</v>
          </cell>
          <cell r="N434" t="str">
            <v>武汉东湖学院</v>
          </cell>
          <cell r="O434" t="str">
            <v>武汉市江夏区文化大道301号</v>
          </cell>
          <cell r="P434" t="str">
            <v>15797265431</v>
          </cell>
        </row>
        <row r="435">
          <cell r="A435">
            <v>214230011512</v>
          </cell>
          <cell r="B435" t="str">
            <v>214230011512</v>
          </cell>
          <cell r="C435" t="str">
            <v>649010102000045</v>
          </cell>
          <cell r="D435" t="str">
            <v>王浩</v>
          </cell>
          <cell r="E435" t="str">
            <v>421022199802201516</v>
          </cell>
          <cell r="F435" t="str">
            <v>湖北省高级人民法院</v>
          </cell>
          <cell r="G435" t="str">
            <v>湖北省高级人民法院</v>
          </cell>
          <cell r="H435" t="str">
            <v>雇员制书记员岗2</v>
          </cell>
          <cell r="I435" t="str">
            <v>大类</v>
          </cell>
          <cell r="J435" t="str">
            <v>雇员制审判辅助人员</v>
          </cell>
          <cell r="K435" t="str">
            <v>岗位能力测验</v>
          </cell>
          <cell r="L435" t="str">
            <v>15</v>
          </cell>
          <cell r="M435" t="str">
            <v>12</v>
          </cell>
          <cell r="N435" t="str">
            <v>武汉东湖学院</v>
          </cell>
          <cell r="O435" t="str">
            <v>武汉市江夏区文化大道301号</v>
          </cell>
          <cell r="P435" t="str">
            <v>18871622310</v>
          </cell>
        </row>
        <row r="436">
          <cell r="A436">
            <v>214230011513</v>
          </cell>
          <cell r="B436" t="str">
            <v>214230011513</v>
          </cell>
          <cell r="C436" t="str">
            <v>649010102000071</v>
          </cell>
          <cell r="D436" t="str">
            <v>盛丹妮</v>
          </cell>
          <cell r="E436" t="str">
            <v>420111199405265028</v>
          </cell>
          <cell r="F436" t="str">
            <v>湖北省高级人民法院</v>
          </cell>
          <cell r="G436" t="str">
            <v>湖北省高级人民法院</v>
          </cell>
          <cell r="H436" t="str">
            <v>雇员制书记员岗2</v>
          </cell>
          <cell r="I436" t="str">
            <v>大类</v>
          </cell>
          <cell r="J436" t="str">
            <v>雇员制审判辅助人员</v>
          </cell>
          <cell r="K436" t="str">
            <v>岗位能力测验</v>
          </cell>
          <cell r="L436" t="str">
            <v>15</v>
          </cell>
          <cell r="M436" t="str">
            <v>13</v>
          </cell>
          <cell r="N436" t="str">
            <v>武汉东湖学院</v>
          </cell>
          <cell r="O436" t="str">
            <v>武汉市江夏区文化大道301号</v>
          </cell>
          <cell r="P436" t="str">
            <v>13307149907</v>
          </cell>
        </row>
        <row r="437">
          <cell r="A437">
            <v>214230011514</v>
          </cell>
          <cell r="B437" t="str">
            <v>214230011514</v>
          </cell>
          <cell r="C437" t="str">
            <v>649010201000082</v>
          </cell>
          <cell r="D437" t="str">
            <v>陈宇泽</v>
          </cell>
          <cell r="E437" t="str">
            <v>429004199707304079</v>
          </cell>
          <cell r="F437" t="str">
            <v>湖北省高级人民法院</v>
          </cell>
          <cell r="G437" t="str">
            <v>汉江中级人民法院</v>
          </cell>
          <cell r="H437" t="str">
            <v>雇员制书记员岗</v>
          </cell>
          <cell r="I437" t="str">
            <v>大类</v>
          </cell>
          <cell r="J437" t="str">
            <v>雇员制审判辅助人员</v>
          </cell>
          <cell r="K437" t="str">
            <v>岗位能力测验</v>
          </cell>
          <cell r="L437" t="str">
            <v>15</v>
          </cell>
          <cell r="M437" t="str">
            <v>14</v>
          </cell>
          <cell r="N437" t="str">
            <v>武汉东湖学院</v>
          </cell>
          <cell r="O437" t="str">
            <v>武汉市江夏区文化大道301号</v>
          </cell>
          <cell r="P437" t="str">
            <v>15671143144</v>
          </cell>
        </row>
        <row r="438">
          <cell r="A438">
            <v>214230011515</v>
          </cell>
          <cell r="B438" t="str">
            <v>214230011515</v>
          </cell>
          <cell r="C438" t="str">
            <v>649010108000010</v>
          </cell>
          <cell r="D438" t="str">
            <v>曹雨</v>
          </cell>
          <cell r="E438" t="str">
            <v>420101199506107528</v>
          </cell>
          <cell r="F438" t="str">
            <v>湖北省高级人民法院</v>
          </cell>
          <cell r="G438" t="str">
            <v>湖北省高级人民法院</v>
          </cell>
          <cell r="H438" t="str">
            <v>雇员制书记员岗8</v>
          </cell>
          <cell r="I438" t="str">
            <v>大类</v>
          </cell>
          <cell r="J438" t="str">
            <v>雇员制审判辅助人员</v>
          </cell>
          <cell r="K438" t="str">
            <v>岗位能力测验</v>
          </cell>
          <cell r="L438" t="str">
            <v>15</v>
          </cell>
          <cell r="M438" t="str">
            <v>15</v>
          </cell>
          <cell r="N438" t="str">
            <v>武汉东湖学院</v>
          </cell>
          <cell r="O438" t="str">
            <v>武汉市江夏区文化大道301号</v>
          </cell>
          <cell r="P438" t="str">
            <v>13387668018</v>
          </cell>
        </row>
        <row r="439">
          <cell r="A439">
            <v>214230011516</v>
          </cell>
          <cell r="B439" t="str">
            <v>214230011516</v>
          </cell>
          <cell r="C439" t="str">
            <v>649010201000089</v>
          </cell>
          <cell r="D439" t="str">
            <v>邵晓</v>
          </cell>
          <cell r="E439" t="str">
            <v>429004199305192924</v>
          </cell>
          <cell r="F439" t="str">
            <v>湖北省高级人民法院</v>
          </cell>
          <cell r="G439" t="str">
            <v>汉江中级人民法院</v>
          </cell>
          <cell r="H439" t="str">
            <v>雇员制书记员岗</v>
          </cell>
          <cell r="I439" t="str">
            <v>大类</v>
          </cell>
          <cell r="J439" t="str">
            <v>雇员制审判辅助人员</v>
          </cell>
          <cell r="K439" t="str">
            <v>岗位能力测验</v>
          </cell>
          <cell r="L439" t="str">
            <v>15</v>
          </cell>
          <cell r="M439" t="str">
            <v>16</v>
          </cell>
          <cell r="N439" t="str">
            <v>武汉东湖学院</v>
          </cell>
          <cell r="O439" t="str">
            <v>武汉市江夏区文化大道301号</v>
          </cell>
          <cell r="P439" t="str">
            <v>15671138203</v>
          </cell>
        </row>
        <row r="440">
          <cell r="A440">
            <v>214230011517</v>
          </cell>
          <cell r="B440" t="str">
            <v>214230011517</v>
          </cell>
          <cell r="C440" t="str">
            <v>649010401000018</v>
          </cell>
          <cell r="D440" t="str">
            <v>韦晓芳</v>
          </cell>
          <cell r="E440" t="str">
            <v>510524199501015980</v>
          </cell>
          <cell r="F440" t="str">
            <v>湖北省高级人民法院</v>
          </cell>
          <cell r="G440" t="str">
            <v>武汉铁路运输中级法院</v>
          </cell>
          <cell r="H440" t="str">
            <v>雇员制书记员岗</v>
          </cell>
          <cell r="I440" t="str">
            <v>大类</v>
          </cell>
          <cell r="J440" t="str">
            <v>雇员制审判辅助人员</v>
          </cell>
          <cell r="K440" t="str">
            <v>岗位能力测验</v>
          </cell>
          <cell r="L440" t="str">
            <v>15</v>
          </cell>
          <cell r="M440" t="str">
            <v>17</v>
          </cell>
          <cell r="N440" t="str">
            <v>武汉东湖学院</v>
          </cell>
          <cell r="O440" t="str">
            <v>武汉市江夏区文化大道301号</v>
          </cell>
          <cell r="P440" t="str">
            <v>13667225052</v>
          </cell>
        </row>
        <row r="441">
          <cell r="A441">
            <v>214230011518</v>
          </cell>
          <cell r="B441" t="str">
            <v>214230011518</v>
          </cell>
          <cell r="C441" t="str">
            <v>649010201000085</v>
          </cell>
          <cell r="D441" t="str">
            <v>肖年</v>
          </cell>
          <cell r="E441" t="str">
            <v>429004199501285925</v>
          </cell>
          <cell r="F441" t="str">
            <v>湖北省高级人民法院</v>
          </cell>
          <cell r="G441" t="str">
            <v>汉江中级人民法院</v>
          </cell>
          <cell r="H441" t="str">
            <v>雇员制书记员岗</v>
          </cell>
          <cell r="I441" t="str">
            <v>大类</v>
          </cell>
          <cell r="J441" t="str">
            <v>雇员制审判辅助人员</v>
          </cell>
          <cell r="K441" t="str">
            <v>岗位能力测验</v>
          </cell>
          <cell r="L441" t="str">
            <v>15</v>
          </cell>
          <cell r="M441" t="str">
            <v>18</v>
          </cell>
          <cell r="N441" t="str">
            <v>武汉东湖学院</v>
          </cell>
          <cell r="O441" t="str">
            <v>武汉市江夏区文化大道301号</v>
          </cell>
          <cell r="P441" t="str">
            <v>18164100990</v>
          </cell>
        </row>
        <row r="442">
          <cell r="A442">
            <v>214230011519</v>
          </cell>
          <cell r="B442" t="str">
            <v>214230011519</v>
          </cell>
          <cell r="C442" t="str">
            <v>649010302000005</v>
          </cell>
          <cell r="D442" t="str">
            <v>胡萍</v>
          </cell>
          <cell r="E442" t="str">
            <v>42068319920519034X</v>
          </cell>
          <cell r="F442" t="str">
            <v>湖北省高级人民法院</v>
          </cell>
          <cell r="G442" t="str">
            <v>武汉海事法院</v>
          </cell>
          <cell r="H442" t="str">
            <v>雇员制书记员岗2</v>
          </cell>
          <cell r="I442" t="str">
            <v>大类</v>
          </cell>
          <cell r="J442" t="str">
            <v>雇员制审判辅助人员</v>
          </cell>
          <cell r="K442" t="str">
            <v>岗位能力测验</v>
          </cell>
          <cell r="L442" t="str">
            <v>15</v>
          </cell>
          <cell r="M442" t="str">
            <v>19</v>
          </cell>
          <cell r="N442" t="str">
            <v>武汉东湖学院</v>
          </cell>
          <cell r="O442" t="str">
            <v>武汉市江夏区文化大道301号</v>
          </cell>
          <cell r="P442" t="str">
            <v>18971405455</v>
          </cell>
        </row>
        <row r="443">
          <cell r="A443">
            <v>214230011520</v>
          </cell>
          <cell r="B443" t="str">
            <v>214230011520</v>
          </cell>
          <cell r="C443" t="str">
            <v>649010106000063</v>
          </cell>
          <cell r="D443" t="str">
            <v>王奥</v>
          </cell>
          <cell r="E443" t="str">
            <v>420583199306190749</v>
          </cell>
          <cell r="F443" t="str">
            <v>湖北省高级人民法院</v>
          </cell>
          <cell r="G443" t="str">
            <v>湖北省高级人民法院</v>
          </cell>
          <cell r="H443" t="str">
            <v>雇员制书记员岗6</v>
          </cell>
          <cell r="I443" t="str">
            <v>大类</v>
          </cell>
          <cell r="J443" t="str">
            <v>雇员制审判辅助人员</v>
          </cell>
          <cell r="K443" t="str">
            <v>岗位能力测验</v>
          </cell>
          <cell r="L443" t="str">
            <v>15</v>
          </cell>
          <cell r="M443" t="str">
            <v>20</v>
          </cell>
          <cell r="N443" t="str">
            <v>武汉东湖学院</v>
          </cell>
          <cell r="O443" t="str">
            <v>武汉市江夏区文化大道301号</v>
          </cell>
          <cell r="P443" t="str">
            <v>18271382621</v>
          </cell>
        </row>
        <row r="444">
          <cell r="A444">
            <v>214230011521</v>
          </cell>
          <cell r="B444" t="str">
            <v>214230011521</v>
          </cell>
          <cell r="C444" t="str">
            <v>649010401000046</v>
          </cell>
          <cell r="D444" t="str">
            <v>王贝</v>
          </cell>
          <cell r="E444" t="str">
            <v>420111198905156640</v>
          </cell>
          <cell r="F444" t="str">
            <v>湖北省高级人民法院</v>
          </cell>
          <cell r="G444" t="str">
            <v>武汉铁路运输中级法院</v>
          </cell>
          <cell r="H444" t="str">
            <v>雇员制书记员岗</v>
          </cell>
          <cell r="I444" t="str">
            <v>大类</v>
          </cell>
          <cell r="J444" t="str">
            <v>雇员制审判辅助人员</v>
          </cell>
          <cell r="K444" t="str">
            <v>岗位能力测验</v>
          </cell>
          <cell r="L444" t="str">
            <v>15</v>
          </cell>
          <cell r="M444" t="str">
            <v>21</v>
          </cell>
          <cell r="N444" t="str">
            <v>武汉东湖学院</v>
          </cell>
          <cell r="O444" t="str">
            <v>武汉市江夏区文化大道301号</v>
          </cell>
          <cell r="P444" t="str">
            <v>18872881989</v>
          </cell>
        </row>
        <row r="445">
          <cell r="A445">
            <v>214230011522</v>
          </cell>
          <cell r="B445" t="str">
            <v>214230011522</v>
          </cell>
          <cell r="C445" t="str">
            <v>649010104000066</v>
          </cell>
          <cell r="D445" t="str">
            <v>刘楠</v>
          </cell>
          <cell r="E445" t="str">
            <v>421002198812240527</v>
          </cell>
          <cell r="F445" t="str">
            <v>湖北省高级人民法院</v>
          </cell>
          <cell r="G445" t="str">
            <v>湖北省高级人民法院</v>
          </cell>
          <cell r="H445" t="str">
            <v>雇员制书记员岗4</v>
          </cell>
          <cell r="I445" t="str">
            <v>大类</v>
          </cell>
          <cell r="J445" t="str">
            <v>雇员制审判辅助人员</v>
          </cell>
          <cell r="K445" t="str">
            <v>岗位能力测验</v>
          </cell>
          <cell r="L445" t="str">
            <v>15</v>
          </cell>
          <cell r="M445" t="str">
            <v>22</v>
          </cell>
          <cell r="N445" t="str">
            <v>武汉东湖学院</v>
          </cell>
          <cell r="O445" t="str">
            <v>武汉市江夏区文化大道301号</v>
          </cell>
          <cell r="P445" t="str">
            <v>17362921224</v>
          </cell>
        </row>
        <row r="446">
          <cell r="A446">
            <v>214230011523</v>
          </cell>
          <cell r="B446" t="str">
            <v>214230011523</v>
          </cell>
          <cell r="C446" t="str">
            <v>649010105000139</v>
          </cell>
          <cell r="D446" t="str">
            <v>赵子瑶</v>
          </cell>
          <cell r="E446" t="str">
            <v>422301199205240942</v>
          </cell>
          <cell r="F446" t="str">
            <v>湖北省高级人民法院</v>
          </cell>
          <cell r="G446" t="str">
            <v>湖北省高级人民法院</v>
          </cell>
          <cell r="H446" t="str">
            <v>雇员制书记员岗5</v>
          </cell>
          <cell r="I446" t="str">
            <v>大类</v>
          </cell>
          <cell r="J446" t="str">
            <v>雇员制审判辅助人员</v>
          </cell>
          <cell r="K446" t="str">
            <v>岗位能力测验</v>
          </cell>
          <cell r="L446" t="str">
            <v>15</v>
          </cell>
          <cell r="M446" t="str">
            <v>23</v>
          </cell>
          <cell r="N446" t="str">
            <v>武汉东湖学院</v>
          </cell>
          <cell r="O446" t="str">
            <v>武汉市江夏区文化大道301号</v>
          </cell>
          <cell r="P446" t="str">
            <v>15927169002</v>
          </cell>
        </row>
        <row r="447">
          <cell r="A447">
            <v>214230011524</v>
          </cell>
          <cell r="B447" t="str">
            <v>214230011524</v>
          </cell>
          <cell r="C447" t="str">
            <v>649010101000059</v>
          </cell>
          <cell r="D447" t="str">
            <v>宋世嘉</v>
          </cell>
          <cell r="E447" t="str">
            <v>420102199503174051</v>
          </cell>
          <cell r="F447" t="str">
            <v>湖北省高级人民法院</v>
          </cell>
          <cell r="G447" t="str">
            <v>湖北省高级人民法院</v>
          </cell>
          <cell r="H447" t="str">
            <v>雇员制书记员岗1</v>
          </cell>
          <cell r="I447" t="str">
            <v>大类</v>
          </cell>
          <cell r="J447" t="str">
            <v>雇员制审判辅助人员</v>
          </cell>
          <cell r="K447" t="str">
            <v>岗位能力测验</v>
          </cell>
          <cell r="L447" t="str">
            <v>15</v>
          </cell>
          <cell r="M447" t="str">
            <v>24</v>
          </cell>
          <cell r="N447" t="str">
            <v>武汉东湖学院</v>
          </cell>
          <cell r="O447" t="str">
            <v>武汉市江夏区文化大道301号</v>
          </cell>
          <cell r="P447" t="str">
            <v>13886129317</v>
          </cell>
        </row>
        <row r="448">
          <cell r="A448">
            <v>214230011525</v>
          </cell>
          <cell r="B448" t="str">
            <v>214230011525</v>
          </cell>
          <cell r="C448" t="str">
            <v>649010103000090</v>
          </cell>
          <cell r="D448" t="str">
            <v>吴蔚</v>
          </cell>
          <cell r="E448" t="str">
            <v>421202199612260529</v>
          </cell>
          <cell r="F448" t="str">
            <v>湖北省高级人民法院</v>
          </cell>
          <cell r="G448" t="str">
            <v>湖北省高级人民法院</v>
          </cell>
          <cell r="H448" t="str">
            <v>雇员制书记员岗3</v>
          </cell>
          <cell r="I448" t="str">
            <v>大类</v>
          </cell>
          <cell r="J448" t="str">
            <v>雇员制审判辅助人员</v>
          </cell>
          <cell r="K448" t="str">
            <v>岗位能力测验</v>
          </cell>
          <cell r="L448" t="str">
            <v>15</v>
          </cell>
          <cell r="M448" t="str">
            <v>25</v>
          </cell>
          <cell r="N448" t="str">
            <v>武汉东湖学院</v>
          </cell>
          <cell r="O448" t="str">
            <v>武汉市江夏区文化大道301号</v>
          </cell>
          <cell r="P448" t="str">
            <v>15171463951</v>
          </cell>
        </row>
        <row r="449">
          <cell r="A449">
            <v>214230011526</v>
          </cell>
          <cell r="B449" t="str">
            <v>214230011526</v>
          </cell>
          <cell r="C449" t="str">
            <v>649010106000088</v>
          </cell>
          <cell r="D449" t="str">
            <v>陈莲</v>
          </cell>
          <cell r="E449" t="str">
            <v>421022198912105440</v>
          </cell>
          <cell r="F449" t="str">
            <v>湖北省高级人民法院</v>
          </cell>
          <cell r="G449" t="str">
            <v>湖北省高级人民法院</v>
          </cell>
          <cell r="H449" t="str">
            <v>雇员制书记员岗6</v>
          </cell>
          <cell r="I449" t="str">
            <v>大类</v>
          </cell>
          <cell r="J449" t="str">
            <v>雇员制审判辅助人员</v>
          </cell>
          <cell r="K449" t="str">
            <v>岗位能力测验</v>
          </cell>
          <cell r="L449" t="str">
            <v>15</v>
          </cell>
          <cell r="M449" t="str">
            <v>26</v>
          </cell>
          <cell r="N449" t="str">
            <v>武汉东湖学院</v>
          </cell>
          <cell r="O449" t="str">
            <v>武汉市江夏区文化大道301号</v>
          </cell>
          <cell r="P449" t="str">
            <v>13507251822</v>
          </cell>
        </row>
        <row r="450">
          <cell r="A450">
            <v>214230011527</v>
          </cell>
          <cell r="B450" t="str">
            <v>214230011527</v>
          </cell>
          <cell r="C450" t="str">
            <v>649010101000050</v>
          </cell>
          <cell r="D450" t="str">
            <v>代薇</v>
          </cell>
          <cell r="E450" t="str">
            <v>420101199412067529</v>
          </cell>
          <cell r="F450" t="str">
            <v>湖北省高级人民法院</v>
          </cell>
          <cell r="G450" t="str">
            <v>湖北省高级人民法院</v>
          </cell>
          <cell r="H450" t="str">
            <v>雇员制书记员岗1</v>
          </cell>
          <cell r="I450" t="str">
            <v>大类</v>
          </cell>
          <cell r="J450" t="str">
            <v>雇员制审判辅助人员</v>
          </cell>
          <cell r="K450" t="str">
            <v>岗位能力测验</v>
          </cell>
          <cell r="L450" t="str">
            <v>15</v>
          </cell>
          <cell r="M450" t="str">
            <v>27</v>
          </cell>
          <cell r="N450" t="str">
            <v>武汉东湖学院</v>
          </cell>
          <cell r="O450" t="str">
            <v>武汉市江夏区文化大道301号</v>
          </cell>
          <cell r="P450" t="str">
            <v>16602067126</v>
          </cell>
        </row>
        <row r="451">
          <cell r="A451">
            <v>214230011528</v>
          </cell>
          <cell r="B451" t="str">
            <v>214230011528</v>
          </cell>
          <cell r="C451" t="str">
            <v>649010103000057</v>
          </cell>
          <cell r="D451" t="str">
            <v>谢祎璇</v>
          </cell>
          <cell r="E451" t="str">
            <v>420111199809280523</v>
          </cell>
          <cell r="F451" t="str">
            <v>湖北省高级人民法院</v>
          </cell>
          <cell r="G451" t="str">
            <v>湖北省高级人民法院</v>
          </cell>
          <cell r="H451" t="str">
            <v>雇员制书记员岗3</v>
          </cell>
          <cell r="I451" t="str">
            <v>大类</v>
          </cell>
          <cell r="J451" t="str">
            <v>雇员制审判辅助人员</v>
          </cell>
          <cell r="K451" t="str">
            <v>岗位能力测验</v>
          </cell>
          <cell r="L451" t="str">
            <v>15</v>
          </cell>
          <cell r="M451" t="str">
            <v>28</v>
          </cell>
          <cell r="N451" t="str">
            <v>武汉东湖学院</v>
          </cell>
          <cell r="O451" t="str">
            <v>武汉市江夏区文化大道301号</v>
          </cell>
          <cell r="P451" t="str">
            <v>17764229936</v>
          </cell>
        </row>
        <row r="452">
          <cell r="A452">
            <v>214230011529</v>
          </cell>
          <cell r="B452" t="str">
            <v>214230011529</v>
          </cell>
          <cell r="C452" t="str">
            <v>649010501000014</v>
          </cell>
          <cell r="D452" t="str">
            <v>许天恒</v>
          </cell>
          <cell r="E452" t="str">
            <v>420984199508287838</v>
          </cell>
          <cell r="F452" t="str">
            <v>湖北省高级人民法院</v>
          </cell>
          <cell r="G452" t="str">
            <v>武汉铁路运输法院</v>
          </cell>
          <cell r="H452" t="str">
            <v>雇员制书记员岗</v>
          </cell>
          <cell r="I452" t="str">
            <v>大类</v>
          </cell>
          <cell r="J452" t="str">
            <v>雇员制审判辅助人员</v>
          </cell>
          <cell r="K452" t="str">
            <v>岗位能力测验</v>
          </cell>
          <cell r="L452" t="str">
            <v>15</v>
          </cell>
          <cell r="M452" t="str">
            <v>29</v>
          </cell>
          <cell r="N452" t="str">
            <v>武汉东湖学院</v>
          </cell>
          <cell r="O452" t="str">
            <v>武汉市江夏区文化大道301号</v>
          </cell>
          <cell r="P452" t="str">
            <v>17771225717</v>
          </cell>
        </row>
        <row r="453">
          <cell r="A453">
            <v>214230011530</v>
          </cell>
          <cell r="B453" t="str">
            <v>214230011530</v>
          </cell>
          <cell r="C453" t="str">
            <v>649010105000031</v>
          </cell>
          <cell r="D453" t="str">
            <v>赵嘉琛</v>
          </cell>
          <cell r="E453" t="str">
            <v>130105198905082454</v>
          </cell>
          <cell r="F453" t="str">
            <v>湖北省高级人民法院</v>
          </cell>
          <cell r="G453" t="str">
            <v>湖北省高级人民法院</v>
          </cell>
          <cell r="H453" t="str">
            <v>雇员制书记员岗5</v>
          </cell>
          <cell r="I453" t="str">
            <v>大类</v>
          </cell>
          <cell r="J453" t="str">
            <v>雇员制审判辅助人员</v>
          </cell>
          <cell r="K453" t="str">
            <v>岗位能力测验</v>
          </cell>
          <cell r="L453" t="str">
            <v>15</v>
          </cell>
          <cell r="M453" t="str">
            <v>30</v>
          </cell>
          <cell r="N453" t="str">
            <v>武汉东湖学院</v>
          </cell>
          <cell r="O453" t="str">
            <v>武汉市江夏区文化大道301号</v>
          </cell>
          <cell r="P453" t="str">
            <v>18931179996</v>
          </cell>
        </row>
        <row r="454">
          <cell r="A454">
            <v>214230011601</v>
          </cell>
          <cell r="B454" t="str">
            <v>214230011601</v>
          </cell>
          <cell r="C454" t="str">
            <v>649010103000040</v>
          </cell>
          <cell r="D454" t="str">
            <v>龙家奕</v>
          </cell>
          <cell r="E454" t="str">
            <v>421381199810069427</v>
          </cell>
          <cell r="F454" t="str">
            <v>湖北省高级人民法院</v>
          </cell>
          <cell r="G454" t="str">
            <v>湖北省高级人民法院</v>
          </cell>
          <cell r="H454" t="str">
            <v>雇员制书记员岗3</v>
          </cell>
          <cell r="I454" t="str">
            <v>大类</v>
          </cell>
          <cell r="J454" t="str">
            <v>雇员制审判辅助人员</v>
          </cell>
          <cell r="K454" t="str">
            <v>岗位能力测验</v>
          </cell>
          <cell r="L454" t="str">
            <v>16</v>
          </cell>
          <cell r="M454" t="str">
            <v>01</v>
          </cell>
          <cell r="N454" t="str">
            <v>武汉东湖学院</v>
          </cell>
          <cell r="O454" t="str">
            <v>武汉市江夏区文化大道301号</v>
          </cell>
          <cell r="P454" t="str">
            <v>13997895731</v>
          </cell>
        </row>
        <row r="455">
          <cell r="A455">
            <v>214230011602</v>
          </cell>
          <cell r="B455" t="str">
            <v>214230011602</v>
          </cell>
          <cell r="C455" t="str">
            <v>649010302000033</v>
          </cell>
          <cell r="D455" t="str">
            <v>荣蓉</v>
          </cell>
          <cell r="E455" t="str">
            <v>420103198905214425</v>
          </cell>
          <cell r="F455" t="str">
            <v>湖北省高级人民法院</v>
          </cell>
          <cell r="G455" t="str">
            <v>武汉海事法院</v>
          </cell>
          <cell r="H455" t="str">
            <v>雇员制书记员岗2</v>
          </cell>
          <cell r="I455" t="str">
            <v>大类</v>
          </cell>
          <cell r="J455" t="str">
            <v>雇员制审判辅助人员</v>
          </cell>
          <cell r="K455" t="str">
            <v>岗位能力测验</v>
          </cell>
          <cell r="L455" t="str">
            <v>16</v>
          </cell>
          <cell r="M455" t="str">
            <v>02</v>
          </cell>
          <cell r="N455" t="str">
            <v>武汉东湖学院</v>
          </cell>
          <cell r="O455" t="str">
            <v>武汉市江夏区文化大道301号</v>
          </cell>
          <cell r="P455" t="str">
            <v>19102395789</v>
          </cell>
        </row>
        <row r="456">
          <cell r="A456">
            <v>214230011603</v>
          </cell>
          <cell r="B456" t="str">
            <v>214230011603</v>
          </cell>
          <cell r="C456" t="str">
            <v>649010102000031</v>
          </cell>
          <cell r="D456" t="str">
            <v>徐如来</v>
          </cell>
          <cell r="E456" t="str">
            <v>421125198709251105</v>
          </cell>
          <cell r="F456" t="str">
            <v>湖北省高级人民法院</v>
          </cell>
          <cell r="G456" t="str">
            <v>湖北省高级人民法院</v>
          </cell>
          <cell r="H456" t="str">
            <v>雇员制书记员岗2</v>
          </cell>
          <cell r="I456" t="str">
            <v>大类</v>
          </cell>
          <cell r="J456" t="str">
            <v>雇员制审判辅助人员</v>
          </cell>
          <cell r="K456" t="str">
            <v>岗位能力测验</v>
          </cell>
          <cell r="L456" t="str">
            <v>16</v>
          </cell>
          <cell r="M456" t="str">
            <v>03</v>
          </cell>
          <cell r="N456" t="str">
            <v>武汉东湖学院</v>
          </cell>
          <cell r="O456" t="str">
            <v>武汉市江夏区文化大道301号</v>
          </cell>
          <cell r="P456" t="str">
            <v>17771735520</v>
          </cell>
        </row>
        <row r="457">
          <cell r="A457">
            <v>214230011604</v>
          </cell>
          <cell r="B457" t="str">
            <v>214230011604</v>
          </cell>
          <cell r="C457" t="str">
            <v>649010103000039</v>
          </cell>
          <cell r="D457" t="str">
            <v>汪贝妮</v>
          </cell>
          <cell r="E457" t="str">
            <v>421102199408020928</v>
          </cell>
          <cell r="F457" t="str">
            <v>湖北省高级人民法院</v>
          </cell>
          <cell r="G457" t="str">
            <v>湖北省高级人民法院</v>
          </cell>
          <cell r="H457" t="str">
            <v>雇员制书记员岗3</v>
          </cell>
          <cell r="I457" t="str">
            <v>大类</v>
          </cell>
          <cell r="J457" t="str">
            <v>雇员制审判辅助人员</v>
          </cell>
          <cell r="K457" t="str">
            <v>岗位能力测验</v>
          </cell>
          <cell r="L457" t="str">
            <v>16</v>
          </cell>
          <cell r="M457" t="str">
            <v>04</v>
          </cell>
          <cell r="N457" t="str">
            <v>武汉东湖学院</v>
          </cell>
          <cell r="O457" t="str">
            <v>武汉市江夏区文化大道301号</v>
          </cell>
          <cell r="P457" t="str">
            <v>15727135527</v>
          </cell>
        </row>
        <row r="458">
          <cell r="A458">
            <v>214230011605</v>
          </cell>
          <cell r="B458" t="str">
            <v>214230011605</v>
          </cell>
          <cell r="C458" t="str">
            <v>649010501000031</v>
          </cell>
          <cell r="D458" t="str">
            <v>王婷</v>
          </cell>
          <cell r="E458" t="str">
            <v>42010619910127088X</v>
          </cell>
          <cell r="F458" t="str">
            <v>湖北省高级人民法院</v>
          </cell>
          <cell r="G458" t="str">
            <v>武汉铁路运输法院</v>
          </cell>
          <cell r="H458" t="str">
            <v>雇员制书记员岗</v>
          </cell>
          <cell r="I458" t="str">
            <v>大类</v>
          </cell>
          <cell r="J458" t="str">
            <v>雇员制审判辅助人员</v>
          </cell>
          <cell r="K458" t="str">
            <v>岗位能力测验</v>
          </cell>
          <cell r="L458" t="str">
            <v>16</v>
          </cell>
          <cell r="M458" t="str">
            <v>05</v>
          </cell>
          <cell r="N458" t="str">
            <v>武汉东湖学院</v>
          </cell>
          <cell r="O458" t="str">
            <v>武汉市江夏区文化大道301号</v>
          </cell>
          <cell r="P458" t="str">
            <v>18971573427</v>
          </cell>
        </row>
        <row r="459">
          <cell r="A459">
            <v>214230011606</v>
          </cell>
          <cell r="B459" t="str">
            <v>214230011606</v>
          </cell>
          <cell r="C459" t="str">
            <v>649010301000036</v>
          </cell>
          <cell r="D459" t="str">
            <v>艾雍</v>
          </cell>
          <cell r="E459" t="str">
            <v>420982198509274329</v>
          </cell>
          <cell r="F459" t="str">
            <v>湖北省高级人民法院</v>
          </cell>
          <cell r="G459" t="str">
            <v>武汉海事法院</v>
          </cell>
          <cell r="H459" t="str">
            <v>雇员制书记员岗1</v>
          </cell>
          <cell r="I459" t="str">
            <v>大类</v>
          </cell>
          <cell r="J459" t="str">
            <v>雇员制审判辅助人员</v>
          </cell>
          <cell r="K459" t="str">
            <v>岗位能力测验</v>
          </cell>
          <cell r="L459" t="str">
            <v>16</v>
          </cell>
          <cell r="M459" t="str">
            <v>06</v>
          </cell>
          <cell r="N459" t="str">
            <v>武汉东湖学院</v>
          </cell>
          <cell r="O459" t="str">
            <v>武汉市江夏区文化大道301号</v>
          </cell>
          <cell r="P459" t="str">
            <v>18672334329</v>
          </cell>
        </row>
        <row r="460">
          <cell r="A460">
            <v>214230011607</v>
          </cell>
          <cell r="B460" t="str">
            <v>214230011607</v>
          </cell>
          <cell r="C460" t="str">
            <v>649010106000035</v>
          </cell>
          <cell r="D460" t="str">
            <v>欧阳思卓</v>
          </cell>
          <cell r="E460" t="str">
            <v>422202199705261820</v>
          </cell>
          <cell r="F460" t="str">
            <v>湖北省高级人民法院</v>
          </cell>
          <cell r="G460" t="str">
            <v>湖北省高级人民法院</v>
          </cell>
          <cell r="H460" t="str">
            <v>雇员制书记员岗6</v>
          </cell>
          <cell r="I460" t="str">
            <v>大类</v>
          </cell>
          <cell r="J460" t="str">
            <v>雇员制审判辅助人员</v>
          </cell>
          <cell r="K460" t="str">
            <v>岗位能力测验</v>
          </cell>
          <cell r="L460" t="str">
            <v>16</v>
          </cell>
          <cell r="M460" t="str">
            <v>07</v>
          </cell>
          <cell r="N460" t="str">
            <v>武汉东湖学院</v>
          </cell>
          <cell r="O460" t="str">
            <v>武汉市江夏区文化大道301号</v>
          </cell>
          <cell r="P460" t="str">
            <v>15608679970</v>
          </cell>
        </row>
        <row r="461">
          <cell r="A461">
            <v>214230011608</v>
          </cell>
          <cell r="B461" t="str">
            <v>214230011608</v>
          </cell>
          <cell r="C461" t="str">
            <v>649010701000013</v>
          </cell>
          <cell r="D461" t="str">
            <v>兰莹丽</v>
          </cell>
          <cell r="E461" t="str">
            <v>452228199409090026</v>
          </cell>
          <cell r="F461" t="str">
            <v>湖北省高级人民法院</v>
          </cell>
          <cell r="G461" t="str">
            <v>沙洋人民法院</v>
          </cell>
          <cell r="H461" t="str">
            <v>雇员制书记员岗</v>
          </cell>
          <cell r="I461" t="str">
            <v>大类</v>
          </cell>
          <cell r="J461" t="str">
            <v>雇员制审判辅助人员</v>
          </cell>
          <cell r="K461" t="str">
            <v>岗位能力测验</v>
          </cell>
          <cell r="L461" t="str">
            <v>16</v>
          </cell>
          <cell r="M461" t="str">
            <v>08</v>
          </cell>
          <cell r="N461" t="str">
            <v>武汉东湖学院</v>
          </cell>
          <cell r="O461" t="str">
            <v>武汉市江夏区文化大道301号</v>
          </cell>
          <cell r="P461" t="str">
            <v>17307723325</v>
          </cell>
        </row>
        <row r="462">
          <cell r="A462">
            <v>214230011609</v>
          </cell>
          <cell r="B462" t="str">
            <v>214230011609</v>
          </cell>
          <cell r="C462" t="str">
            <v>649010302000082</v>
          </cell>
          <cell r="D462" t="str">
            <v>黄磊</v>
          </cell>
          <cell r="E462" t="str">
            <v>420922199306188613</v>
          </cell>
          <cell r="F462" t="str">
            <v>湖北省高级人民法院</v>
          </cell>
          <cell r="G462" t="str">
            <v>武汉海事法院</v>
          </cell>
          <cell r="H462" t="str">
            <v>雇员制书记员岗2</v>
          </cell>
          <cell r="I462" t="str">
            <v>大类</v>
          </cell>
          <cell r="J462" t="str">
            <v>雇员制审判辅助人员</v>
          </cell>
          <cell r="K462" t="str">
            <v>岗位能力测验</v>
          </cell>
          <cell r="L462" t="str">
            <v>16</v>
          </cell>
          <cell r="M462" t="str">
            <v>09</v>
          </cell>
          <cell r="N462" t="str">
            <v>武汉东湖学院</v>
          </cell>
          <cell r="O462" t="str">
            <v>武汉市江夏区文化大道301号</v>
          </cell>
          <cell r="P462" t="str">
            <v>18971682560</v>
          </cell>
        </row>
        <row r="463">
          <cell r="A463">
            <v>214230011610</v>
          </cell>
          <cell r="B463" t="str">
            <v>214230011610</v>
          </cell>
          <cell r="C463" t="str">
            <v>649010601000084</v>
          </cell>
          <cell r="D463" t="str">
            <v>杨婷婷</v>
          </cell>
          <cell r="E463" t="str">
            <v>420606199008023021</v>
          </cell>
          <cell r="F463" t="str">
            <v>湖北省高级人民法院</v>
          </cell>
          <cell r="G463" t="str">
            <v>襄阳铁路运输法院</v>
          </cell>
          <cell r="H463" t="str">
            <v>雇员制书记员岗</v>
          </cell>
          <cell r="I463" t="str">
            <v>大类</v>
          </cell>
          <cell r="J463" t="str">
            <v>雇员制审判辅助人员</v>
          </cell>
          <cell r="K463" t="str">
            <v>岗位能力测验</v>
          </cell>
          <cell r="L463" t="str">
            <v>16</v>
          </cell>
          <cell r="M463" t="str">
            <v>10</v>
          </cell>
          <cell r="N463" t="str">
            <v>武汉东湖学院</v>
          </cell>
          <cell r="O463" t="str">
            <v>武汉市江夏区文化大道301号</v>
          </cell>
          <cell r="P463" t="str">
            <v>18271286166</v>
          </cell>
        </row>
        <row r="464">
          <cell r="A464">
            <v>214230011611</v>
          </cell>
          <cell r="B464" t="str">
            <v>214230011611</v>
          </cell>
          <cell r="C464" t="str">
            <v>649010701000018</v>
          </cell>
          <cell r="D464" t="str">
            <v>邹隗</v>
          </cell>
          <cell r="E464" t="str">
            <v>420822199510112821</v>
          </cell>
          <cell r="F464" t="str">
            <v>湖北省高级人民法院</v>
          </cell>
          <cell r="G464" t="str">
            <v>沙洋人民法院</v>
          </cell>
          <cell r="H464" t="str">
            <v>雇员制书记员岗</v>
          </cell>
          <cell r="I464" t="str">
            <v>大类</v>
          </cell>
          <cell r="J464" t="str">
            <v>雇员制审判辅助人员</v>
          </cell>
          <cell r="K464" t="str">
            <v>岗位能力测验</v>
          </cell>
          <cell r="L464" t="str">
            <v>16</v>
          </cell>
          <cell r="M464" t="str">
            <v>11</v>
          </cell>
          <cell r="N464" t="str">
            <v>武汉东湖学院</v>
          </cell>
          <cell r="O464" t="str">
            <v>武汉市江夏区文化大道301号</v>
          </cell>
          <cell r="P464" t="str">
            <v>17671291745</v>
          </cell>
        </row>
        <row r="465">
          <cell r="A465">
            <v>214230011612</v>
          </cell>
          <cell r="B465" t="str">
            <v>214230011612</v>
          </cell>
          <cell r="C465" t="str">
            <v>649010102000059</v>
          </cell>
          <cell r="D465" t="str">
            <v>李杨</v>
          </cell>
          <cell r="E465" t="str">
            <v>420106198902182025</v>
          </cell>
          <cell r="F465" t="str">
            <v>湖北省高级人民法院</v>
          </cell>
          <cell r="G465" t="str">
            <v>湖北省高级人民法院</v>
          </cell>
          <cell r="H465" t="str">
            <v>雇员制书记员岗2</v>
          </cell>
          <cell r="I465" t="str">
            <v>大类</v>
          </cell>
          <cell r="J465" t="str">
            <v>雇员制审判辅助人员</v>
          </cell>
          <cell r="K465" t="str">
            <v>岗位能力测验</v>
          </cell>
          <cell r="L465" t="str">
            <v>16</v>
          </cell>
          <cell r="M465" t="str">
            <v>12</v>
          </cell>
          <cell r="N465" t="str">
            <v>武汉东湖学院</v>
          </cell>
          <cell r="O465" t="str">
            <v>武汉市江夏区文化大道301号</v>
          </cell>
          <cell r="P465" t="str">
            <v>15107195329</v>
          </cell>
        </row>
        <row r="466">
          <cell r="A466">
            <v>214230011613</v>
          </cell>
          <cell r="B466" t="str">
            <v>214230011613</v>
          </cell>
          <cell r="C466" t="str">
            <v>649010106000091</v>
          </cell>
          <cell r="D466" t="str">
            <v>汪婷婷</v>
          </cell>
          <cell r="E466" t="str">
            <v>421002199408292426</v>
          </cell>
          <cell r="F466" t="str">
            <v>湖北省高级人民法院</v>
          </cell>
          <cell r="G466" t="str">
            <v>湖北省高级人民法院</v>
          </cell>
          <cell r="H466" t="str">
            <v>雇员制书记员岗6</v>
          </cell>
          <cell r="I466" t="str">
            <v>大类</v>
          </cell>
          <cell r="J466" t="str">
            <v>雇员制审判辅助人员</v>
          </cell>
          <cell r="K466" t="str">
            <v>岗位能力测验</v>
          </cell>
          <cell r="L466" t="str">
            <v>16</v>
          </cell>
          <cell r="M466" t="str">
            <v>13</v>
          </cell>
          <cell r="N466" t="str">
            <v>武汉东湖学院</v>
          </cell>
          <cell r="O466" t="str">
            <v>武汉市江夏区文化大道301号</v>
          </cell>
          <cell r="P466" t="str">
            <v>13699748964</v>
          </cell>
        </row>
        <row r="467">
          <cell r="A467">
            <v>214230011614</v>
          </cell>
          <cell r="B467" t="str">
            <v>214230011614</v>
          </cell>
          <cell r="C467" t="str">
            <v>649010201000002</v>
          </cell>
          <cell r="D467" t="str">
            <v>郭依</v>
          </cell>
          <cell r="E467" t="str">
            <v>429004199001230944</v>
          </cell>
          <cell r="F467" t="str">
            <v>湖北省高级人民法院</v>
          </cell>
          <cell r="G467" t="str">
            <v>汉江中级人民法院</v>
          </cell>
          <cell r="H467" t="str">
            <v>雇员制书记员岗</v>
          </cell>
          <cell r="I467" t="str">
            <v>大类</v>
          </cell>
          <cell r="J467" t="str">
            <v>雇员制审判辅助人员</v>
          </cell>
          <cell r="K467" t="str">
            <v>岗位能力测验</v>
          </cell>
          <cell r="L467" t="str">
            <v>16</v>
          </cell>
          <cell r="M467" t="str">
            <v>14</v>
          </cell>
          <cell r="N467" t="str">
            <v>武汉东湖学院</v>
          </cell>
          <cell r="O467" t="str">
            <v>武汉市江夏区文化大道301号</v>
          </cell>
          <cell r="P467" t="str">
            <v>13907223102</v>
          </cell>
        </row>
        <row r="468">
          <cell r="A468">
            <v>214230011615</v>
          </cell>
          <cell r="B468" t="str">
            <v>214230011615</v>
          </cell>
          <cell r="C468" t="str">
            <v>649010102000009</v>
          </cell>
          <cell r="D468" t="str">
            <v>李旖旎</v>
          </cell>
          <cell r="E468" t="str">
            <v>412825199301161028</v>
          </cell>
          <cell r="F468" t="str">
            <v>湖北省高级人民法院</v>
          </cell>
          <cell r="G468" t="str">
            <v>湖北省高级人民法院</v>
          </cell>
          <cell r="H468" t="str">
            <v>雇员制书记员岗2</v>
          </cell>
          <cell r="I468" t="str">
            <v>大类</v>
          </cell>
          <cell r="J468" t="str">
            <v>雇员制审判辅助人员</v>
          </cell>
          <cell r="K468" t="str">
            <v>岗位能力测验</v>
          </cell>
          <cell r="L468" t="str">
            <v>16</v>
          </cell>
          <cell r="M468" t="str">
            <v>15</v>
          </cell>
          <cell r="N468" t="str">
            <v>武汉东湖学院</v>
          </cell>
          <cell r="O468" t="str">
            <v>武汉市江夏区文化大道301号</v>
          </cell>
          <cell r="P468" t="str">
            <v>18627983693</v>
          </cell>
        </row>
        <row r="469">
          <cell r="A469">
            <v>214230011616</v>
          </cell>
          <cell r="B469" t="str">
            <v>214230011616</v>
          </cell>
          <cell r="C469" t="str">
            <v>649010104000051</v>
          </cell>
          <cell r="D469" t="str">
            <v>李岑</v>
          </cell>
          <cell r="E469" t="str">
            <v>421102199312080504</v>
          </cell>
          <cell r="F469" t="str">
            <v>湖北省高级人民法院</v>
          </cell>
          <cell r="G469" t="str">
            <v>湖北省高级人民法院</v>
          </cell>
          <cell r="H469" t="str">
            <v>雇员制书记员岗4</v>
          </cell>
          <cell r="I469" t="str">
            <v>大类</v>
          </cell>
          <cell r="J469" t="str">
            <v>雇员制审判辅助人员</v>
          </cell>
          <cell r="K469" t="str">
            <v>岗位能力测验</v>
          </cell>
          <cell r="L469" t="str">
            <v>16</v>
          </cell>
          <cell r="M469" t="str">
            <v>16</v>
          </cell>
          <cell r="N469" t="str">
            <v>武汉东湖学院</v>
          </cell>
          <cell r="O469" t="str">
            <v>武汉市江夏区文化大道301号</v>
          </cell>
          <cell r="P469" t="str">
            <v>15602602375</v>
          </cell>
        </row>
        <row r="470">
          <cell r="A470">
            <v>214230011617</v>
          </cell>
          <cell r="B470" t="str">
            <v>214230011617</v>
          </cell>
          <cell r="C470" t="str">
            <v>649010103000082</v>
          </cell>
          <cell r="D470" t="str">
            <v>段楚瑜</v>
          </cell>
          <cell r="E470" t="str">
            <v>420922199111160047</v>
          </cell>
          <cell r="F470" t="str">
            <v>湖北省高级人民法院</v>
          </cell>
          <cell r="G470" t="str">
            <v>湖北省高级人民法院</v>
          </cell>
          <cell r="H470" t="str">
            <v>雇员制书记员岗3</v>
          </cell>
          <cell r="I470" t="str">
            <v>大类</v>
          </cell>
          <cell r="J470" t="str">
            <v>雇员制审判辅助人员</v>
          </cell>
          <cell r="K470" t="str">
            <v>岗位能力测验</v>
          </cell>
          <cell r="L470" t="str">
            <v>16</v>
          </cell>
          <cell r="M470" t="str">
            <v>17</v>
          </cell>
          <cell r="N470" t="str">
            <v>武汉东湖学院</v>
          </cell>
          <cell r="O470" t="str">
            <v>武汉市江夏区文化大道301号</v>
          </cell>
          <cell r="P470" t="str">
            <v>15971195429</v>
          </cell>
        </row>
        <row r="471">
          <cell r="A471">
            <v>214230011618</v>
          </cell>
          <cell r="B471" t="str">
            <v>214230011618</v>
          </cell>
          <cell r="C471" t="str">
            <v>649010105000038</v>
          </cell>
          <cell r="D471" t="str">
            <v>姚娜</v>
          </cell>
          <cell r="E471" t="str">
            <v>420322199601040045</v>
          </cell>
          <cell r="F471" t="str">
            <v>湖北省高级人民法院</v>
          </cell>
          <cell r="G471" t="str">
            <v>湖北省高级人民法院</v>
          </cell>
          <cell r="H471" t="str">
            <v>雇员制书记员岗5</v>
          </cell>
          <cell r="I471" t="str">
            <v>大类</v>
          </cell>
          <cell r="J471" t="str">
            <v>雇员制审判辅助人员</v>
          </cell>
          <cell r="K471" t="str">
            <v>岗位能力测验</v>
          </cell>
          <cell r="L471" t="str">
            <v>16</v>
          </cell>
          <cell r="M471" t="str">
            <v>18</v>
          </cell>
          <cell r="N471" t="str">
            <v>武汉东湖学院</v>
          </cell>
          <cell r="O471" t="str">
            <v>武汉市江夏区文化大道301号</v>
          </cell>
          <cell r="P471" t="str">
            <v>15971851486</v>
          </cell>
        </row>
        <row r="472">
          <cell r="A472">
            <v>214230011619</v>
          </cell>
          <cell r="B472" t="str">
            <v>214230011619</v>
          </cell>
          <cell r="C472" t="str">
            <v>649010105000086</v>
          </cell>
          <cell r="D472" t="str">
            <v>郑佼</v>
          </cell>
          <cell r="E472" t="str">
            <v>420323199012190025</v>
          </cell>
          <cell r="F472" t="str">
            <v>湖北省高级人民法院</v>
          </cell>
          <cell r="G472" t="str">
            <v>湖北省高级人民法院</v>
          </cell>
          <cell r="H472" t="str">
            <v>雇员制书记员岗5</v>
          </cell>
          <cell r="I472" t="str">
            <v>大类</v>
          </cell>
          <cell r="J472" t="str">
            <v>雇员制审判辅助人员</v>
          </cell>
          <cell r="K472" t="str">
            <v>岗位能力测验</v>
          </cell>
          <cell r="L472" t="str">
            <v>16</v>
          </cell>
          <cell r="M472" t="str">
            <v>19</v>
          </cell>
          <cell r="N472" t="str">
            <v>武汉东湖学院</v>
          </cell>
          <cell r="O472" t="str">
            <v>武汉市江夏区文化大道301号</v>
          </cell>
          <cell r="P472" t="str">
            <v>18062041684</v>
          </cell>
        </row>
        <row r="473">
          <cell r="A473">
            <v>214230011620</v>
          </cell>
          <cell r="B473" t="str">
            <v>214230011620</v>
          </cell>
          <cell r="C473" t="str">
            <v>649010302000117</v>
          </cell>
          <cell r="D473" t="str">
            <v>常巧</v>
          </cell>
          <cell r="E473" t="str">
            <v>420621199310272786</v>
          </cell>
          <cell r="F473" t="str">
            <v>湖北省高级人民法院</v>
          </cell>
          <cell r="G473" t="str">
            <v>武汉海事法院</v>
          </cell>
          <cell r="H473" t="str">
            <v>雇员制书记员岗2</v>
          </cell>
          <cell r="I473" t="str">
            <v>大类</v>
          </cell>
          <cell r="J473" t="str">
            <v>雇员制审判辅助人员</v>
          </cell>
          <cell r="K473" t="str">
            <v>岗位能力测验</v>
          </cell>
          <cell r="L473" t="str">
            <v>16</v>
          </cell>
          <cell r="M473" t="str">
            <v>20</v>
          </cell>
          <cell r="N473" t="str">
            <v>武汉东湖学院</v>
          </cell>
          <cell r="O473" t="str">
            <v>武汉市江夏区文化大道301号</v>
          </cell>
          <cell r="P473" t="str">
            <v>13825225927</v>
          </cell>
        </row>
        <row r="474">
          <cell r="A474">
            <v>214230011621</v>
          </cell>
          <cell r="B474" t="str">
            <v>214230011621</v>
          </cell>
          <cell r="C474" t="str">
            <v>649010103000065</v>
          </cell>
          <cell r="D474" t="str">
            <v>郑玉洁</v>
          </cell>
          <cell r="E474" t="str">
            <v>420107199104270523</v>
          </cell>
          <cell r="F474" t="str">
            <v>湖北省高级人民法院</v>
          </cell>
          <cell r="G474" t="str">
            <v>湖北省高级人民法院</v>
          </cell>
          <cell r="H474" t="str">
            <v>雇员制书记员岗3</v>
          </cell>
          <cell r="I474" t="str">
            <v>大类</v>
          </cell>
          <cell r="J474" t="str">
            <v>雇员制审判辅助人员</v>
          </cell>
          <cell r="K474" t="str">
            <v>岗位能力测验</v>
          </cell>
          <cell r="L474" t="str">
            <v>16</v>
          </cell>
          <cell r="M474" t="str">
            <v>21</v>
          </cell>
          <cell r="N474" t="str">
            <v>武汉东湖学院</v>
          </cell>
          <cell r="O474" t="str">
            <v>武汉市江夏区文化大道301号</v>
          </cell>
          <cell r="P474" t="str">
            <v>18971346427</v>
          </cell>
        </row>
        <row r="475">
          <cell r="A475">
            <v>214230011622</v>
          </cell>
          <cell r="B475" t="str">
            <v>214230011622</v>
          </cell>
          <cell r="C475" t="str">
            <v>649010105000127</v>
          </cell>
          <cell r="D475" t="str">
            <v>沈枫</v>
          </cell>
          <cell r="E475" t="str">
            <v>360403199601011543</v>
          </cell>
          <cell r="F475" t="str">
            <v>湖北省高级人民法院</v>
          </cell>
          <cell r="G475" t="str">
            <v>湖北省高级人民法院</v>
          </cell>
          <cell r="H475" t="str">
            <v>雇员制书记员岗5</v>
          </cell>
          <cell r="I475" t="str">
            <v>大类</v>
          </cell>
          <cell r="J475" t="str">
            <v>雇员制审判辅助人员</v>
          </cell>
          <cell r="K475" t="str">
            <v>岗位能力测验</v>
          </cell>
          <cell r="L475" t="str">
            <v>16</v>
          </cell>
          <cell r="M475" t="str">
            <v>22</v>
          </cell>
          <cell r="N475" t="str">
            <v>武汉东湖学院</v>
          </cell>
          <cell r="O475" t="str">
            <v>武汉市江夏区文化大道301号</v>
          </cell>
          <cell r="P475" t="str">
            <v>15070068077</v>
          </cell>
        </row>
        <row r="476">
          <cell r="A476">
            <v>214230011623</v>
          </cell>
          <cell r="B476" t="str">
            <v>214230011623</v>
          </cell>
          <cell r="C476" t="str">
            <v>649010302000024</v>
          </cell>
          <cell r="D476" t="str">
            <v>周茜</v>
          </cell>
          <cell r="E476" t="str">
            <v>422827199411190940</v>
          </cell>
          <cell r="F476" t="str">
            <v>湖北省高级人民法院</v>
          </cell>
          <cell r="G476" t="str">
            <v>武汉海事法院</v>
          </cell>
          <cell r="H476" t="str">
            <v>雇员制书记员岗2</v>
          </cell>
          <cell r="I476" t="str">
            <v>大类</v>
          </cell>
          <cell r="J476" t="str">
            <v>雇员制审判辅助人员</v>
          </cell>
          <cell r="K476" t="str">
            <v>岗位能力测验</v>
          </cell>
          <cell r="L476" t="str">
            <v>16</v>
          </cell>
          <cell r="M476" t="str">
            <v>23</v>
          </cell>
          <cell r="N476" t="str">
            <v>武汉东湖学院</v>
          </cell>
          <cell r="O476" t="str">
            <v>武汉市江夏区文化大道301号</v>
          </cell>
          <cell r="P476" t="str">
            <v>18607269419</v>
          </cell>
        </row>
        <row r="477">
          <cell r="A477">
            <v>214230011624</v>
          </cell>
          <cell r="B477" t="str">
            <v>214230011624</v>
          </cell>
          <cell r="C477" t="str">
            <v>649010106000026</v>
          </cell>
          <cell r="D477" t="str">
            <v>徐妍</v>
          </cell>
          <cell r="E477" t="str">
            <v>420106200004178446</v>
          </cell>
          <cell r="F477" t="str">
            <v>湖北省高级人民法院</v>
          </cell>
          <cell r="G477" t="str">
            <v>湖北省高级人民法院</v>
          </cell>
          <cell r="H477" t="str">
            <v>雇员制书记员岗6</v>
          </cell>
          <cell r="I477" t="str">
            <v>大类</v>
          </cell>
          <cell r="J477" t="str">
            <v>雇员制审判辅助人员</v>
          </cell>
          <cell r="K477" t="str">
            <v>岗位能力测验</v>
          </cell>
          <cell r="L477" t="str">
            <v>16</v>
          </cell>
          <cell r="M477" t="str">
            <v>24</v>
          </cell>
          <cell r="N477" t="str">
            <v>武汉东湖学院</v>
          </cell>
          <cell r="O477" t="str">
            <v>武汉市江夏区文化大道301号</v>
          </cell>
          <cell r="P477" t="str">
            <v>18971423180</v>
          </cell>
        </row>
        <row r="478">
          <cell r="A478">
            <v>214230011625</v>
          </cell>
          <cell r="B478" t="str">
            <v>214230011625</v>
          </cell>
          <cell r="C478" t="str">
            <v>649010101000083</v>
          </cell>
          <cell r="D478" t="str">
            <v>田贝</v>
          </cell>
          <cell r="E478" t="str">
            <v>420922199508204685</v>
          </cell>
          <cell r="F478" t="str">
            <v>湖北省高级人民法院</v>
          </cell>
          <cell r="G478" t="str">
            <v>湖北省高级人民法院</v>
          </cell>
          <cell r="H478" t="str">
            <v>雇员制书记员岗1</v>
          </cell>
          <cell r="I478" t="str">
            <v>大类</v>
          </cell>
          <cell r="J478" t="str">
            <v>雇员制审判辅助人员</v>
          </cell>
          <cell r="K478" t="str">
            <v>岗位能力测验</v>
          </cell>
          <cell r="L478" t="str">
            <v>16</v>
          </cell>
          <cell r="M478" t="str">
            <v>25</v>
          </cell>
          <cell r="N478" t="str">
            <v>武汉东湖学院</v>
          </cell>
          <cell r="O478" t="str">
            <v>武汉市江夏区文化大道301号</v>
          </cell>
          <cell r="P478" t="str">
            <v>13017336791</v>
          </cell>
        </row>
        <row r="479">
          <cell r="A479">
            <v>214230011626</v>
          </cell>
          <cell r="B479" t="str">
            <v>214230011626</v>
          </cell>
          <cell r="C479" t="str">
            <v>649010105000090</v>
          </cell>
          <cell r="D479" t="str">
            <v>李鑫</v>
          </cell>
          <cell r="E479" t="str">
            <v>420111198901064036</v>
          </cell>
          <cell r="F479" t="str">
            <v>湖北省高级人民法院</v>
          </cell>
          <cell r="G479" t="str">
            <v>湖北省高级人民法院</v>
          </cell>
          <cell r="H479" t="str">
            <v>雇员制书记员岗5</v>
          </cell>
          <cell r="I479" t="str">
            <v>大类</v>
          </cell>
          <cell r="J479" t="str">
            <v>雇员制审判辅助人员</v>
          </cell>
          <cell r="K479" t="str">
            <v>岗位能力测验</v>
          </cell>
          <cell r="L479" t="str">
            <v>16</v>
          </cell>
          <cell r="M479" t="str">
            <v>26</v>
          </cell>
          <cell r="N479" t="str">
            <v>武汉东湖学院</v>
          </cell>
          <cell r="O479" t="str">
            <v>武汉市江夏区文化大道301号</v>
          </cell>
          <cell r="P479" t="str">
            <v>18271988951</v>
          </cell>
        </row>
        <row r="480">
          <cell r="A480">
            <v>214230011627</v>
          </cell>
          <cell r="B480" t="str">
            <v>214230011627</v>
          </cell>
          <cell r="C480" t="str">
            <v>649010105000077</v>
          </cell>
          <cell r="D480" t="str">
            <v>袁雨鑫</v>
          </cell>
          <cell r="E480" t="str">
            <v>421102199807040491</v>
          </cell>
          <cell r="F480" t="str">
            <v>湖北省高级人民法院</v>
          </cell>
          <cell r="G480" t="str">
            <v>湖北省高级人民法院</v>
          </cell>
          <cell r="H480" t="str">
            <v>雇员制书记员岗5</v>
          </cell>
          <cell r="I480" t="str">
            <v>大类</v>
          </cell>
          <cell r="J480" t="str">
            <v>雇员制审判辅助人员</v>
          </cell>
          <cell r="K480" t="str">
            <v>岗位能力测验</v>
          </cell>
          <cell r="L480" t="str">
            <v>16</v>
          </cell>
          <cell r="M480" t="str">
            <v>27</v>
          </cell>
          <cell r="N480" t="str">
            <v>武汉东湖学院</v>
          </cell>
          <cell r="O480" t="str">
            <v>武汉市江夏区文化大道301号</v>
          </cell>
          <cell r="P480" t="str">
            <v>17762661122</v>
          </cell>
        </row>
        <row r="481">
          <cell r="A481">
            <v>214230011628</v>
          </cell>
          <cell r="B481" t="str">
            <v>214230011628</v>
          </cell>
          <cell r="C481" t="str">
            <v>649010107000102</v>
          </cell>
          <cell r="D481" t="str">
            <v>周利霞</v>
          </cell>
          <cell r="E481" t="str">
            <v>420111198709050021</v>
          </cell>
          <cell r="F481" t="str">
            <v>湖北省高级人民法院</v>
          </cell>
          <cell r="G481" t="str">
            <v>湖北省高级人民法院</v>
          </cell>
          <cell r="H481" t="str">
            <v>雇员制书记员岗7</v>
          </cell>
          <cell r="I481" t="str">
            <v>大类</v>
          </cell>
          <cell r="J481" t="str">
            <v>雇员制审判辅助人员</v>
          </cell>
          <cell r="K481" t="str">
            <v>岗位能力测验</v>
          </cell>
          <cell r="L481" t="str">
            <v>16</v>
          </cell>
          <cell r="M481" t="str">
            <v>28</v>
          </cell>
          <cell r="N481" t="str">
            <v>武汉东湖学院</v>
          </cell>
          <cell r="O481" t="str">
            <v>武汉市江夏区文化大道301号</v>
          </cell>
          <cell r="P481" t="str">
            <v>15927150601</v>
          </cell>
        </row>
        <row r="482">
          <cell r="A482">
            <v>214230011629</v>
          </cell>
          <cell r="B482" t="str">
            <v>214230011629</v>
          </cell>
          <cell r="C482" t="str">
            <v>649010107000079</v>
          </cell>
          <cell r="D482" t="str">
            <v>童怡</v>
          </cell>
          <cell r="E482" t="str">
            <v>421102199502060467</v>
          </cell>
          <cell r="F482" t="str">
            <v>湖北省高级人民法院</v>
          </cell>
          <cell r="G482" t="str">
            <v>湖北省高级人民法院</v>
          </cell>
          <cell r="H482" t="str">
            <v>雇员制书记员岗7</v>
          </cell>
          <cell r="I482" t="str">
            <v>大类</v>
          </cell>
          <cell r="J482" t="str">
            <v>雇员制审判辅助人员</v>
          </cell>
          <cell r="K482" t="str">
            <v>岗位能力测验</v>
          </cell>
          <cell r="L482" t="str">
            <v>16</v>
          </cell>
          <cell r="M482" t="str">
            <v>29</v>
          </cell>
          <cell r="N482" t="str">
            <v>武汉东湖学院</v>
          </cell>
          <cell r="O482" t="str">
            <v>武汉市江夏区文化大道301号</v>
          </cell>
          <cell r="P482" t="str">
            <v>15347700470</v>
          </cell>
        </row>
        <row r="483">
          <cell r="A483">
            <v>214230011630</v>
          </cell>
          <cell r="B483" t="str">
            <v>214230011630</v>
          </cell>
          <cell r="C483" t="str">
            <v>649010701000017</v>
          </cell>
          <cell r="D483" t="str">
            <v>查晓婉</v>
          </cell>
          <cell r="E483" t="str">
            <v>420801199806213128</v>
          </cell>
          <cell r="F483" t="str">
            <v>湖北省高级人民法院</v>
          </cell>
          <cell r="G483" t="str">
            <v>沙洋人民法院</v>
          </cell>
          <cell r="H483" t="str">
            <v>雇员制书记员岗</v>
          </cell>
          <cell r="I483" t="str">
            <v>大类</v>
          </cell>
          <cell r="J483" t="str">
            <v>雇员制审判辅助人员</v>
          </cell>
          <cell r="K483" t="str">
            <v>岗位能力测验</v>
          </cell>
          <cell r="L483" t="str">
            <v>16</v>
          </cell>
          <cell r="M483" t="str">
            <v>30</v>
          </cell>
          <cell r="N483" t="str">
            <v>武汉东湖学院</v>
          </cell>
          <cell r="O483" t="str">
            <v>武汉市江夏区文化大道301号</v>
          </cell>
          <cell r="P483" t="str">
            <v>13797911910</v>
          </cell>
        </row>
        <row r="484">
          <cell r="A484">
            <v>214230011701</v>
          </cell>
          <cell r="B484" t="str">
            <v>214230011701</v>
          </cell>
          <cell r="C484" t="str">
            <v>649010108000011</v>
          </cell>
          <cell r="D484" t="str">
            <v>王兴</v>
          </cell>
          <cell r="E484" t="str">
            <v>420102198910071442</v>
          </cell>
          <cell r="F484" t="str">
            <v>湖北省高级人民法院</v>
          </cell>
          <cell r="G484" t="str">
            <v>湖北省高级人民法院</v>
          </cell>
          <cell r="H484" t="str">
            <v>雇员制书记员岗8</v>
          </cell>
          <cell r="I484" t="str">
            <v>大类</v>
          </cell>
          <cell r="J484" t="str">
            <v>雇员制审判辅助人员</v>
          </cell>
          <cell r="K484" t="str">
            <v>岗位能力测验</v>
          </cell>
          <cell r="L484" t="str">
            <v>17</v>
          </cell>
          <cell r="M484" t="str">
            <v>01</v>
          </cell>
          <cell r="N484" t="str">
            <v>武汉东湖学院</v>
          </cell>
          <cell r="O484" t="str">
            <v>武汉市江夏区文化大道301号</v>
          </cell>
          <cell r="P484" t="str">
            <v>15926313791</v>
          </cell>
        </row>
        <row r="485">
          <cell r="A485">
            <v>214230011702</v>
          </cell>
          <cell r="B485" t="str">
            <v>214230011702</v>
          </cell>
          <cell r="C485" t="str">
            <v>649010106000107</v>
          </cell>
          <cell r="D485" t="str">
            <v>聂凯月</v>
          </cell>
          <cell r="E485" t="str">
            <v>429005199003070020</v>
          </cell>
          <cell r="F485" t="str">
            <v>湖北省高级人民法院</v>
          </cell>
          <cell r="G485" t="str">
            <v>湖北省高级人民法院</v>
          </cell>
          <cell r="H485" t="str">
            <v>雇员制书记员岗6</v>
          </cell>
          <cell r="I485" t="str">
            <v>大类</v>
          </cell>
          <cell r="J485" t="str">
            <v>雇员制审判辅助人员</v>
          </cell>
          <cell r="K485" t="str">
            <v>岗位能力测验</v>
          </cell>
          <cell r="L485" t="str">
            <v>17</v>
          </cell>
          <cell r="M485" t="str">
            <v>02</v>
          </cell>
          <cell r="N485" t="str">
            <v>武汉东湖学院</v>
          </cell>
          <cell r="O485" t="str">
            <v>武汉市江夏区文化大道301号</v>
          </cell>
          <cell r="P485" t="str">
            <v>18672867488</v>
          </cell>
        </row>
        <row r="486">
          <cell r="A486">
            <v>214230011703</v>
          </cell>
          <cell r="B486" t="str">
            <v>214230011703</v>
          </cell>
          <cell r="C486" t="str">
            <v>649010107000049</v>
          </cell>
          <cell r="D486" t="str">
            <v>李俊</v>
          </cell>
          <cell r="E486" t="str">
            <v>421127199507010810</v>
          </cell>
          <cell r="F486" t="str">
            <v>湖北省高级人民法院</v>
          </cell>
          <cell r="G486" t="str">
            <v>湖北省高级人民法院</v>
          </cell>
          <cell r="H486" t="str">
            <v>雇员制书记员岗7</v>
          </cell>
          <cell r="I486" t="str">
            <v>大类</v>
          </cell>
          <cell r="J486" t="str">
            <v>雇员制审判辅助人员</v>
          </cell>
          <cell r="K486" t="str">
            <v>岗位能力测验</v>
          </cell>
          <cell r="L486" t="str">
            <v>17</v>
          </cell>
          <cell r="M486" t="str">
            <v>03</v>
          </cell>
          <cell r="N486" t="str">
            <v>武汉东湖学院</v>
          </cell>
          <cell r="O486" t="str">
            <v>武汉市江夏区文化大道301号</v>
          </cell>
          <cell r="P486" t="str">
            <v>15754322694</v>
          </cell>
        </row>
        <row r="487">
          <cell r="A487">
            <v>214230011704</v>
          </cell>
          <cell r="B487" t="str">
            <v>214230011704</v>
          </cell>
          <cell r="C487" t="str">
            <v>649010501000035</v>
          </cell>
          <cell r="D487" t="str">
            <v>胡容</v>
          </cell>
          <cell r="E487" t="str">
            <v>421123198411050068</v>
          </cell>
          <cell r="F487" t="str">
            <v>湖北省高级人民法院</v>
          </cell>
          <cell r="G487" t="str">
            <v>武汉铁路运输法院</v>
          </cell>
          <cell r="H487" t="str">
            <v>雇员制书记员岗</v>
          </cell>
          <cell r="I487" t="str">
            <v>大类</v>
          </cell>
          <cell r="J487" t="str">
            <v>雇员制审判辅助人员</v>
          </cell>
          <cell r="K487" t="str">
            <v>岗位能力测验</v>
          </cell>
          <cell r="L487" t="str">
            <v>17</v>
          </cell>
          <cell r="M487" t="str">
            <v>04</v>
          </cell>
          <cell r="N487" t="str">
            <v>武汉东湖学院</v>
          </cell>
          <cell r="O487" t="str">
            <v>武汉市江夏区文化大道301号</v>
          </cell>
          <cell r="P487" t="str">
            <v>13627238657</v>
          </cell>
        </row>
        <row r="488">
          <cell r="A488">
            <v>214230011705</v>
          </cell>
          <cell r="B488" t="str">
            <v>214230011705</v>
          </cell>
          <cell r="C488" t="str">
            <v>649010301000032</v>
          </cell>
          <cell r="D488" t="str">
            <v>严梦</v>
          </cell>
          <cell r="E488" t="str">
            <v>420922199102242817</v>
          </cell>
          <cell r="F488" t="str">
            <v>湖北省高级人民法院</v>
          </cell>
          <cell r="G488" t="str">
            <v>武汉海事法院</v>
          </cell>
          <cell r="H488" t="str">
            <v>雇员制书记员岗1</v>
          </cell>
          <cell r="I488" t="str">
            <v>大类</v>
          </cell>
          <cell r="J488" t="str">
            <v>雇员制审判辅助人员</v>
          </cell>
          <cell r="K488" t="str">
            <v>岗位能力测验</v>
          </cell>
          <cell r="L488" t="str">
            <v>17</v>
          </cell>
          <cell r="M488" t="str">
            <v>05</v>
          </cell>
          <cell r="N488" t="str">
            <v>武汉东湖学院</v>
          </cell>
          <cell r="O488" t="str">
            <v>武汉市江夏区文化大道301号</v>
          </cell>
          <cell r="P488" t="str">
            <v>13037196883</v>
          </cell>
        </row>
        <row r="489">
          <cell r="A489">
            <v>214230011706</v>
          </cell>
          <cell r="B489" t="str">
            <v>214230011706</v>
          </cell>
          <cell r="C489" t="str">
            <v>649010302000034</v>
          </cell>
          <cell r="D489" t="str">
            <v>陈易凡</v>
          </cell>
          <cell r="E489" t="str">
            <v>420111199805205526</v>
          </cell>
          <cell r="F489" t="str">
            <v>湖北省高级人民法院</v>
          </cell>
          <cell r="G489" t="str">
            <v>武汉海事法院</v>
          </cell>
          <cell r="H489" t="str">
            <v>雇员制书记员岗2</v>
          </cell>
          <cell r="I489" t="str">
            <v>大类</v>
          </cell>
          <cell r="J489" t="str">
            <v>雇员制审判辅助人员</v>
          </cell>
          <cell r="K489" t="str">
            <v>岗位能力测验</v>
          </cell>
          <cell r="L489" t="str">
            <v>17</v>
          </cell>
          <cell r="M489" t="str">
            <v>06</v>
          </cell>
          <cell r="N489" t="str">
            <v>武汉东湖学院</v>
          </cell>
          <cell r="O489" t="str">
            <v>武汉市江夏区文化大道301号</v>
          </cell>
          <cell r="P489" t="str">
            <v>15926261020</v>
          </cell>
        </row>
        <row r="490">
          <cell r="A490">
            <v>214230011707</v>
          </cell>
          <cell r="B490" t="str">
            <v>214230011707</v>
          </cell>
          <cell r="C490" t="str">
            <v>649010105000068</v>
          </cell>
          <cell r="D490" t="str">
            <v>夏秋晴</v>
          </cell>
          <cell r="E490" t="str">
            <v>42102219940723182X</v>
          </cell>
          <cell r="F490" t="str">
            <v>湖北省高级人民法院</v>
          </cell>
          <cell r="G490" t="str">
            <v>湖北省高级人民法院</v>
          </cell>
          <cell r="H490" t="str">
            <v>雇员制书记员岗5</v>
          </cell>
          <cell r="I490" t="str">
            <v>大类</v>
          </cell>
          <cell r="J490" t="str">
            <v>雇员制审判辅助人员</v>
          </cell>
          <cell r="K490" t="str">
            <v>岗位能力测验</v>
          </cell>
          <cell r="L490" t="str">
            <v>17</v>
          </cell>
          <cell r="M490" t="str">
            <v>07</v>
          </cell>
          <cell r="N490" t="str">
            <v>武汉东湖学院</v>
          </cell>
          <cell r="O490" t="str">
            <v>武汉市江夏区文化大道301号</v>
          </cell>
          <cell r="P490" t="str">
            <v>15527304326</v>
          </cell>
        </row>
        <row r="491">
          <cell r="A491">
            <v>214230011708</v>
          </cell>
          <cell r="B491" t="str">
            <v>214230011708</v>
          </cell>
          <cell r="C491" t="str">
            <v>649010401000020</v>
          </cell>
          <cell r="D491" t="str">
            <v>刘婷</v>
          </cell>
          <cell r="E491" t="str">
            <v>420106198803143645</v>
          </cell>
          <cell r="F491" t="str">
            <v>湖北省高级人民法院</v>
          </cell>
          <cell r="G491" t="str">
            <v>武汉铁路运输中级法院</v>
          </cell>
          <cell r="H491" t="str">
            <v>雇员制书记员岗</v>
          </cell>
          <cell r="I491" t="str">
            <v>大类</v>
          </cell>
          <cell r="J491" t="str">
            <v>雇员制审判辅助人员</v>
          </cell>
          <cell r="K491" t="str">
            <v>岗位能力测验</v>
          </cell>
          <cell r="L491" t="str">
            <v>17</v>
          </cell>
          <cell r="M491" t="str">
            <v>08</v>
          </cell>
          <cell r="N491" t="str">
            <v>武汉东湖学院</v>
          </cell>
          <cell r="O491" t="str">
            <v>武汉市江夏区文化大道301号</v>
          </cell>
          <cell r="P491" t="str">
            <v>13720105314</v>
          </cell>
        </row>
        <row r="492">
          <cell r="A492">
            <v>214230011709</v>
          </cell>
          <cell r="B492" t="str">
            <v>214230011709</v>
          </cell>
          <cell r="C492" t="str">
            <v>649010107000024</v>
          </cell>
          <cell r="D492" t="str">
            <v>李宇轩</v>
          </cell>
          <cell r="E492" t="str">
            <v>420106199806290872</v>
          </cell>
          <cell r="F492" t="str">
            <v>湖北省高级人民法院</v>
          </cell>
          <cell r="G492" t="str">
            <v>湖北省高级人民法院</v>
          </cell>
          <cell r="H492" t="str">
            <v>雇员制书记员岗7</v>
          </cell>
          <cell r="I492" t="str">
            <v>大类</v>
          </cell>
          <cell r="J492" t="str">
            <v>雇员制审判辅助人员</v>
          </cell>
          <cell r="K492" t="str">
            <v>岗位能力测验</v>
          </cell>
          <cell r="L492" t="str">
            <v>17</v>
          </cell>
          <cell r="M492" t="str">
            <v>09</v>
          </cell>
          <cell r="N492" t="str">
            <v>武汉东湖学院</v>
          </cell>
          <cell r="O492" t="str">
            <v>武汉市江夏区文化大道301号</v>
          </cell>
          <cell r="P492" t="str">
            <v>13554472197</v>
          </cell>
        </row>
        <row r="493">
          <cell r="A493">
            <v>214230011710</v>
          </cell>
          <cell r="B493" t="str">
            <v>214230011710</v>
          </cell>
          <cell r="C493" t="str">
            <v>649010601000020</v>
          </cell>
          <cell r="D493" t="str">
            <v>韩雪莲</v>
          </cell>
          <cell r="E493" t="str">
            <v>420606199111204023</v>
          </cell>
          <cell r="F493" t="str">
            <v>湖北省高级人民法院</v>
          </cell>
          <cell r="G493" t="str">
            <v>襄阳铁路运输法院</v>
          </cell>
          <cell r="H493" t="str">
            <v>雇员制书记员岗</v>
          </cell>
          <cell r="I493" t="str">
            <v>大类</v>
          </cell>
          <cell r="J493" t="str">
            <v>雇员制审判辅助人员</v>
          </cell>
          <cell r="K493" t="str">
            <v>岗位能力测验</v>
          </cell>
          <cell r="L493" t="str">
            <v>17</v>
          </cell>
          <cell r="M493" t="str">
            <v>10</v>
          </cell>
          <cell r="N493" t="str">
            <v>武汉东湖学院</v>
          </cell>
          <cell r="O493" t="str">
            <v>武汉市江夏区文化大道301号</v>
          </cell>
          <cell r="P493" t="str">
            <v>18696211516</v>
          </cell>
        </row>
        <row r="494">
          <cell r="A494">
            <v>214230011711</v>
          </cell>
          <cell r="B494" t="str">
            <v>214230011711</v>
          </cell>
          <cell r="C494" t="str">
            <v>649010105000087</v>
          </cell>
          <cell r="D494" t="str">
            <v>熊微</v>
          </cell>
          <cell r="E494" t="str">
            <v>420102198709122463</v>
          </cell>
          <cell r="F494" t="str">
            <v>湖北省高级人民法院</v>
          </cell>
          <cell r="G494" t="str">
            <v>湖北省高级人民法院</v>
          </cell>
          <cell r="H494" t="str">
            <v>雇员制书记员岗5</v>
          </cell>
          <cell r="I494" t="str">
            <v>大类</v>
          </cell>
          <cell r="J494" t="str">
            <v>雇员制审判辅助人员</v>
          </cell>
          <cell r="K494" t="str">
            <v>岗位能力测验</v>
          </cell>
          <cell r="L494" t="str">
            <v>17</v>
          </cell>
          <cell r="M494" t="str">
            <v>11</v>
          </cell>
          <cell r="N494" t="str">
            <v>武汉东湖学院</v>
          </cell>
          <cell r="O494" t="str">
            <v>武汉市江夏区文化大道301号</v>
          </cell>
          <cell r="P494" t="str">
            <v>13995676793</v>
          </cell>
        </row>
        <row r="495">
          <cell r="A495">
            <v>214230011712</v>
          </cell>
          <cell r="B495" t="str">
            <v>214230011712</v>
          </cell>
          <cell r="C495" t="str">
            <v>649010701000019</v>
          </cell>
          <cell r="D495" t="str">
            <v>万金</v>
          </cell>
          <cell r="E495" t="str">
            <v>420822199208034914</v>
          </cell>
          <cell r="F495" t="str">
            <v>湖北省高级人民法院</v>
          </cell>
          <cell r="G495" t="str">
            <v>沙洋人民法院</v>
          </cell>
          <cell r="H495" t="str">
            <v>雇员制书记员岗</v>
          </cell>
          <cell r="I495" t="str">
            <v>大类</v>
          </cell>
          <cell r="J495" t="str">
            <v>雇员制审判辅助人员</v>
          </cell>
          <cell r="K495" t="str">
            <v>岗位能力测验</v>
          </cell>
          <cell r="L495" t="str">
            <v>17</v>
          </cell>
          <cell r="M495" t="str">
            <v>12</v>
          </cell>
          <cell r="N495" t="str">
            <v>武汉东湖学院</v>
          </cell>
          <cell r="O495" t="str">
            <v>武汉市江夏区文化大道301号</v>
          </cell>
          <cell r="P495" t="str">
            <v>15927145741</v>
          </cell>
        </row>
        <row r="496">
          <cell r="A496">
            <v>214230011713</v>
          </cell>
          <cell r="B496" t="str">
            <v>214230011713</v>
          </cell>
          <cell r="C496" t="str">
            <v>649010401000004</v>
          </cell>
          <cell r="D496" t="str">
            <v>王紫梓</v>
          </cell>
          <cell r="E496" t="str">
            <v>421302199302010466</v>
          </cell>
          <cell r="F496" t="str">
            <v>湖北省高级人民法院</v>
          </cell>
          <cell r="G496" t="str">
            <v>武汉铁路运输中级法院</v>
          </cell>
          <cell r="H496" t="str">
            <v>雇员制书记员岗</v>
          </cell>
          <cell r="I496" t="str">
            <v>大类</v>
          </cell>
          <cell r="J496" t="str">
            <v>雇员制审判辅助人员</v>
          </cell>
          <cell r="K496" t="str">
            <v>岗位能力测验</v>
          </cell>
          <cell r="L496" t="str">
            <v>17</v>
          </cell>
          <cell r="M496" t="str">
            <v>13</v>
          </cell>
          <cell r="N496" t="str">
            <v>武汉东湖学院</v>
          </cell>
          <cell r="O496" t="str">
            <v>武汉市江夏区文化大道301号</v>
          </cell>
          <cell r="P496" t="str">
            <v>13986061783</v>
          </cell>
        </row>
        <row r="497">
          <cell r="A497">
            <v>214230011714</v>
          </cell>
          <cell r="B497" t="str">
            <v>214230011714</v>
          </cell>
          <cell r="C497" t="str">
            <v>649010302000014</v>
          </cell>
          <cell r="D497" t="str">
            <v>张熙</v>
          </cell>
          <cell r="E497" t="str">
            <v>42122119920804003X</v>
          </cell>
          <cell r="F497" t="str">
            <v>湖北省高级人民法院</v>
          </cell>
          <cell r="G497" t="str">
            <v>武汉海事法院</v>
          </cell>
          <cell r="H497" t="str">
            <v>雇员制书记员岗2</v>
          </cell>
          <cell r="I497" t="str">
            <v>大类</v>
          </cell>
          <cell r="J497" t="str">
            <v>雇员制审判辅助人员</v>
          </cell>
          <cell r="K497" t="str">
            <v>岗位能力测验</v>
          </cell>
          <cell r="L497" t="str">
            <v>17</v>
          </cell>
          <cell r="M497" t="str">
            <v>14</v>
          </cell>
          <cell r="N497" t="str">
            <v>武汉东湖学院</v>
          </cell>
          <cell r="O497" t="str">
            <v>武汉市江夏区文化大道301号</v>
          </cell>
          <cell r="P497" t="str">
            <v>13217157778</v>
          </cell>
        </row>
        <row r="498">
          <cell r="A498">
            <v>214230011715</v>
          </cell>
          <cell r="B498" t="str">
            <v>214230011715</v>
          </cell>
          <cell r="C498" t="str">
            <v>649010102000049</v>
          </cell>
          <cell r="D498" t="str">
            <v>张林威</v>
          </cell>
          <cell r="E498" t="str">
            <v>411503199811070649</v>
          </cell>
          <cell r="F498" t="str">
            <v>湖北省高级人民法院</v>
          </cell>
          <cell r="G498" t="str">
            <v>湖北省高级人民法院</v>
          </cell>
          <cell r="H498" t="str">
            <v>雇员制书记员岗2</v>
          </cell>
          <cell r="I498" t="str">
            <v>大类</v>
          </cell>
          <cell r="J498" t="str">
            <v>雇员制审判辅助人员</v>
          </cell>
          <cell r="K498" t="str">
            <v>岗位能力测验</v>
          </cell>
          <cell r="L498" t="str">
            <v>17</v>
          </cell>
          <cell r="M498" t="str">
            <v>15</v>
          </cell>
          <cell r="N498" t="str">
            <v>武汉东湖学院</v>
          </cell>
          <cell r="O498" t="str">
            <v>武汉市江夏区文化大道301号</v>
          </cell>
          <cell r="P498" t="str">
            <v>13382964604</v>
          </cell>
        </row>
        <row r="499">
          <cell r="A499">
            <v>214230011716</v>
          </cell>
          <cell r="B499" t="str">
            <v>214230011716</v>
          </cell>
          <cell r="C499" t="str">
            <v>649010302000069</v>
          </cell>
          <cell r="D499" t="str">
            <v>杨迎</v>
          </cell>
          <cell r="E499" t="str">
            <v>420115199603082826</v>
          </cell>
          <cell r="F499" t="str">
            <v>湖北省高级人民法院</v>
          </cell>
          <cell r="G499" t="str">
            <v>武汉海事法院</v>
          </cell>
          <cell r="H499" t="str">
            <v>雇员制书记员岗2</v>
          </cell>
          <cell r="I499" t="str">
            <v>大类</v>
          </cell>
          <cell r="J499" t="str">
            <v>雇员制审判辅助人员</v>
          </cell>
          <cell r="K499" t="str">
            <v>岗位能力测验</v>
          </cell>
          <cell r="L499" t="str">
            <v>17</v>
          </cell>
          <cell r="M499" t="str">
            <v>16</v>
          </cell>
          <cell r="N499" t="str">
            <v>武汉东湖学院</v>
          </cell>
          <cell r="O499" t="str">
            <v>武汉市江夏区文化大道301号</v>
          </cell>
          <cell r="P499" t="str">
            <v>15549424288</v>
          </cell>
        </row>
        <row r="500">
          <cell r="A500">
            <v>214230011717</v>
          </cell>
          <cell r="B500" t="str">
            <v>214230011717</v>
          </cell>
          <cell r="C500" t="str">
            <v>649010102000022</v>
          </cell>
          <cell r="D500" t="str">
            <v>沈元</v>
          </cell>
          <cell r="E500" t="str">
            <v>421125199202107344</v>
          </cell>
          <cell r="F500" t="str">
            <v>湖北省高级人民法院</v>
          </cell>
          <cell r="G500" t="str">
            <v>湖北省高级人民法院</v>
          </cell>
          <cell r="H500" t="str">
            <v>雇员制书记员岗2</v>
          </cell>
          <cell r="I500" t="str">
            <v>大类</v>
          </cell>
          <cell r="J500" t="str">
            <v>雇员制审判辅助人员</v>
          </cell>
          <cell r="K500" t="str">
            <v>岗位能力测验</v>
          </cell>
          <cell r="L500" t="str">
            <v>17</v>
          </cell>
          <cell r="M500" t="str">
            <v>17</v>
          </cell>
          <cell r="N500" t="str">
            <v>武汉东湖学院</v>
          </cell>
          <cell r="O500" t="str">
            <v>武汉市江夏区文化大道301号</v>
          </cell>
          <cell r="P500" t="str">
            <v>15327329205</v>
          </cell>
        </row>
        <row r="501">
          <cell r="A501">
            <v>214230011718</v>
          </cell>
          <cell r="B501" t="str">
            <v>214230011718</v>
          </cell>
          <cell r="C501" t="str">
            <v>649010104000021</v>
          </cell>
          <cell r="D501" t="str">
            <v>董芳</v>
          </cell>
          <cell r="E501" t="str">
            <v>422828199706021542</v>
          </cell>
          <cell r="F501" t="str">
            <v>湖北省高级人民法院</v>
          </cell>
          <cell r="G501" t="str">
            <v>湖北省高级人民法院</v>
          </cell>
          <cell r="H501" t="str">
            <v>雇员制书记员岗4</v>
          </cell>
          <cell r="I501" t="str">
            <v>大类</v>
          </cell>
          <cell r="J501" t="str">
            <v>雇员制审判辅助人员</v>
          </cell>
          <cell r="K501" t="str">
            <v>岗位能力测验</v>
          </cell>
          <cell r="L501" t="str">
            <v>17</v>
          </cell>
          <cell r="M501" t="str">
            <v>18</v>
          </cell>
          <cell r="N501" t="str">
            <v>武汉东湖学院</v>
          </cell>
          <cell r="O501" t="str">
            <v>武汉市江夏区文化大道301号</v>
          </cell>
          <cell r="P501" t="str">
            <v>13247163575</v>
          </cell>
        </row>
        <row r="502">
          <cell r="A502">
            <v>214230011719</v>
          </cell>
          <cell r="B502" t="str">
            <v>214230011719</v>
          </cell>
          <cell r="C502" t="str">
            <v>649010201000071</v>
          </cell>
          <cell r="D502" t="str">
            <v>许如冰</v>
          </cell>
          <cell r="E502" t="str">
            <v>429004199404121742</v>
          </cell>
          <cell r="F502" t="str">
            <v>湖北省高级人民法院</v>
          </cell>
          <cell r="G502" t="str">
            <v>汉江中级人民法院</v>
          </cell>
          <cell r="H502" t="str">
            <v>雇员制书记员岗</v>
          </cell>
          <cell r="I502" t="str">
            <v>大类</v>
          </cell>
          <cell r="J502" t="str">
            <v>雇员制审判辅助人员</v>
          </cell>
          <cell r="K502" t="str">
            <v>岗位能力测验</v>
          </cell>
          <cell r="L502" t="str">
            <v>17</v>
          </cell>
          <cell r="M502" t="str">
            <v>19</v>
          </cell>
          <cell r="N502" t="str">
            <v>武汉东湖学院</v>
          </cell>
          <cell r="O502" t="str">
            <v>武汉市江夏区文化大道301号</v>
          </cell>
          <cell r="P502" t="str">
            <v>17360154976</v>
          </cell>
        </row>
        <row r="503">
          <cell r="A503">
            <v>214230011720</v>
          </cell>
          <cell r="B503" t="str">
            <v>214230011720</v>
          </cell>
          <cell r="C503" t="str">
            <v>649010105000041</v>
          </cell>
          <cell r="D503" t="str">
            <v>石姩</v>
          </cell>
          <cell r="E503" t="str">
            <v>421223200002030045</v>
          </cell>
          <cell r="F503" t="str">
            <v>湖北省高级人民法院</v>
          </cell>
          <cell r="G503" t="str">
            <v>湖北省高级人民法院</v>
          </cell>
          <cell r="H503" t="str">
            <v>雇员制书记员岗5</v>
          </cell>
          <cell r="I503" t="str">
            <v>大类</v>
          </cell>
          <cell r="J503" t="str">
            <v>雇员制审判辅助人员</v>
          </cell>
          <cell r="K503" t="str">
            <v>岗位能力测验</v>
          </cell>
          <cell r="L503" t="str">
            <v>17</v>
          </cell>
          <cell r="M503" t="str">
            <v>20</v>
          </cell>
          <cell r="N503" t="str">
            <v>武汉东湖学院</v>
          </cell>
          <cell r="O503" t="str">
            <v>武汉市江夏区文化大道301号</v>
          </cell>
          <cell r="P503" t="str">
            <v>15927083668</v>
          </cell>
        </row>
        <row r="504">
          <cell r="A504">
            <v>214230011721</v>
          </cell>
          <cell r="B504" t="str">
            <v>214230011721</v>
          </cell>
          <cell r="C504" t="str">
            <v>649010102000098</v>
          </cell>
          <cell r="D504" t="str">
            <v>覃卫英</v>
          </cell>
          <cell r="E504" t="str">
            <v>422823199510123684</v>
          </cell>
          <cell r="F504" t="str">
            <v>湖北省高级人民法院</v>
          </cell>
          <cell r="G504" t="str">
            <v>湖北省高级人民法院</v>
          </cell>
          <cell r="H504" t="str">
            <v>雇员制书记员岗2</v>
          </cell>
          <cell r="I504" t="str">
            <v>大类</v>
          </cell>
          <cell r="J504" t="str">
            <v>雇员制审判辅助人员</v>
          </cell>
          <cell r="K504" t="str">
            <v>岗位能力测验</v>
          </cell>
          <cell r="L504" t="str">
            <v>17</v>
          </cell>
          <cell r="M504" t="str">
            <v>21</v>
          </cell>
          <cell r="N504" t="str">
            <v>武汉东湖学院</v>
          </cell>
          <cell r="O504" t="str">
            <v>武汉市江夏区文化大道301号</v>
          </cell>
          <cell r="P504" t="str">
            <v>18627865879</v>
          </cell>
        </row>
        <row r="505">
          <cell r="A505">
            <v>214230011722</v>
          </cell>
          <cell r="B505" t="str">
            <v>214230011722</v>
          </cell>
          <cell r="C505" t="str">
            <v>649010301000049</v>
          </cell>
          <cell r="D505" t="str">
            <v>周漫</v>
          </cell>
          <cell r="E505" t="str">
            <v>421083198801080044</v>
          </cell>
          <cell r="F505" t="str">
            <v>湖北省高级人民法院</v>
          </cell>
          <cell r="G505" t="str">
            <v>武汉海事法院</v>
          </cell>
          <cell r="H505" t="str">
            <v>雇员制书记员岗1</v>
          </cell>
          <cell r="I505" t="str">
            <v>大类</v>
          </cell>
          <cell r="J505" t="str">
            <v>雇员制审判辅助人员</v>
          </cell>
          <cell r="K505" t="str">
            <v>岗位能力测验</v>
          </cell>
          <cell r="L505" t="str">
            <v>17</v>
          </cell>
          <cell r="M505" t="str">
            <v>22</v>
          </cell>
          <cell r="N505" t="str">
            <v>武汉东湖学院</v>
          </cell>
          <cell r="O505" t="str">
            <v>武汉市江夏区文化大道301号</v>
          </cell>
          <cell r="P505" t="str">
            <v>13797518190</v>
          </cell>
        </row>
        <row r="506">
          <cell r="A506">
            <v>214230011723</v>
          </cell>
          <cell r="B506" t="str">
            <v>214230011723</v>
          </cell>
          <cell r="C506" t="str">
            <v>649010301000015</v>
          </cell>
          <cell r="D506" t="str">
            <v>何金朋</v>
          </cell>
          <cell r="E506" t="str">
            <v>411081198504234057</v>
          </cell>
          <cell r="F506" t="str">
            <v>湖北省高级人民法院</v>
          </cell>
          <cell r="G506" t="str">
            <v>武汉海事法院</v>
          </cell>
          <cell r="H506" t="str">
            <v>雇员制书记员岗1</v>
          </cell>
          <cell r="I506" t="str">
            <v>大类</v>
          </cell>
          <cell r="J506" t="str">
            <v>雇员制审判辅助人员</v>
          </cell>
          <cell r="K506" t="str">
            <v>岗位能力测验</v>
          </cell>
          <cell r="L506" t="str">
            <v>17</v>
          </cell>
          <cell r="M506" t="str">
            <v>23</v>
          </cell>
          <cell r="N506" t="str">
            <v>武汉东湖学院</v>
          </cell>
          <cell r="O506" t="str">
            <v>武汉市江夏区文化大道301号</v>
          </cell>
          <cell r="P506" t="str">
            <v>15690891991</v>
          </cell>
        </row>
        <row r="507">
          <cell r="A507">
            <v>214230011724</v>
          </cell>
          <cell r="B507" t="str">
            <v>214230011724</v>
          </cell>
          <cell r="C507" t="str">
            <v>649010601000011</v>
          </cell>
          <cell r="D507" t="str">
            <v>马聪颖</v>
          </cell>
          <cell r="E507" t="str">
            <v>420606199012233021</v>
          </cell>
          <cell r="F507" t="str">
            <v>湖北省高级人民法院</v>
          </cell>
          <cell r="G507" t="str">
            <v>襄阳铁路运输法院</v>
          </cell>
          <cell r="H507" t="str">
            <v>雇员制书记员岗</v>
          </cell>
          <cell r="I507" t="str">
            <v>大类</v>
          </cell>
          <cell r="J507" t="str">
            <v>雇员制审判辅助人员</v>
          </cell>
          <cell r="K507" t="str">
            <v>岗位能力测验</v>
          </cell>
          <cell r="L507" t="str">
            <v>17</v>
          </cell>
          <cell r="M507" t="str">
            <v>24</v>
          </cell>
          <cell r="N507" t="str">
            <v>武汉东湖学院</v>
          </cell>
          <cell r="O507" t="str">
            <v>武汉市江夏区文化大道301号</v>
          </cell>
          <cell r="P507" t="str">
            <v>15872330802</v>
          </cell>
        </row>
        <row r="508">
          <cell r="A508">
            <v>214230011725</v>
          </cell>
          <cell r="B508" t="str">
            <v>214230011725</v>
          </cell>
          <cell r="C508" t="str">
            <v>649010106000068</v>
          </cell>
          <cell r="D508" t="str">
            <v>彭武扬</v>
          </cell>
          <cell r="E508" t="str">
            <v>421181199410010433</v>
          </cell>
          <cell r="F508" t="str">
            <v>湖北省高级人民法院</v>
          </cell>
          <cell r="G508" t="str">
            <v>湖北省高级人民法院</v>
          </cell>
          <cell r="H508" t="str">
            <v>雇员制书记员岗6</v>
          </cell>
          <cell r="I508" t="str">
            <v>大类</v>
          </cell>
          <cell r="J508" t="str">
            <v>雇员制审判辅助人员</v>
          </cell>
          <cell r="K508" t="str">
            <v>岗位能力测验</v>
          </cell>
          <cell r="L508" t="str">
            <v>17</v>
          </cell>
          <cell r="M508" t="str">
            <v>25</v>
          </cell>
          <cell r="N508" t="str">
            <v>武汉东湖学院</v>
          </cell>
          <cell r="O508" t="str">
            <v>武汉市江夏区文化大道301号</v>
          </cell>
          <cell r="P508" t="str">
            <v>18871316677</v>
          </cell>
        </row>
        <row r="509">
          <cell r="A509">
            <v>214230011726</v>
          </cell>
          <cell r="B509" t="str">
            <v>214230011726</v>
          </cell>
          <cell r="C509" t="str">
            <v>649010401000052</v>
          </cell>
          <cell r="D509" t="str">
            <v>刘聪颖</v>
          </cell>
          <cell r="E509" t="str">
            <v>422322199704176123</v>
          </cell>
          <cell r="F509" t="str">
            <v>湖北省高级人民法院</v>
          </cell>
          <cell r="G509" t="str">
            <v>武汉铁路运输中级法院</v>
          </cell>
          <cell r="H509" t="str">
            <v>雇员制书记员岗</v>
          </cell>
          <cell r="I509" t="str">
            <v>大类</v>
          </cell>
          <cell r="J509" t="str">
            <v>雇员制审判辅助人员</v>
          </cell>
          <cell r="K509" t="str">
            <v>岗位能力测验</v>
          </cell>
          <cell r="L509" t="str">
            <v>17</v>
          </cell>
          <cell r="M509" t="str">
            <v>26</v>
          </cell>
          <cell r="N509" t="str">
            <v>武汉东湖学院</v>
          </cell>
          <cell r="O509" t="str">
            <v>武汉市江夏区文化大道301号</v>
          </cell>
          <cell r="P509" t="str">
            <v>18971596452</v>
          </cell>
        </row>
        <row r="510">
          <cell r="A510">
            <v>214230011727</v>
          </cell>
          <cell r="B510" t="str">
            <v>214230011727</v>
          </cell>
          <cell r="C510" t="str">
            <v>649010106000045</v>
          </cell>
          <cell r="D510" t="str">
            <v>张一翔</v>
          </cell>
          <cell r="E510" t="str">
            <v>420104199106221638</v>
          </cell>
          <cell r="F510" t="str">
            <v>湖北省高级人民法院</v>
          </cell>
          <cell r="G510" t="str">
            <v>湖北省高级人民法院</v>
          </cell>
          <cell r="H510" t="str">
            <v>雇员制书记员岗6</v>
          </cell>
          <cell r="I510" t="str">
            <v>大类</v>
          </cell>
          <cell r="J510" t="str">
            <v>雇员制审判辅助人员</v>
          </cell>
          <cell r="K510" t="str">
            <v>岗位能力测验</v>
          </cell>
          <cell r="L510" t="str">
            <v>17</v>
          </cell>
          <cell r="M510" t="str">
            <v>27</v>
          </cell>
          <cell r="N510" t="str">
            <v>武汉东湖学院</v>
          </cell>
          <cell r="O510" t="str">
            <v>武汉市江夏区文化大道301号</v>
          </cell>
          <cell r="P510" t="str">
            <v>15172329355</v>
          </cell>
        </row>
        <row r="511">
          <cell r="A511">
            <v>214230011728</v>
          </cell>
          <cell r="B511" t="str">
            <v>214230011728</v>
          </cell>
          <cell r="C511" t="str">
            <v>649010301000007</v>
          </cell>
          <cell r="D511" t="str">
            <v>王含冰</v>
          </cell>
          <cell r="E511" t="str">
            <v>420114199407300025</v>
          </cell>
          <cell r="F511" t="str">
            <v>湖北省高级人民法院</v>
          </cell>
          <cell r="G511" t="str">
            <v>武汉海事法院</v>
          </cell>
          <cell r="H511" t="str">
            <v>雇员制书记员岗1</v>
          </cell>
          <cell r="I511" t="str">
            <v>大类</v>
          </cell>
          <cell r="J511" t="str">
            <v>雇员制审判辅助人员</v>
          </cell>
          <cell r="K511" t="str">
            <v>岗位能力测验</v>
          </cell>
          <cell r="L511" t="str">
            <v>17</v>
          </cell>
          <cell r="M511" t="str">
            <v>28</v>
          </cell>
          <cell r="N511" t="str">
            <v>武汉东湖学院</v>
          </cell>
          <cell r="O511" t="str">
            <v>武汉市江夏区文化大道301号</v>
          </cell>
          <cell r="P511" t="str">
            <v>13971193390</v>
          </cell>
        </row>
        <row r="512">
          <cell r="A512">
            <v>214230011729</v>
          </cell>
          <cell r="B512" t="str">
            <v>214230011729</v>
          </cell>
          <cell r="C512" t="str">
            <v>649010107000039</v>
          </cell>
          <cell r="D512" t="str">
            <v>沈庆</v>
          </cell>
          <cell r="E512" t="str">
            <v>421223198607100106</v>
          </cell>
          <cell r="F512" t="str">
            <v>湖北省高级人民法院</v>
          </cell>
          <cell r="G512" t="str">
            <v>湖北省高级人民法院</v>
          </cell>
          <cell r="H512" t="str">
            <v>雇员制书记员岗7</v>
          </cell>
          <cell r="I512" t="str">
            <v>大类</v>
          </cell>
          <cell r="J512" t="str">
            <v>雇员制审判辅助人员</v>
          </cell>
          <cell r="K512" t="str">
            <v>岗位能力测验</v>
          </cell>
          <cell r="L512" t="str">
            <v>17</v>
          </cell>
          <cell r="M512" t="str">
            <v>29</v>
          </cell>
          <cell r="N512" t="str">
            <v>武汉东湖学院</v>
          </cell>
          <cell r="O512" t="str">
            <v>武汉市江夏区文化大道301号</v>
          </cell>
          <cell r="P512" t="str">
            <v>13659868772</v>
          </cell>
        </row>
        <row r="513">
          <cell r="A513">
            <v>214230011730</v>
          </cell>
          <cell r="B513" t="str">
            <v>214230011730</v>
          </cell>
          <cell r="C513" t="str">
            <v>649010108000020</v>
          </cell>
          <cell r="D513" t="str">
            <v>吴斯莉</v>
          </cell>
          <cell r="E513" t="str">
            <v>420111198301044023</v>
          </cell>
          <cell r="F513" t="str">
            <v>湖北省高级人民法院</v>
          </cell>
          <cell r="G513" t="str">
            <v>湖北省高级人民法院</v>
          </cell>
          <cell r="H513" t="str">
            <v>雇员制书记员岗8</v>
          </cell>
          <cell r="I513" t="str">
            <v>大类</v>
          </cell>
          <cell r="J513" t="str">
            <v>雇员制审判辅助人员</v>
          </cell>
          <cell r="K513" t="str">
            <v>岗位能力测验</v>
          </cell>
          <cell r="L513" t="str">
            <v>17</v>
          </cell>
          <cell r="M513" t="str">
            <v>30</v>
          </cell>
          <cell r="N513" t="str">
            <v>武汉东湖学院</v>
          </cell>
          <cell r="O513" t="str">
            <v>武汉市江夏区文化大道301号</v>
          </cell>
          <cell r="P513" t="str">
            <v>18086408319</v>
          </cell>
        </row>
        <row r="514">
          <cell r="A514">
            <v>214230011801</v>
          </cell>
          <cell r="B514" t="str">
            <v>214230011801</v>
          </cell>
          <cell r="C514" t="str">
            <v>649010302000044</v>
          </cell>
          <cell r="D514" t="str">
            <v>汪裕锋</v>
          </cell>
          <cell r="E514" t="str">
            <v>421123199711202814</v>
          </cell>
          <cell r="F514" t="str">
            <v>湖北省高级人民法院</v>
          </cell>
          <cell r="G514" t="str">
            <v>武汉海事法院</v>
          </cell>
          <cell r="H514" t="str">
            <v>雇员制书记员岗2</v>
          </cell>
          <cell r="I514" t="str">
            <v>大类</v>
          </cell>
          <cell r="J514" t="str">
            <v>雇员制审判辅助人员</v>
          </cell>
          <cell r="K514" t="str">
            <v>岗位能力测验</v>
          </cell>
          <cell r="L514" t="str">
            <v>18</v>
          </cell>
          <cell r="M514" t="str">
            <v>01</v>
          </cell>
          <cell r="N514" t="str">
            <v>武汉东湖学院</v>
          </cell>
          <cell r="O514" t="str">
            <v>武汉市江夏区文化大道301号</v>
          </cell>
          <cell r="P514" t="str">
            <v>15072849657</v>
          </cell>
        </row>
        <row r="515">
          <cell r="A515">
            <v>214230011802</v>
          </cell>
          <cell r="B515" t="str">
            <v>214230011802</v>
          </cell>
          <cell r="C515" t="str">
            <v>649010601000055</v>
          </cell>
          <cell r="D515" t="str">
            <v>张海峰</v>
          </cell>
          <cell r="E515" t="str">
            <v>420607198904202433</v>
          </cell>
          <cell r="F515" t="str">
            <v>湖北省高级人民法院</v>
          </cell>
          <cell r="G515" t="str">
            <v>襄阳铁路运输法院</v>
          </cell>
          <cell r="H515" t="str">
            <v>雇员制书记员岗</v>
          </cell>
          <cell r="I515" t="str">
            <v>大类</v>
          </cell>
          <cell r="J515" t="str">
            <v>雇员制审判辅助人员</v>
          </cell>
          <cell r="K515" t="str">
            <v>岗位能力测验</v>
          </cell>
          <cell r="L515" t="str">
            <v>18</v>
          </cell>
          <cell r="M515" t="str">
            <v>02</v>
          </cell>
          <cell r="N515" t="str">
            <v>武汉东湖学院</v>
          </cell>
          <cell r="O515" t="str">
            <v>武汉市江夏区文化大道301号</v>
          </cell>
          <cell r="P515" t="str">
            <v>18672708137</v>
          </cell>
        </row>
        <row r="516">
          <cell r="A516">
            <v>214230011803</v>
          </cell>
          <cell r="B516" t="str">
            <v>214230011803</v>
          </cell>
          <cell r="C516" t="str">
            <v>649010106000093</v>
          </cell>
          <cell r="D516" t="str">
            <v>张文博</v>
          </cell>
          <cell r="E516" t="str">
            <v>42010619880105004X</v>
          </cell>
          <cell r="F516" t="str">
            <v>湖北省高级人民法院</v>
          </cell>
          <cell r="G516" t="str">
            <v>湖北省高级人民法院</v>
          </cell>
          <cell r="H516" t="str">
            <v>雇员制书记员岗6</v>
          </cell>
          <cell r="I516" t="str">
            <v>大类</v>
          </cell>
          <cell r="J516" t="str">
            <v>雇员制审判辅助人员</v>
          </cell>
          <cell r="K516" t="str">
            <v>岗位能力测验</v>
          </cell>
          <cell r="L516" t="str">
            <v>18</v>
          </cell>
          <cell r="M516" t="str">
            <v>03</v>
          </cell>
          <cell r="N516" t="str">
            <v>武汉东湖学院</v>
          </cell>
          <cell r="O516" t="str">
            <v>武汉市江夏区文化大道301号</v>
          </cell>
          <cell r="P516" t="str">
            <v>13871203260</v>
          </cell>
        </row>
        <row r="517">
          <cell r="A517">
            <v>214230011804</v>
          </cell>
          <cell r="B517" t="str">
            <v>214230011804</v>
          </cell>
          <cell r="C517" t="str">
            <v>649010101000028</v>
          </cell>
          <cell r="D517" t="str">
            <v>陈佳洁</v>
          </cell>
          <cell r="E517" t="str">
            <v>429006199809025129</v>
          </cell>
          <cell r="F517" t="str">
            <v>湖北省高级人民法院</v>
          </cell>
          <cell r="G517" t="str">
            <v>湖北省高级人民法院</v>
          </cell>
          <cell r="H517" t="str">
            <v>雇员制书记员岗1</v>
          </cell>
          <cell r="I517" t="str">
            <v>大类</v>
          </cell>
          <cell r="J517" t="str">
            <v>雇员制审判辅助人员</v>
          </cell>
          <cell r="K517" t="str">
            <v>岗位能力测验</v>
          </cell>
          <cell r="L517" t="str">
            <v>18</v>
          </cell>
          <cell r="M517" t="str">
            <v>04</v>
          </cell>
          <cell r="N517" t="str">
            <v>武汉东湖学院</v>
          </cell>
          <cell r="O517" t="str">
            <v>武汉市江夏区文化大道301号</v>
          </cell>
          <cell r="P517" t="str">
            <v>17671677261</v>
          </cell>
        </row>
        <row r="518">
          <cell r="A518">
            <v>214230011805</v>
          </cell>
          <cell r="B518" t="str">
            <v>214230011805</v>
          </cell>
          <cell r="C518" t="str">
            <v>649010601000076</v>
          </cell>
          <cell r="D518" t="str">
            <v>胡文静</v>
          </cell>
          <cell r="E518" t="str">
            <v>42068319961212522X</v>
          </cell>
          <cell r="F518" t="str">
            <v>湖北省高级人民法院</v>
          </cell>
          <cell r="G518" t="str">
            <v>襄阳铁路运输法院</v>
          </cell>
          <cell r="H518" t="str">
            <v>雇员制书记员岗</v>
          </cell>
          <cell r="I518" t="str">
            <v>大类</v>
          </cell>
          <cell r="J518" t="str">
            <v>雇员制审判辅助人员</v>
          </cell>
          <cell r="K518" t="str">
            <v>岗位能力测验</v>
          </cell>
          <cell r="L518" t="str">
            <v>18</v>
          </cell>
          <cell r="M518" t="str">
            <v>05</v>
          </cell>
          <cell r="N518" t="str">
            <v>武汉东湖学院</v>
          </cell>
          <cell r="O518" t="str">
            <v>武汉市江夏区文化大道301号</v>
          </cell>
          <cell r="P518" t="str">
            <v>18271235440</v>
          </cell>
        </row>
        <row r="519">
          <cell r="A519">
            <v>214230011806</v>
          </cell>
          <cell r="B519" t="str">
            <v>214230011806</v>
          </cell>
          <cell r="C519" t="str">
            <v>649010105000015</v>
          </cell>
          <cell r="D519" t="str">
            <v>车青玲</v>
          </cell>
          <cell r="E519" t="str">
            <v>421022198510053406</v>
          </cell>
          <cell r="F519" t="str">
            <v>湖北省高级人民法院</v>
          </cell>
          <cell r="G519" t="str">
            <v>湖北省高级人民法院</v>
          </cell>
          <cell r="H519" t="str">
            <v>雇员制书记员岗5</v>
          </cell>
          <cell r="I519" t="str">
            <v>大类</v>
          </cell>
          <cell r="J519" t="str">
            <v>雇员制审判辅助人员</v>
          </cell>
          <cell r="K519" t="str">
            <v>岗位能力测验</v>
          </cell>
          <cell r="L519" t="str">
            <v>18</v>
          </cell>
          <cell r="M519" t="str">
            <v>06</v>
          </cell>
          <cell r="N519" t="str">
            <v>武汉东湖学院</v>
          </cell>
          <cell r="O519" t="str">
            <v>武汉市江夏区文化大道301号</v>
          </cell>
          <cell r="P519" t="str">
            <v>13554411646</v>
          </cell>
        </row>
        <row r="520">
          <cell r="A520">
            <v>214230011807</v>
          </cell>
          <cell r="B520" t="str">
            <v>214230011807</v>
          </cell>
          <cell r="C520" t="str">
            <v>649010101000087</v>
          </cell>
          <cell r="D520" t="str">
            <v>王禹</v>
          </cell>
          <cell r="E520" t="str">
            <v>370827199407250019</v>
          </cell>
          <cell r="F520" t="str">
            <v>湖北省高级人民法院</v>
          </cell>
          <cell r="G520" t="str">
            <v>湖北省高级人民法院</v>
          </cell>
          <cell r="H520" t="str">
            <v>雇员制书记员岗1</v>
          </cell>
          <cell r="I520" t="str">
            <v>大类</v>
          </cell>
          <cell r="J520" t="str">
            <v>雇员制审判辅助人员</v>
          </cell>
          <cell r="K520" t="str">
            <v>岗位能力测验</v>
          </cell>
          <cell r="L520" t="str">
            <v>18</v>
          </cell>
          <cell r="M520" t="str">
            <v>07</v>
          </cell>
          <cell r="N520" t="str">
            <v>武汉东湖学院</v>
          </cell>
          <cell r="O520" t="str">
            <v>武汉市江夏区文化大道301号</v>
          </cell>
          <cell r="P520" t="str">
            <v>13261301301</v>
          </cell>
        </row>
        <row r="521">
          <cell r="A521">
            <v>214230011808</v>
          </cell>
          <cell r="B521" t="str">
            <v>214230011808</v>
          </cell>
          <cell r="C521" t="str">
            <v>649010401000040</v>
          </cell>
          <cell r="D521" t="str">
            <v>王洋</v>
          </cell>
          <cell r="E521" t="str">
            <v>422326199007146418</v>
          </cell>
          <cell r="F521" t="str">
            <v>湖北省高级人民法院</v>
          </cell>
          <cell r="G521" t="str">
            <v>武汉铁路运输中级法院</v>
          </cell>
          <cell r="H521" t="str">
            <v>雇员制书记员岗</v>
          </cell>
          <cell r="I521" t="str">
            <v>大类</v>
          </cell>
          <cell r="J521" t="str">
            <v>雇员制审判辅助人员</v>
          </cell>
          <cell r="K521" t="str">
            <v>岗位能力测验</v>
          </cell>
          <cell r="L521" t="str">
            <v>18</v>
          </cell>
          <cell r="M521" t="str">
            <v>08</v>
          </cell>
          <cell r="N521" t="str">
            <v>武汉东湖学院</v>
          </cell>
          <cell r="O521" t="str">
            <v>武汉市江夏区文化大道301号</v>
          </cell>
          <cell r="P521" t="str">
            <v>18371509159</v>
          </cell>
        </row>
        <row r="522">
          <cell r="A522">
            <v>214230011809</v>
          </cell>
          <cell r="B522" t="str">
            <v>214230011809</v>
          </cell>
          <cell r="C522" t="str">
            <v>649010106000083</v>
          </cell>
          <cell r="D522" t="str">
            <v>章众胜</v>
          </cell>
          <cell r="E522" t="str">
            <v>330304198704268713</v>
          </cell>
          <cell r="F522" t="str">
            <v>湖北省高级人民法院</v>
          </cell>
          <cell r="G522" t="str">
            <v>湖北省高级人民法院</v>
          </cell>
          <cell r="H522" t="str">
            <v>雇员制书记员岗6</v>
          </cell>
          <cell r="I522" t="str">
            <v>大类</v>
          </cell>
          <cell r="J522" t="str">
            <v>雇员制审判辅助人员</v>
          </cell>
          <cell r="K522" t="str">
            <v>岗位能力测验</v>
          </cell>
          <cell r="L522" t="str">
            <v>18</v>
          </cell>
          <cell r="M522" t="str">
            <v>09</v>
          </cell>
          <cell r="N522" t="str">
            <v>武汉东湖学院</v>
          </cell>
          <cell r="O522" t="str">
            <v>武汉市江夏区文化大道301号</v>
          </cell>
          <cell r="P522" t="str">
            <v>18602707901</v>
          </cell>
        </row>
        <row r="523">
          <cell r="A523">
            <v>214230011810</v>
          </cell>
          <cell r="B523" t="str">
            <v>214230011810</v>
          </cell>
          <cell r="C523" t="str">
            <v>649010201000078</v>
          </cell>
          <cell r="D523" t="str">
            <v>张露</v>
          </cell>
          <cell r="E523" t="str">
            <v>429004199009251424</v>
          </cell>
          <cell r="F523" t="str">
            <v>湖北省高级人民法院</v>
          </cell>
          <cell r="G523" t="str">
            <v>汉江中级人民法院</v>
          </cell>
          <cell r="H523" t="str">
            <v>雇员制书记员岗</v>
          </cell>
          <cell r="I523" t="str">
            <v>大类</v>
          </cell>
          <cell r="J523" t="str">
            <v>雇员制审判辅助人员</v>
          </cell>
          <cell r="K523" t="str">
            <v>岗位能力测验</v>
          </cell>
          <cell r="L523" t="str">
            <v>18</v>
          </cell>
          <cell r="M523" t="str">
            <v>10</v>
          </cell>
          <cell r="N523" t="str">
            <v>武汉东湖学院</v>
          </cell>
          <cell r="O523" t="str">
            <v>武汉市江夏区文化大道301号</v>
          </cell>
          <cell r="P523" t="str">
            <v>13628647285</v>
          </cell>
        </row>
        <row r="524">
          <cell r="A524">
            <v>214230011811</v>
          </cell>
          <cell r="B524" t="str">
            <v>214230011811</v>
          </cell>
          <cell r="C524" t="str">
            <v>649010401000053</v>
          </cell>
          <cell r="D524" t="str">
            <v>张卓娅</v>
          </cell>
          <cell r="E524" t="str">
            <v>420683199408220385</v>
          </cell>
          <cell r="F524" t="str">
            <v>湖北省高级人民法院</v>
          </cell>
          <cell r="G524" t="str">
            <v>武汉铁路运输中级法院</v>
          </cell>
          <cell r="H524" t="str">
            <v>雇员制书记员岗</v>
          </cell>
          <cell r="I524" t="str">
            <v>大类</v>
          </cell>
          <cell r="J524" t="str">
            <v>雇员制审判辅助人员</v>
          </cell>
          <cell r="K524" t="str">
            <v>岗位能力测验</v>
          </cell>
          <cell r="L524" t="str">
            <v>18</v>
          </cell>
          <cell r="M524" t="str">
            <v>11</v>
          </cell>
          <cell r="N524" t="str">
            <v>武汉东湖学院</v>
          </cell>
          <cell r="O524" t="str">
            <v>武汉市江夏区文化大道301号</v>
          </cell>
          <cell r="P524" t="str">
            <v>17671710822</v>
          </cell>
        </row>
        <row r="525">
          <cell r="A525">
            <v>214230011812</v>
          </cell>
          <cell r="B525" t="str">
            <v>214230011812</v>
          </cell>
          <cell r="C525" t="str">
            <v>649010201000033</v>
          </cell>
          <cell r="D525" t="str">
            <v>杨洁</v>
          </cell>
          <cell r="E525" t="str">
            <v>429004199502010384</v>
          </cell>
          <cell r="F525" t="str">
            <v>湖北省高级人民法院</v>
          </cell>
          <cell r="G525" t="str">
            <v>汉江中级人民法院</v>
          </cell>
          <cell r="H525" t="str">
            <v>雇员制书记员岗</v>
          </cell>
          <cell r="I525" t="str">
            <v>大类</v>
          </cell>
          <cell r="J525" t="str">
            <v>雇员制审判辅助人员</v>
          </cell>
          <cell r="K525" t="str">
            <v>岗位能力测验</v>
          </cell>
          <cell r="L525" t="str">
            <v>18</v>
          </cell>
          <cell r="M525" t="str">
            <v>12</v>
          </cell>
          <cell r="N525" t="str">
            <v>武汉东湖学院</v>
          </cell>
          <cell r="O525" t="str">
            <v>武汉市江夏区文化大道301号</v>
          </cell>
          <cell r="P525" t="str">
            <v>15671133895</v>
          </cell>
        </row>
        <row r="526">
          <cell r="A526">
            <v>214230011813</v>
          </cell>
          <cell r="B526" t="str">
            <v>214230011813</v>
          </cell>
          <cell r="C526" t="str">
            <v>649010101000010</v>
          </cell>
          <cell r="D526" t="str">
            <v>吴倩</v>
          </cell>
          <cell r="E526" t="str">
            <v>421122199703303520</v>
          </cell>
          <cell r="F526" t="str">
            <v>湖北省高级人民法院</v>
          </cell>
          <cell r="G526" t="str">
            <v>湖北省高级人民法院</v>
          </cell>
          <cell r="H526" t="str">
            <v>雇员制书记员岗1</v>
          </cell>
          <cell r="I526" t="str">
            <v>大类</v>
          </cell>
          <cell r="J526" t="str">
            <v>雇员制审判辅助人员</v>
          </cell>
          <cell r="K526" t="str">
            <v>岗位能力测验</v>
          </cell>
          <cell r="L526" t="str">
            <v>18</v>
          </cell>
          <cell r="M526" t="str">
            <v>13</v>
          </cell>
          <cell r="N526" t="str">
            <v>武汉东湖学院</v>
          </cell>
          <cell r="O526" t="str">
            <v>武汉市江夏区文化大道301号</v>
          </cell>
          <cell r="P526" t="str">
            <v>13409722601</v>
          </cell>
        </row>
        <row r="527">
          <cell r="A527">
            <v>214230011814</v>
          </cell>
          <cell r="B527" t="str">
            <v>214230011814</v>
          </cell>
          <cell r="C527" t="str">
            <v>649010106000111</v>
          </cell>
          <cell r="D527" t="str">
            <v>程婉婷</v>
          </cell>
          <cell r="E527" t="str">
            <v>420103199712195728</v>
          </cell>
          <cell r="F527" t="str">
            <v>湖北省高级人民法院</v>
          </cell>
          <cell r="G527" t="str">
            <v>湖北省高级人民法院</v>
          </cell>
          <cell r="H527" t="str">
            <v>雇员制书记员岗6</v>
          </cell>
          <cell r="I527" t="str">
            <v>大类</v>
          </cell>
          <cell r="J527" t="str">
            <v>雇员制审判辅助人员</v>
          </cell>
          <cell r="K527" t="str">
            <v>岗位能力测验</v>
          </cell>
          <cell r="L527" t="str">
            <v>18</v>
          </cell>
          <cell r="M527" t="str">
            <v>14</v>
          </cell>
          <cell r="N527" t="str">
            <v>武汉东湖学院</v>
          </cell>
          <cell r="O527" t="str">
            <v>武汉市江夏区文化大道301号</v>
          </cell>
          <cell r="P527" t="str">
            <v>15377094335</v>
          </cell>
        </row>
        <row r="528">
          <cell r="A528">
            <v>214230011815</v>
          </cell>
          <cell r="B528" t="str">
            <v>214230011815</v>
          </cell>
          <cell r="C528" t="str">
            <v>649010302000075</v>
          </cell>
          <cell r="D528" t="str">
            <v>明梦洁</v>
          </cell>
          <cell r="E528" t="str">
            <v>420222198810060448</v>
          </cell>
          <cell r="F528" t="str">
            <v>湖北省高级人民法院</v>
          </cell>
          <cell r="G528" t="str">
            <v>武汉海事法院</v>
          </cell>
          <cell r="H528" t="str">
            <v>雇员制书记员岗2</v>
          </cell>
          <cell r="I528" t="str">
            <v>大类</v>
          </cell>
          <cell r="J528" t="str">
            <v>雇员制审判辅助人员</v>
          </cell>
          <cell r="K528" t="str">
            <v>岗位能力测验</v>
          </cell>
          <cell r="L528" t="str">
            <v>18</v>
          </cell>
          <cell r="M528" t="str">
            <v>15</v>
          </cell>
          <cell r="N528" t="str">
            <v>武汉东湖学院</v>
          </cell>
          <cell r="O528" t="str">
            <v>武汉市江夏区文化大道301号</v>
          </cell>
          <cell r="P528" t="str">
            <v>15827344858</v>
          </cell>
        </row>
        <row r="529">
          <cell r="A529">
            <v>214230011816</v>
          </cell>
          <cell r="B529" t="str">
            <v>214230011816</v>
          </cell>
          <cell r="C529" t="str">
            <v>649010107000091</v>
          </cell>
          <cell r="D529" t="str">
            <v>李双莲</v>
          </cell>
          <cell r="E529" t="str">
            <v>430426199810063481</v>
          </cell>
          <cell r="F529" t="str">
            <v>湖北省高级人民法院</v>
          </cell>
          <cell r="G529" t="str">
            <v>湖北省高级人民法院</v>
          </cell>
          <cell r="H529" t="str">
            <v>雇员制书记员岗7</v>
          </cell>
          <cell r="I529" t="str">
            <v>大类</v>
          </cell>
          <cell r="J529" t="str">
            <v>雇员制审判辅助人员</v>
          </cell>
          <cell r="K529" t="str">
            <v>岗位能力测验</v>
          </cell>
          <cell r="L529" t="str">
            <v>18</v>
          </cell>
          <cell r="M529" t="str">
            <v>16</v>
          </cell>
          <cell r="N529" t="str">
            <v>武汉东湖学院</v>
          </cell>
          <cell r="O529" t="str">
            <v>武汉市江夏区文化大道301号</v>
          </cell>
          <cell r="P529" t="str">
            <v>13548676471</v>
          </cell>
        </row>
        <row r="530">
          <cell r="A530">
            <v>214230011817</v>
          </cell>
          <cell r="B530" t="str">
            <v>214230011817</v>
          </cell>
          <cell r="C530" t="str">
            <v>649010104000043</v>
          </cell>
          <cell r="D530" t="str">
            <v>李云开</v>
          </cell>
          <cell r="E530" t="str">
            <v>429004199404272380</v>
          </cell>
          <cell r="F530" t="str">
            <v>湖北省高级人民法院</v>
          </cell>
          <cell r="G530" t="str">
            <v>湖北省高级人民法院</v>
          </cell>
          <cell r="H530" t="str">
            <v>雇员制书记员岗4</v>
          </cell>
          <cell r="I530" t="str">
            <v>大类</v>
          </cell>
          <cell r="J530" t="str">
            <v>雇员制审判辅助人员</v>
          </cell>
          <cell r="K530" t="str">
            <v>岗位能力测验</v>
          </cell>
          <cell r="L530" t="str">
            <v>18</v>
          </cell>
          <cell r="M530" t="str">
            <v>17</v>
          </cell>
          <cell r="N530" t="str">
            <v>武汉东湖学院</v>
          </cell>
          <cell r="O530" t="str">
            <v>武汉市江夏区文化大道301号</v>
          </cell>
          <cell r="P530" t="str">
            <v>15926410967</v>
          </cell>
        </row>
        <row r="531">
          <cell r="A531">
            <v>214230011818</v>
          </cell>
          <cell r="B531" t="str">
            <v>214230011818</v>
          </cell>
          <cell r="C531" t="str">
            <v>649010302000114</v>
          </cell>
          <cell r="D531" t="str">
            <v>江吉瑶</v>
          </cell>
          <cell r="E531" t="str">
            <v>420104199507190828</v>
          </cell>
          <cell r="F531" t="str">
            <v>湖北省高级人民法院</v>
          </cell>
          <cell r="G531" t="str">
            <v>武汉海事法院</v>
          </cell>
          <cell r="H531" t="str">
            <v>雇员制书记员岗2</v>
          </cell>
          <cell r="I531" t="str">
            <v>大类</v>
          </cell>
          <cell r="J531" t="str">
            <v>雇员制审判辅助人员</v>
          </cell>
          <cell r="K531" t="str">
            <v>岗位能力测验</v>
          </cell>
          <cell r="L531" t="str">
            <v>18</v>
          </cell>
          <cell r="M531" t="str">
            <v>18</v>
          </cell>
          <cell r="N531" t="str">
            <v>武汉东湖学院</v>
          </cell>
          <cell r="O531" t="str">
            <v>武汉市江夏区文化大道301号</v>
          </cell>
          <cell r="P531" t="str">
            <v>18507155437</v>
          </cell>
        </row>
        <row r="532">
          <cell r="A532">
            <v>214230011819</v>
          </cell>
          <cell r="B532" t="str">
            <v>214230011819</v>
          </cell>
          <cell r="C532" t="str">
            <v>649010302000076</v>
          </cell>
          <cell r="D532" t="str">
            <v>杨枭</v>
          </cell>
          <cell r="E532" t="str">
            <v>420105199206262011</v>
          </cell>
          <cell r="F532" t="str">
            <v>湖北省高级人民法院</v>
          </cell>
          <cell r="G532" t="str">
            <v>武汉海事法院</v>
          </cell>
          <cell r="H532" t="str">
            <v>雇员制书记员岗2</v>
          </cell>
          <cell r="I532" t="str">
            <v>大类</v>
          </cell>
          <cell r="J532" t="str">
            <v>雇员制审判辅助人员</v>
          </cell>
          <cell r="K532" t="str">
            <v>岗位能力测验</v>
          </cell>
          <cell r="L532" t="str">
            <v>18</v>
          </cell>
          <cell r="M532" t="str">
            <v>19</v>
          </cell>
          <cell r="N532" t="str">
            <v>武汉东湖学院</v>
          </cell>
          <cell r="O532" t="str">
            <v>武汉市江夏区文化大道301号</v>
          </cell>
          <cell r="P532" t="str">
            <v>17607172602</v>
          </cell>
        </row>
        <row r="533">
          <cell r="A533">
            <v>214230011820</v>
          </cell>
          <cell r="B533" t="str">
            <v>214230011820</v>
          </cell>
          <cell r="C533" t="str">
            <v>649010302000065</v>
          </cell>
          <cell r="D533" t="str">
            <v>贾艳红</v>
          </cell>
          <cell r="E533" t="str">
            <v>420802199608250944</v>
          </cell>
          <cell r="F533" t="str">
            <v>湖北省高级人民法院</v>
          </cell>
          <cell r="G533" t="str">
            <v>武汉海事法院</v>
          </cell>
          <cell r="H533" t="str">
            <v>雇员制书记员岗2</v>
          </cell>
          <cell r="I533" t="str">
            <v>大类</v>
          </cell>
          <cell r="J533" t="str">
            <v>雇员制审判辅助人员</v>
          </cell>
          <cell r="K533" t="str">
            <v>岗位能力测验</v>
          </cell>
          <cell r="L533" t="str">
            <v>18</v>
          </cell>
          <cell r="M533" t="str">
            <v>20</v>
          </cell>
          <cell r="N533" t="str">
            <v>武汉东湖学院</v>
          </cell>
          <cell r="O533" t="str">
            <v>武汉市江夏区文化大道301号</v>
          </cell>
          <cell r="P533" t="str">
            <v>15320220895</v>
          </cell>
        </row>
        <row r="534">
          <cell r="A534">
            <v>214230011821</v>
          </cell>
          <cell r="B534" t="str">
            <v>214230011821</v>
          </cell>
          <cell r="C534" t="str">
            <v>649010102000042</v>
          </cell>
          <cell r="D534" t="str">
            <v>曾雪</v>
          </cell>
          <cell r="E534" t="str">
            <v>421083199402020049</v>
          </cell>
          <cell r="F534" t="str">
            <v>湖北省高级人民法院</v>
          </cell>
          <cell r="G534" t="str">
            <v>湖北省高级人民法院</v>
          </cell>
          <cell r="H534" t="str">
            <v>雇员制书记员岗2</v>
          </cell>
          <cell r="I534" t="str">
            <v>大类</v>
          </cell>
          <cell r="J534" t="str">
            <v>雇员制审判辅助人员</v>
          </cell>
          <cell r="K534" t="str">
            <v>岗位能力测验</v>
          </cell>
          <cell r="L534" t="str">
            <v>18</v>
          </cell>
          <cell r="M534" t="str">
            <v>21</v>
          </cell>
          <cell r="N534" t="str">
            <v>武汉东湖学院</v>
          </cell>
          <cell r="O534" t="str">
            <v>武汉市江夏区文化大道301号</v>
          </cell>
          <cell r="P534" t="str">
            <v>18822807996</v>
          </cell>
        </row>
        <row r="535">
          <cell r="A535">
            <v>214230011822</v>
          </cell>
          <cell r="B535" t="str">
            <v>214230011822</v>
          </cell>
          <cell r="C535" t="str">
            <v>649010401000012</v>
          </cell>
          <cell r="D535" t="str">
            <v>王歆梅</v>
          </cell>
          <cell r="E535" t="str">
            <v>420111199109253743</v>
          </cell>
          <cell r="F535" t="str">
            <v>湖北省高级人民法院</v>
          </cell>
          <cell r="G535" t="str">
            <v>武汉铁路运输中级法院</v>
          </cell>
          <cell r="H535" t="str">
            <v>雇员制书记员岗</v>
          </cell>
          <cell r="I535" t="str">
            <v>大类</v>
          </cell>
          <cell r="J535" t="str">
            <v>雇员制审判辅助人员</v>
          </cell>
          <cell r="K535" t="str">
            <v>岗位能力测验</v>
          </cell>
          <cell r="L535" t="str">
            <v>18</v>
          </cell>
          <cell r="M535" t="str">
            <v>22</v>
          </cell>
          <cell r="N535" t="str">
            <v>武汉东湖学院</v>
          </cell>
          <cell r="O535" t="str">
            <v>武汉市江夏区文化大道301号</v>
          </cell>
          <cell r="P535" t="str">
            <v>15927278953</v>
          </cell>
        </row>
        <row r="536">
          <cell r="A536">
            <v>214230011823</v>
          </cell>
          <cell r="B536" t="str">
            <v>214230011823</v>
          </cell>
          <cell r="C536" t="str">
            <v>649010302000028</v>
          </cell>
          <cell r="D536" t="str">
            <v>徐淼</v>
          </cell>
          <cell r="E536" t="str">
            <v>342426199802244629</v>
          </cell>
          <cell r="F536" t="str">
            <v>湖北省高级人民法院</v>
          </cell>
          <cell r="G536" t="str">
            <v>武汉海事法院</v>
          </cell>
          <cell r="H536" t="str">
            <v>雇员制书记员岗2</v>
          </cell>
          <cell r="I536" t="str">
            <v>大类</v>
          </cell>
          <cell r="J536" t="str">
            <v>雇员制审判辅助人员</v>
          </cell>
          <cell r="K536" t="str">
            <v>岗位能力测验</v>
          </cell>
          <cell r="L536" t="str">
            <v>18</v>
          </cell>
          <cell r="M536" t="str">
            <v>23</v>
          </cell>
          <cell r="N536" t="str">
            <v>武汉东湖学院</v>
          </cell>
          <cell r="O536" t="str">
            <v>武汉市江夏区文化大道301号</v>
          </cell>
          <cell r="P536" t="str">
            <v>18672921761</v>
          </cell>
        </row>
        <row r="537">
          <cell r="A537">
            <v>214230011824</v>
          </cell>
          <cell r="B537" t="str">
            <v>214230011824</v>
          </cell>
          <cell r="C537" t="str">
            <v>649010103000077</v>
          </cell>
          <cell r="D537" t="str">
            <v>王红珊</v>
          </cell>
          <cell r="E537" t="str">
            <v>420117198903160062</v>
          </cell>
          <cell r="F537" t="str">
            <v>湖北省高级人民法院</v>
          </cell>
          <cell r="G537" t="str">
            <v>湖北省高级人民法院</v>
          </cell>
          <cell r="H537" t="str">
            <v>雇员制书记员岗3</v>
          </cell>
          <cell r="I537" t="str">
            <v>大类</v>
          </cell>
          <cell r="J537" t="str">
            <v>雇员制审判辅助人员</v>
          </cell>
          <cell r="K537" t="str">
            <v>岗位能力测验</v>
          </cell>
          <cell r="L537" t="str">
            <v>18</v>
          </cell>
          <cell r="M537" t="str">
            <v>24</v>
          </cell>
          <cell r="N537" t="str">
            <v>武汉东湖学院</v>
          </cell>
          <cell r="O537" t="str">
            <v>武汉市江夏区文化大道301号</v>
          </cell>
          <cell r="P537" t="str">
            <v>15007172221</v>
          </cell>
        </row>
        <row r="538">
          <cell r="A538">
            <v>214230011825</v>
          </cell>
          <cell r="B538" t="str">
            <v>214230011825</v>
          </cell>
          <cell r="C538" t="str">
            <v>649010105000126</v>
          </cell>
          <cell r="D538" t="str">
            <v>李世伟</v>
          </cell>
          <cell r="E538" t="str">
            <v>420102199105010318</v>
          </cell>
          <cell r="F538" t="str">
            <v>湖北省高级人民法院</v>
          </cell>
          <cell r="G538" t="str">
            <v>湖北省高级人民法院</v>
          </cell>
          <cell r="H538" t="str">
            <v>雇员制书记员岗5</v>
          </cell>
          <cell r="I538" t="str">
            <v>大类</v>
          </cell>
          <cell r="J538" t="str">
            <v>雇员制审判辅助人员</v>
          </cell>
          <cell r="K538" t="str">
            <v>岗位能力测验</v>
          </cell>
          <cell r="L538" t="str">
            <v>18</v>
          </cell>
          <cell r="M538" t="str">
            <v>25</v>
          </cell>
          <cell r="N538" t="str">
            <v>武汉东湖学院</v>
          </cell>
          <cell r="O538" t="str">
            <v>武汉市江夏区文化大道301号</v>
          </cell>
          <cell r="P538" t="str">
            <v>13135662562</v>
          </cell>
        </row>
        <row r="539">
          <cell r="A539">
            <v>214230011826</v>
          </cell>
          <cell r="B539" t="str">
            <v>214230011826</v>
          </cell>
          <cell r="C539" t="str">
            <v>649010302000012</v>
          </cell>
          <cell r="D539" t="str">
            <v>景杨彭</v>
          </cell>
          <cell r="E539" t="str">
            <v>612701199709230614</v>
          </cell>
          <cell r="F539" t="str">
            <v>湖北省高级人民法院</v>
          </cell>
          <cell r="G539" t="str">
            <v>武汉海事法院</v>
          </cell>
          <cell r="H539" t="str">
            <v>雇员制书记员岗2</v>
          </cell>
          <cell r="I539" t="str">
            <v>大类</v>
          </cell>
          <cell r="J539" t="str">
            <v>雇员制审判辅助人员</v>
          </cell>
          <cell r="K539" t="str">
            <v>岗位能力测验</v>
          </cell>
          <cell r="L539" t="str">
            <v>18</v>
          </cell>
          <cell r="M539" t="str">
            <v>26</v>
          </cell>
          <cell r="N539" t="str">
            <v>武汉东湖学院</v>
          </cell>
          <cell r="O539" t="str">
            <v>武汉市江夏区文化大道301号</v>
          </cell>
          <cell r="P539" t="str">
            <v>18220627559</v>
          </cell>
        </row>
        <row r="540">
          <cell r="A540">
            <v>214230011827</v>
          </cell>
          <cell r="B540" t="str">
            <v>214230011827</v>
          </cell>
          <cell r="C540" t="str">
            <v>649010701000010</v>
          </cell>
          <cell r="D540" t="str">
            <v>汪景</v>
          </cell>
          <cell r="E540" t="str">
            <v>42080119950806075X</v>
          </cell>
          <cell r="F540" t="str">
            <v>湖北省高级人民法院</v>
          </cell>
          <cell r="G540" t="str">
            <v>沙洋人民法院</v>
          </cell>
          <cell r="H540" t="str">
            <v>雇员制书记员岗</v>
          </cell>
          <cell r="I540" t="str">
            <v>大类</v>
          </cell>
          <cell r="J540" t="str">
            <v>雇员制审判辅助人员</v>
          </cell>
          <cell r="K540" t="str">
            <v>岗位能力测验</v>
          </cell>
          <cell r="L540" t="str">
            <v>18</v>
          </cell>
          <cell r="M540" t="str">
            <v>27</v>
          </cell>
          <cell r="N540" t="str">
            <v>武汉东湖学院</v>
          </cell>
          <cell r="O540" t="str">
            <v>武汉市江夏区文化大道301号</v>
          </cell>
          <cell r="P540" t="str">
            <v>13636009149</v>
          </cell>
        </row>
        <row r="541">
          <cell r="A541">
            <v>214230011828</v>
          </cell>
          <cell r="B541" t="str">
            <v>214230011828</v>
          </cell>
          <cell r="C541" t="str">
            <v>649010501000005</v>
          </cell>
          <cell r="D541" t="str">
            <v>刘传斌</v>
          </cell>
          <cell r="E541" t="str">
            <v>42010619890406361X</v>
          </cell>
          <cell r="F541" t="str">
            <v>湖北省高级人民法院</v>
          </cell>
          <cell r="G541" t="str">
            <v>武汉铁路运输法院</v>
          </cell>
          <cell r="H541" t="str">
            <v>雇员制书记员岗</v>
          </cell>
          <cell r="I541" t="str">
            <v>大类</v>
          </cell>
          <cell r="J541" t="str">
            <v>雇员制审判辅助人员</v>
          </cell>
          <cell r="K541" t="str">
            <v>岗位能力测验</v>
          </cell>
          <cell r="L541" t="str">
            <v>18</v>
          </cell>
          <cell r="M541" t="str">
            <v>28</v>
          </cell>
          <cell r="N541" t="str">
            <v>武汉东湖学院</v>
          </cell>
          <cell r="O541" t="str">
            <v>武汉市江夏区文化大道301号</v>
          </cell>
          <cell r="P541" t="str">
            <v>15072346978</v>
          </cell>
        </row>
        <row r="542">
          <cell r="A542">
            <v>214230011829</v>
          </cell>
          <cell r="B542" t="str">
            <v>214230011829</v>
          </cell>
          <cell r="C542" t="str">
            <v>649010601000059</v>
          </cell>
          <cell r="D542" t="str">
            <v>李小娜</v>
          </cell>
          <cell r="E542" t="str">
            <v>420682199303140024</v>
          </cell>
          <cell r="F542" t="str">
            <v>湖北省高级人民法院</v>
          </cell>
          <cell r="G542" t="str">
            <v>襄阳铁路运输法院</v>
          </cell>
          <cell r="H542" t="str">
            <v>雇员制书记员岗</v>
          </cell>
          <cell r="I542" t="str">
            <v>大类</v>
          </cell>
          <cell r="J542" t="str">
            <v>雇员制审判辅助人员</v>
          </cell>
          <cell r="K542" t="str">
            <v>岗位能力测验</v>
          </cell>
          <cell r="L542" t="str">
            <v>18</v>
          </cell>
          <cell r="M542" t="str">
            <v>29</v>
          </cell>
          <cell r="N542" t="str">
            <v>武汉东湖学院</v>
          </cell>
          <cell r="O542" t="str">
            <v>武汉市江夏区文化大道301号</v>
          </cell>
          <cell r="P542" t="str">
            <v>18186302003</v>
          </cell>
        </row>
        <row r="543">
          <cell r="A543">
            <v>214230011830</v>
          </cell>
          <cell r="B543" t="str">
            <v>214230011830</v>
          </cell>
          <cell r="C543" t="str">
            <v>649010302000036</v>
          </cell>
          <cell r="D543" t="str">
            <v>柴方</v>
          </cell>
          <cell r="E543" t="str">
            <v>422202199412076517</v>
          </cell>
          <cell r="F543" t="str">
            <v>湖北省高级人民法院</v>
          </cell>
          <cell r="G543" t="str">
            <v>武汉海事法院</v>
          </cell>
          <cell r="H543" t="str">
            <v>雇员制书记员岗2</v>
          </cell>
          <cell r="I543" t="str">
            <v>大类</v>
          </cell>
          <cell r="J543" t="str">
            <v>雇员制审判辅助人员</v>
          </cell>
          <cell r="K543" t="str">
            <v>岗位能力测验</v>
          </cell>
          <cell r="L543" t="str">
            <v>18</v>
          </cell>
          <cell r="M543" t="str">
            <v>30</v>
          </cell>
          <cell r="N543" t="str">
            <v>武汉东湖学院</v>
          </cell>
          <cell r="O543" t="str">
            <v>武汉市江夏区文化大道301号</v>
          </cell>
          <cell r="P543" t="str">
            <v>18827340502</v>
          </cell>
        </row>
        <row r="544">
          <cell r="A544">
            <v>214230011901</v>
          </cell>
          <cell r="B544" t="str">
            <v>214230011901</v>
          </cell>
          <cell r="C544" t="str">
            <v>649010107000061</v>
          </cell>
          <cell r="D544" t="str">
            <v>王钰文</v>
          </cell>
          <cell r="E544" t="str">
            <v>420704199810224288</v>
          </cell>
          <cell r="F544" t="str">
            <v>湖北省高级人民法院</v>
          </cell>
          <cell r="G544" t="str">
            <v>湖北省高级人民法院</v>
          </cell>
          <cell r="H544" t="str">
            <v>雇员制书记员岗7</v>
          </cell>
          <cell r="I544" t="str">
            <v>大类</v>
          </cell>
          <cell r="J544" t="str">
            <v>雇员制审判辅助人员</v>
          </cell>
          <cell r="K544" t="str">
            <v>岗位能力测验</v>
          </cell>
          <cell r="L544" t="str">
            <v>19</v>
          </cell>
          <cell r="M544" t="str">
            <v>01</v>
          </cell>
          <cell r="N544" t="str">
            <v>武汉东湖学院</v>
          </cell>
          <cell r="O544" t="str">
            <v>武汉市江夏区文化大道301号</v>
          </cell>
          <cell r="P544" t="str">
            <v>18371411196</v>
          </cell>
        </row>
        <row r="545">
          <cell r="A545">
            <v>214230011902</v>
          </cell>
          <cell r="B545" t="str">
            <v>214230011902</v>
          </cell>
          <cell r="C545" t="str">
            <v>649010601000038</v>
          </cell>
          <cell r="D545" t="str">
            <v>宋立昂</v>
          </cell>
          <cell r="E545" t="str">
            <v>420602199312271016</v>
          </cell>
          <cell r="F545" t="str">
            <v>湖北省高级人民法院</v>
          </cell>
          <cell r="G545" t="str">
            <v>襄阳铁路运输法院</v>
          </cell>
          <cell r="H545" t="str">
            <v>雇员制书记员岗</v>
          </cell>
          <cell r="I545" t="str">
            <v>大类</v>
          </cell>
          <cell r="J545" t="str">
            <v>雇员制审判辅助人员</v>
          </cell>
          <cell r="K545" t="str">
            <v>岗位能力测验</v>
          </cell>
          <cell r="L545" t="str">
            <v>19</v>
          </cell>
          <cell r="M545" t="str">
            <v>02</v>
          </cell>
          <cell r="N545" t="str">
            <v>武汉东湖学院</v>
          </cell>
          <cell r="O545" t="str">
            <v>武汉市江夏区文化大道301号</v>
          </cell>
          <cell r="P545" t="str">
            <v>18827533754</v>
          </cell>
        </row>
        <row r="546">
          <cell r="A546">
            <v>214230011903</v>
          </cell>
          <cell r="B546" t="str">
            <v>214230011903</v>
          </cell>
          <cell r="C546" t="str">
            <v>649010105000069</v>
          </cell>
          <cell r="D546" t="str">
            <v>吴东</v>
          </cell>
          <cell r="E546" t="str">
            <v>421182199309030030</v>
          </cell>
          <cell r="F546" t="str">
            <v>湖北省高级人民法院</v>
          </cell>
          <cell r="G546" t="str">
            <v>湖北省高级人民法院</v>
          </cell>
          <cell r="H546" t="str">
            <v>雇员制书记员岗5</v>
          </cell>
          <cell r="I546" t="str">
            <v>大类</v>
          </cell>
          <cell r="J546" t="str">
            <v>雇员制审判辅助人员</v>
          </cell>
          <cell r="K546" t="str">
            <v>岗位能力测验</v>
          </cell>
          <cell r="L546" t="str">
            <v>19</v>
          </cell>
          <cell r="M546" t="str">
            <v>03</v>
          </cell>
          <cell r="N546" t="str">
            <v>武汉东湖学院</v>
          </cell>
          <cell r="O546" t="str">
            <v>武汉市江夏区文化大道301号</v>
          </cell>
          <cell r="P546" t="str">
            <v>15629168777</v>
          </cell>
        </row>
        <row r="547">
          <cell r="A547">
            <v>214230011904</v>
          </cell>
          <cell r="B547" t="str">
            <v>214230011904</v>
          </cell>
          <cell r="C547" t="str">
            <v>649010103000062</v>
          </cell>
          <cell r="D547" t="str">
            <v>张慧敏</v>
          </cell>
          <cell r="E547" t="str">
            <v>422129198910010529</v>
          </cell>
          <cell r="F547" t="str">
            <v>湖北省高级人民法院</v>
          </cell>
          <cell r="G547" t="str">
            <v>湖北省高级人民法院</v>
          </cell>
          <cell r="H547" t="str">
            <v>雇员制书记员岗3</v>
          </cell>
          <cell r="I547" t="str">
            <v>大类</v>
          </cell>
          <cell r="J547" t="str">
            <v>雇员制审判辅助人员</v>
          </cell>
          <cell r="K547" t="str">
            <v>岗位能力测验</v>
          </cell>
          <cell r="L547" t="str">
            <v>19</v>
          </cell>
          <cell r="M547" t="str">
            <v>04</v>
          </cell>
          <cell r="N547" t="str">
            <v>武汉东湖学院</v>
          </cell>
          <cell r="O547" t="str">
            <v>武汉市江夏区文化大道301号</v>
          </cell>
          <cell r="P547" t="str">
            <v>15207139175</v>
          </cell>
        </row>
        <row r="548">
          <cell r="A548">
            <v>214230011905</v>
          </cell>
          <cell r="B548" t="str">
            <v>214230011905</v>
          </cell>
          <cell r="C548" t="str">
            <v>649010104000063</v>
          </cell>
          <cell r="D548" t="str">
            <v>袁诗媛</v>
          </cell>
          <cell r="E548" t="str">
            <v>420602199603023047</v>
          </cell>
          <cell r="F548" t="str">
            <v>湖北省高级人民法院</v>
          </cell>
          <cell r="G548" t="str">
            <v>湖北省高级人民法院</v>
          </cell>
          <cell r="H548" t="str">
            <v>雇员制书记员岗4</v>
          </cell>
          <cell r="I548" t="str">
            <v>大类</v>
          </cell>
          <cell r="J548" t="str">
            <v>雇员制审判辅助人员</v>
          </cell>
          <cell r="K548" t="str">
            <v>岗位能力测验</v>
          </cell>
          <cell r="L548" t="str">
            <v>19</v>
          </cell>
          <cell r="M548" t="str">
            <v>05</v>
          </cell>
          <cell r="N548" t="str">
            <v>武汉东湖学院</v>
          </cell>
          <cell r="O548" t="str">
            <v>武汉市江夏区文化大道301号</v>
          </cell>
          <cell r="P548" t="str">
            <v>17612740945</v>
          </cell>
        </row>
        <row r="549">
          <cell r="A549">
            <v>214230011906</v>
          </cell>
          <cell r="B549" t="str">
            <v>214230011906</v>
          </cell>
          <cell r="C549" t="str">
            <v>649010105000104</v>
          </cell>
          <cell r="D549" t="str">
            <v>胡雯婷</v>
          </cell>
          <cell r="E549" t="str">
            <v>42112619970601472X</v>
          </cell>
          <cell r="F549" t="str">
            <v>湖北省高级人民法院</v>
          </cell>
          <cell r="G549" t="str">
            <v>湖北省高级人民法院</v>
          </cell>
          <cell r="H549" t="str">
            <v>雇员制书记员岗5</v>
          </cell>
          <cell r="I549" t="str">
            <v>大类</v>
          </cell>
          <cell r="J549" t="str">
            <v>雇员制审判辅助人员</v>
          </cell>
          <cell r="K549" t="str">
            <v>岗位能力测验</v>
          </cell>
          <cell r="L549" t="str">
            <v>19</v>
          </cell>
          <cell r="M549" t="str">
            <v>06</v>
          </cell>
          <cell r="N549" t="str">
            <v>武汉东湖学院</v>
          </cell>
          <cell r="O549" t="str">
            <v>武汉市江夏区文化大道301号</v>
          </cell>
          <cell r="P549" t="str">
            <v>15827456895</v>
          </cell>
        </row>
        <row r="550">
          <cell r="A550">
            <v>214230011907</v>
          </cell>
          <cell r="B550" t="str">
            <v>214230011907</v>
          </cell>
          <cell r="C550" t="str">
            <v>649010103000024</v>
          </cell>
          <cell r="D550" t="str">
            <v>高小军</v>
          </cell>
          <cell r="E550" t="str">
            <v>500238199410274231</v>
          </cell>
          <cell r="F550" t="str">
            <v>湖北省高级人民法院</v>
          </cell>
          <cell r="G550" t="str">
            <v>湖北省高级人民法院</v>
          </cell>
          <cell r="H550" t="str">
            <v>雇员制书记员岗3</v>
          </cell>
          <cell r="I550" t="str">
            <v>大类</v>
          </cell>
          <cell r="J550" t="str">
            <v>雇员制审判辅助人员</v>
          </cell>
          <cell r="K550" t="str">
            <v>岗位能力测验</v>
          </cell>
          <cell r="L550" t="str">
            <v>19</v>
          </cell>
          <cell r="M550" t="str">
            <v>07</v>
          </cell>
          <cell r="N550" t="str">
            <v>武汉东湖学院</v>
          </cell>
          <cell r="O550" t="str">
            <v>武汉市江夏区文化大道301号</v>
          </cell>
          <cell r="P550" t="str">
            <v>15736215033</v>
          </cell>
        </row>
        <row r="551">
          <cell r="A551">
            <v>214230011908</v>
          </cell>
          <cell r="B551" t="str">
            <v>214230011908</v>
          </cell>
          <cell r="C551" t="str">
            <v>649010302000102</v>
          </cell>
          <cell r="D551" t="str">
            <v>刘梅玲</v>
          </cell>
          <cell r="E551" t="str">
            <v>420881198912203721</v>
          </cell>
          <cell r="F551" t="str">
            <v>湖北省高级人民法院</v>
          </cell>
          <cell r="G551" t="str">
            <v>武汉海事法院</v>
          </cell>
          <cell r="H551" t="str">
            <v>雇员制书记员岗2</v>
          </cell>
          <cell r="I551" t="str">
            <v>大类</v>
          </cell>
          <cell r="J551" t="str">
            <v>雇员制审判辅助人员</v>
          </cell>
          <cell r="K551" t="str">
            <v>岗位能力测验</v>
          </cell>
          <cell r="L551" t="str">
            <v>19</v>
          </cell>
          <cell r="M551" t="str">
            <v>08</v>
          </cell>
          <cell r="N551" t="str">
            <v>武汉东湖学院</v>
          </cell>
          <cell r="O551" t="str">
            <v>武汉市江夏区文化大道301号</v>
          </cell>
          <cell r="P551" t="str">
            <v>13593786079</v>
          </cell>
        </row>
        <row r="552">
          <cell r="A552">
            <v>214230011909</v>
          </cell>
          <cell r="B552" t="str">
            <v>214230011909</v>
          </cell>
          <cell r="C552" t="str">
            <v>649010102000058</v>
          </cell>
          <cell r="D552" t="str">
            <v>谭丽娟</v>
          </cell>
          <cell r="E552" t="str">
            <v>422801199608081621</v>
          </cell>
          <cell r="F552" t="str">
            <v>湖北省高级人民法院</v>
          </cell>
          <cell r="G552" t="str">
            <v>湖北省高级人民法院</v>
          </cell>
          <cell r="H552" t="str">
            <v>雇员制书记员岗2</v>
          </cell>
          <cell r="I552" t="str">
            <v>大类</v>
          </cell>
          <cell r="J552" t="str">
            <v>雇员制审判辅助人员</v>
          </cell>
          <cell r="K552" t="str">
            <v>岗位能力测验</v>
          </cell>
          <cell r="L552" t="str">
            <v>19</v>
          </cell>
          <cell r="M552" t="str">
            <v>09</v>
          </cell>
          <cell r="N552" t="str">
            <v>武汉东湖学院</v>
          </cell>
          <cell r="O552" t="str">
            <v>武汉市江夏区文化大道301号</v>
          </cell>
          <cell r="P552" t="str">
            <v>18314764840</v>
          </cell>
        </row>
        <row r="553">
          <cell r="A553">
            <v>214230011910</v>
          </cell>
          <cell r="B553" t="str">
            <v>214230011910</v>
          </cell>
          <cell r="C553" t="str">
            <v>649010601000081</v>
          </cell>
          <cell r="D553" t="str">
            <v>朱钟玲</v>
          </cell>
          <cell r="E553" t="str">
            <v>420322198708084246</v>
          </cell>
          <cell r="F553" t="str">
            <v>湖北省高级人民法院</v>
          </cell>
          <cell r="G553" t="str">
            <v>襄阳铁路运输法院</v>
          </cell>
          <cell r="H553" t="str">
            <v>雇员制书记员岗</v>
          </cell>
          <cell r="I553" t="str">
            <v>大类</v>
          </cell>
          <cell r="J553" t="str">
            <v>雇员制审判辅助人员</v>
          </cell>
          <cell r="K553" t="str">
            <v>岗位能力测验</v>
          </cell>
          <cell r="L553" t="str">
            <v>19</v>
          </cell>
          <cell r="M553" t="str">
            <v>10</v>
          </cell>
          <cell r="N553" t="str">
            <v>武汉东湖学院</v>
          </cell>
          <cell r="O553" t="str">
            <v>武汉市江夏区文化大道301号</v>
          </cell>
          <cell r="P553" t="str">
            <v>17683918185</v>
          </cell>
        </row>
        <row r="554">
          <cell r="A554">
            <v>214230011911</v>
          </cell>
          <cell r="B554" t="str">
            <v>214230011911</v>
          </cell>
          <cell r="C554" t="str">
            <v>649010105000151</v>
          </cell>
          <cell r="D554" t="str">
            <v>周晨</v>
          </cell>
          <cell r="E554" t="str">
            <v>420281199306210421</v>
          </cell>
          <cell r="F554" t="str">
            <v>湖北省高级人民法院</v>
          </cell>
          <cell r="G554" t="str">
            <v>湖北省高级人民法院</v>
          </cell>
          <cell r="H554" t="str">
            <v>雇员制书记员岗5</v>
          </cell>
          <cell r="I554" t="str">
            <v>大类</v>
          </cell>
          <cell r="J554" t="str">
            <v>雇员制审判辅助人员</v>
          </cell>
          <cell r="K554" t="str">
            <v>岗位能力测验</v>
          </cell>
          <cell r="L554" t="str">
            <v>19</v>
          </cell>
          <cell r="M554" t="str">
            <v>11</v>
          </cell>
          <cell r="N554" t="str">
            <v>武汉东湖学院</v>
          </cell>
          <cell r="O554" t="str">
            <v>武汉市江夏区文化大道301号</v>
          </cell>
          <cell r="P554" t="str">
            <v>18702724825</v>
          </cell>
        </row>
        <row r="555">
          <cell r="A555">
            <v>214230011912</v>
          </cell>
          <cell r="B555" t="str">
            <v>214230011912</v>
          </cell>
          <cell r="C555" t="str">
            <v>649010201000027</v>
          </cell>
          <cell r="D555" t="str">
            <v>王诗潮</v>
          </cell>
          <cell r="E555" t="str">
            <v>429004199512190040</v>
          </cell>
          <cell r="F555" t="str">
            <v>湖北省高级人民法院</v>
          </cell>
          <cell r="G555" t="str">
            <v>汉江中级人民法院</v>
          </cell>
          <cell r="H555" t="str">
            <v>雇员制书记员岗</v>
          </cell>
          <cell r="I555" t="str">
            <v>大类</v>
          </cell>
          <cell r="J555" t="str">
            <v>雇员制审判辅助人员</v>
          </cell>
          <cell r="K555" t="str">
            <v>岗位能力测验</v>
          </cell>
          <cell r="L555" t="str">
            <v>19</v>
          </cell>
          <cell r="M555" t="str">
            <v>12</v>
          </cell>
          <cell r="N555" t="str">
            <v>武汉东湖学院</v>
          </cell>
          <cell r="O555" t="str">
            <v>武汉市江夏区文化大道301号</v>
          </cell>
          <cell r="P555" t="str">
            <v>18674058549</v>
          </cell>
        </row>
        <row r="556">
          <cell r="A556">
            <v>214230011913</v>
          </cell>
          <cell r="B556" t="str">
            <v>214230011913</v>
          </cell>
          <cell r="C556" t="str">
            <v>649010601000037</v>
          </cell>
          <cell r="D556" t="str">
            <v>欧阳洪豆</v>
          </cell>
          <cell r="E556" t="str">
            <v>420624198909061322</v>
          </cell>
          <cell r="F556" t="str">
            <v>湖北省高级人民法院</v>
          </cell>
          <cell r="G556" t="str">
            <v>襄阳铁路运输法院</v>
          </cell>
          <cell r="H556" t="str">
            <v>雇员制书记员岗</v>
          </cell>
          <cell r="I556" t="str">
            <v>大类</v>
          </cell>
          <cell r="J556" t="str">
            <v>雇员制审判辅助人员</v>
          </cell>
          <cell r="K556" t="str">
            <v>岗位能力测验</v>
          </cell>
          <cell r="L556" t="str">
            <v>19</v>
          </cell>
          <cell r="M556" t="str">
            <v>13</v>
          </cell>
          <cell r="N556" t="str">
            <v>武汉东湖学院</v>
          </cell>
          <cell r="O556" t="str">
            <v>武汉市江夏区文化大道301号</v>
          </cell>
          <cell r="P556" t="str">
            <v>15007117850</v>
          </cell>
        </row>
        <row r="557">
          <cell r="A557">
            <v>214230011914</v>
          </cell>
          <cell r="B557" t="str">
            <v>214230011914</v>
          </cell>
          <cell r="C557" t="str">
            <v>649010105000056</v>
          </cell>
          <cell r="D557" t="str">
            <v>张秀怡</v>
          </cell>
          <cell r="E557" t="str">
            <v>420325199408160087</v>
          </cell>
          <cell r="F557" t="str">
            <v>湖北省高级人民法院</v>
          </cell>
          <cell r="G557" t="str">
            <v>湖北省高级人民法院</v>
          </cell>
          <cell r="H557" t="str">
            <v>雇员制书记员岗5</v>
          </cell>
          <cell r="I557" t="str">
            <v>大类</v>
          </cell>
          <cell r="J557" t="str">
            <v>雇员制审判辅助人员</v>
          </cell>
          <cell r="K557" t="str">
            <v>岗位能力测验</v>
          </cell>
          <cell r="L557" t="str">
            <v>19</v>
          </cell>
          <cell r="M557" t="str">
            <v>14</v>
          </cell>
          <cell r="N557" t="str">
            <v>武汉东湖学院</v>
          </cell>
          <cell r="O557" t="str">
            <v>武汉市江夏区文化大道301号</v>
          </cell>
          <cell r="P557" t="str">
            <v>15623001384</v>
          </cell>
        </row>
        <row r="558">
          <cell r="A558">
            <v>214230011915</v>
          </cell>
          <cell r="B558" t="str">
            <v>214230011915</v>
          </cell>
          <cell r="C558" t="str">
            <v>649010107000043</v>
          </cell>
          <cell r="D558" t="str">
            <v>赵画</v>
          </cell>
          <cell r="E558" t="str">
            <v>421083199510100441</v>
          </cell>
          <cell r="F558" t="str">
            <v>湖北省高级人民法院</v>
          </cell>
          <cell r="G558" t="str">
            <v>湖北省高级人民法院</v>
          </cell>
          <cell r="H558" t="str">
            <v>雇员制书记员岗7</v>
          </cell>
          <cell r="I558" t="str">
            <v>大类</v>
          </cell>
          <cell r="J558" t="str">
            <v>雇员制审判辅助人员</v>
          </cell>
          <cell r="K558" t="str">
            <v>岗位能力测验</v>
          </cell>
          <cell r="L558" t="str">
            <v>19</v>
          </cell>
          <cell r="M558" t="str">
            <v>15</v>
          </cell>
          <cell r="N558" t="str">
            <v>武汉东湖学院</v>
          </cell>
          <cell r="O558" t="str">
            <v>武汉市江夏区文化大道301号</v>
          </cell>
          <cell r="P558" t="str">
            <v>18202789389</v>
          </cell>
        </row>
        <row r="559">
          <cell r="A559">
            <v>214230011916</v>
          </cell>
          <cell r="B559" t="str">
            <v>214230011916</v>
          </cell>
          <cell r="C559" t="str">
            <v>649010103000038</v>
          </cell>
          <cell r="D559" t="str">
            <v>宋雨晴</v>
          </cell>
          <cell r="E559" t="str">
            <v>420821199611114520</v>
          </cell>
          <cell r="F559" t="str">
            <v>湖北省高级人民法院</v>
          </cell>
          <cell r="G559" t="str">
            <v>湖北省高级人民法院</v>
          </cell>
          <cell r="H559" t="str">
            <v>雇员制书记员岗3</v>
          </cell>
          <cell r="I559" t="str">
            <v>大类</v>
          </cell>
          <cell r="J559" t="str">
            <v>雇员制审判辅助人员</v>
          </cell>
          <cell r="K559" t="str">
            <v>岗位能力测验</v>
          </cell>
          <cell r="L559" t="str">
            <v>19</v>
          </cell>
          <cell r="M559" t="str">
            <v>16</v>
          </cell>
          <cell r="N559" t="str">
            <v>武汉东湖学院</v>
          </cell>
          <cell r="O559" t="str">
            <v>武汉市江夏区文化大道301号</v>
          </cell>
          <cell r="P559" t="str">
            <v>13774041623</v>
          </cell>
        </row>
        <row r="560">
          <cell r="A560">
            <v>214230011917</v>
          </cell>
          <cell r="B560" t="str">
            <v>214230011917</v>
          </cell>
          <cell r="C560" t="str">
            <v>649010301000033</v>
          </cell>
          <cell r="D560" t="str">
            <v>田园</v>
          </cell>
          <cell r="E560" t="str">
            <v>441202199701221541</v>
          </cell>
          <cell r="F560" t="str">
            <v>湖北省高级人民法院</v>
          </cell>
          <cell r="G560" t="str">
            <v>武汉海事法院</v>
          </cell>
          <cell r="H560" t="str">
            <v>雇员制书记员岗1</v>
          </cell>
          <cell r="I560" t="str">
            <v>大类</v>
          </cell>
          <cell r="J560" t="str">
            <v>雇员制审判辅助人员</v>
          </cell>
          <cell r="K560" t="str">
            <v>岗位能力测验</v>
          </cell>
          <cell r="L560" t="str">
            <v>19</v>
          </cell>
          <cell r="M560" t="str">
            <v>17</v>
          </cell>
          <cell r="N560" t="str">
            <v>武汉东湖学院</v>
          </cell>
          <cell r="O560" t="str">
            <v>武汉市江夏区文化大道301号</v>
          </cell>
          <cell r="P560" t="str">
            <v>15337196863</v>
          </cell>
        </row>
        <row r="561">
          <cell r="A561">
            <v>214230011918</v>
          </cell>
          <cell r="B561" t="str">
            <v>214230011918</v>
          </cell>
          <cell r="C561" t="str">
            <v>649010103000016</v>
          </cell>
          <cell r="D561" t="str">
            <v>刘雪梅</v>
          </cell>
          <cell r="E561" t="str">
            <v>420106198511228460</v>
          </cell>
          <cell r="F561" t="str">
            <v>湖北省高级人民法院</v>
          </cell>
          <cell r="G561" t="str">
            <v>湖北省高级人民法院</v>
          </cell>
          <cell r="H561" t="str">
            <v>雇员制书记员岗3</v>
          </cell>
          <cell r="I561" t="str">
            <v>大类</v>
          </cell>
          <cell r="J561" t="str">
            <v>雇员制审判辅助人员</v>
          </cell>
          <cell r="K561" t="str">
            <v>岗位能力测验</v>
          </cell>
          <cell r="L561" t="str">
            <v>19</v>
          </cell>
          <cell r="M561" t="str">
            <v>18</v>
          </cell>
          <cell r="N561" t="str">
            <v>武汉东湖学院</v>
          </cell>
          <cell r="O561" t="str">
            <v>武汉市江夏区文化大道301号</v>
          </cell>
          <cell r="P561" t="str">
            <v>17702762393</v>
          </cell>
        </row>
        <row r="562">
          <cell r="A562">
            <v>214230011919</v>
          </cell>
          <cell r="B562" t="str">
            <v>214230011919</v>
          </cell>
          <cell r="C562" t="str">
            <v>649010302000007</v>
          </cell>
          <cell r="D562" t="str">
            <v>陈晶</v>
          </cell>
          <cell r="E562" t="str">
            <v>420103199611131223</v>
          </cell>
          <cell r="F562" t="str">
            <v>湖北省高级人民法院</v>
          </cell>
          <cell r="G562" t="str">
            <v>武汉海事法院</v>
          </cell>
          <cell r="H562" t="str">
            <v>雇员制书记员岗2</v>
          </cell>
          <cell r="I562" t="str">
            <v>大类</v>
          </cell>
          <cell r="J562" t="str">
            <v>雇员制审判辅助人员</v>
          </cell>
          <cell r="K562" t="str">
            <v>岗位能力测验</v>
          </cell>
          <cell r="L562" t="str">
            <v>19</v>
          </cell>
          <cell r="M562" t="str">
            <v>19</v>
          </cell>
          <cell r="N562" t="str">
            <v>武汉东湖学院</v>
          </cell>
          <cell r="O562" t="str">
            <v>武汉市江夏区文化大道301号</v>
          </cell>
          <cell r="P562" t="str">
            <v>13627262900</v>
          </cell>
        </row>
        <row r="563">
          <cell r="A563">
            <v>214230011920</v>
          </cell>
          <cell r="B563" t="str">
            <v>214230011920</v>
          </cell>
          <cell r="C563" t="str">
            <v>649010104000007</v>
          </cell>
          <cell r="D563" t="str">
            <v>夏子舒</v>
          </cell>
          <cell r="E563" t="str">
            <v>420106199504121248</v>
          </cell>
          <cell r="F563" t="str">
            <v>湖北省高级人民法院</v>
          </cell>
          <cell r="G563" t="str">
            <v>湖北省高级人民法院</v>
          </cell>
          <cell r="H563" t="str">
            <v>雇员制书记员岗4</v>
          </cell>
          <cell r="I563" t="str">
            <v>大类</v>
          </cell>
          <cell r="J563" t="str">
            <v>雇员制审判辅助人员</v>
          </cell>
          <cell r="K563" t="str">
            <v>岗位能力测验</v>
          </cell>
          <cell r="L563" t="str">
            <v>19</v>
          </cell>
          <cell r="M563" t="str">
            <v>20</v>
          </cell>
          <cell r="N563" t="str">
            <v>武汉东湖学院</v>
          </cell>
          <cell r="O563" t="str">
            <v>武汉市江夏区文化大道301号</v>
          </cell>
          <cell r="P563" t="str">
            <v>17320510412</v>
          </cell>
        </row>
        <row r="564">
          <cell r="A564">
            <v>214230011921</v>
          </cell>
          <cell r="B564" t="str">
            <v>214230011921</v>
          </cell>
          <cell r="C564" t="str">
            <v>649010302000054</v>
          </cell>
          <cell r="D564" t="str">
            <v>杨红</v>
          </cell>
          <cell r="E564" t="str">
            <v>420983199110266029</v>
          </cell>
          <cell r="F564" t="str">
            <v>湖北省高级人民法院</v>
          </cell>
          <cell r="G564" t="str">
            <v>武汉海事法院</v>
          </cell>
          <cell r="H564" t="str">
            <v>雇员制书记员岗2</v>
          </cell>
          <cell r="I564" t="str">
            <v>大类</v>
          </cell>
          <cell r="J564" t="str">
            <v>雇员制审判辅助人员</v>
          </cell>
          <cell r="K564" t="str">
            <v>岗位能力测验</v>
          </cell>
          <cell r="L564" t="str">
            <v>19</v>
          </cell>
          <cell r="M564" t="str">
            <v>21</v>
          </cell>
          <cell r="N564" t="str">
            <v>武汉东湖学院</v>
          </cell>
          <cell r="O564" t="str">
            <v>武汉市江夏区文化大道301号</v>
          </cell>
          <cell r="P564" t="str">
            <v>15527099495</v>
          </cell>
        </row>
        <row r="565">
          <cell r="A565">
            <v>214230011922</v>
          </cell>
          <cell r="B565" t="str">
            <v>214230011922</v>
          </cell>
          <cell r="C565" t="str">
            <v>649010302000038</v>
          </cell>
          <cell r="D565" t="str">
            <v>周云譞</v>
          </cell>
          <cell r="E565" t="str">
            <v>420106199411143640</v>
          </cell>
          <cell r="F565" t="str">
            <v>湖北省高级人民法院</v>
          </cell>
          <cell r="G565" t="str">
            <v>武汉海事法院</v>
          </cell>
          <cell r="H565" t="str">
            <v>雇员制书记员岗2</v>
          </cell>
          <cell r="I565" t="str">
            <v>大类</v>
          </cell>
          <cell r="J565" t="str">
            <v>雇员制审判辅助人员</v>
          </cell>
          <cell r="K565" t="str">
            <v>岗位能力测验</v>
          </cell>
          <cell r="L565" t="str">
            <v>19</v>
          </cell>
          <cell r="M565" t="str">
            <v>22</v>
          </cell>
          <cell r="N565" t="str">
            <v>武汉东湖学院</v>
          </cell>
          <cell r="O565" t="str">
            <v>武汉市江夏区文化大道301号</v>
          </cell>
          <cell r="P565" t="str">
            <v>18162799253</v>
          </cell>
        </row>
        <row r="566">
          <cell r="A566">
            <v>214230011923</v>
          </cell>
          <cell r="B566" t="str">
            <v>214230011923</v>
          </cell>
          <cell r="C566" t="str">
            <v>649010601000092</v>
          </cell>
          <cell r="D566" t="str">
            <v>行亦</v>
          </cell>
          <cell r="E566" t="str">
            <v>420606198706202014</v>
          </cell>
          <cell r="F566" t="str">
            <v>湖北省高级人民法院</v>
          </cell>
          <cell r="G566" t="str">
            <v>襄阳铁路运输法院</v>
          </cell>
          <cell r="H566" t="str">
            <v>雇员制书记员岗</v>
          </cell>
          <cell r="I566" t="str">
            <v>大类</v>
          </cell>
          <cell r="J566" t="str">
            <v>雇员制审判辅助人员</v>
          </cell>
          <cell r="K566" t="str">
            <v>岗位能力测验</v>
          </cell>
          <cell r="L566" t="str">
            <v>19</v>
          </cell>
          <cell r="M566" t="str">
            <v>23</v>
          </cell>
          <cell r="N566" t="str">
            <v>武汉东湖学院</v>
          </cell>
          <cell r="O566" t="str">
            <v>武汉市江夏区文化大道301号</v>
          </cell>
          <cell r="P566" t="str">
            <v>13277107235</v>
          </cell>
        </row>
        <row r="567">
          <cell r="A567">
            <v>214230011924</v>
          </cell>
          <cell r="B567" t="str">
            <v>214230011924</v>
          </cell>
          <cell r="C567" t="str">
            <v>649010401000021</v>
          </cell>
          <cell r="D567" t="str">
            <v>夏志远</v>
          </cell>
          <cell r="E567" t="str">
            <v>421122199406050096</v>
          </cell>
          <cell r="F567" t="str">
            <v>湖北省高级人民法院</v>
          </cell>
          <cell r="G567" t="str">
            <v>武汉铁路运输中级法院</v>
          </cell>
          <cell r="H567" t="str">
            <v>雇员制书记员岗</v>
          </cell>
          <cell r="I567" t="str">
            <v>大类</v>
          </cell>
          <cell r="J567" t="str">
            <v>雇员制审判辅助人员</v>
          </cell>
          <cell r="K567" t="str">
            <v>岗位能力测验</v>
          </cell>
          <cell r="L567" t="str">
            <v>19</v>
          </cell>
          <cell r="M567" t="str">
            <v>24</v>
          </cell>
          <cell r="N567" t="str">
            <v>武汉东湖学院</v>
          </cell>
          <cell r="O567" t="str">
            <v>武汉市江夏区文化大道301号</v>
          </cell>
          <cell r="P567" t="str">
            <v>18571594161</v>
          </cell>
        </row>
        <row r="568">
          <cell r="A568">
            <v>214230011925</v>
          </cell>
          <cell r="B568" t="str">
            <v>214230011925</v>
          </cell>
          <cell r="C568" t="str">
            <v>649010103000008</v>
          </cell>
          <cell r="D568" t="str">
            <v>王佳玉</v>
          </cell>
          <cell r="E568" t="str">
            <v>230103199102256620</v>
          </cell>
          <cell r="F568" t="str">
            <v>湖北省高级人民法院</v>
          </cell>
          <cell r="G568" t="str">
            <v>湖北省高级人民法院</v>
          </cell>
          <cell r="H568" t="str">
            <v>雇员制书记员岗3</v>
          </cell>
          <cell r="I568" t="str">
            <v>大类</v>
          </cell>
          <cell r="J568" t="str">
            <v>雇员制审判辅助人员</v>
          </cell>
          <cell r="K568" t="str">
            <v>岗位能力测验</v>
          </cell>
          <cell r="L568" t="str">
            <v>19</v>
          </cell>
          <cell r="M568" t="str">
            <v>25</v>
          </cell>
          <cell r="N568" t="str">
            <v>武汉东湖学院</v>
          </cell>
          <cell r="O568" t="str">
            <v>武汉市江夏区文化大道301号</v>
          </cell>
          <cell r="P568" t="str">
            <v>15604665156</v>
          </cell>
        </row>
        <row r="569">
          <cell r="A569">
            <v>214230011926</v>
          </cell>
          <cell r="B569" t="str">
            <v>214230011926</v>
          </cell>
          <cell r="C569" t="str">
            <v>649010701000002</v>
          </cell>
          <cell r="D569" t="str">
            <v>谢心怡</v>
          </cell>
          <cell r="E569" t="str">
            <v>420822199405306122</v>
          </cell>
          <cell r="F569" t="str">
            <v>湖北省高级人民法院</v>
          </cell>
          <cell r="G569" t="str">
            <v>沙洋人民法院</v>
          </cell>
          <cell r="H569" t="str">
            <v>雇员制书记员岗</v>
          </cell>
          <cell r="I569" t="str">
            <v>大类</v>
          </cell>
          <cell r="J569" t="str">
            <v>雇员制审判辅助人员</v>
          </cell>
          <cell r="K569" t="str">
            <v>岗位能力测验</v>
          </cell>
          <cell r="L569" t="str">
            <v>19</v>
          </cell>
          <cell r="M569" t="str">
            <v>26</v>
          </cell>
          <cell r="N569" t="str">
            <v>武汉东湖学院</v>
          </cell>
          <cell r="O569" t="str">
            <v>武汉市江夏区文化大道301号</v>
          </cell>
          <cell r="P569" t="str">
            <v>13277080306</v>
          </cell>
        </row>
        <row r="570">
          <cell r="A570">
            <v>214230011927</v>
          </cell>
          <cell r="B570" t="str">
            <v>214230011927</v>
          </cell>
          <cell r="C570" t="str">
            <v>649010105000045</v>
          </cell>
          <cell r="D570" t="str">
            <v>李卓越</v>
          </cell>
          <cell r="E570" t="str">
            <v>42080419941121052X</v>
          </cell>
          <cell r="F570" t="str">
            <v>湖北省高级人民法院</v>
          </cell>
          <cell r="G570" t="str">
            <v>湖北省高级人民法院</v>
          </cell>
          <cell r="H570" t="str">
            <v>雇员制书记员岗5</v>
          </cell>
          <cell r="I570" t="str">
            <v>大类</v>
          </cell>
          <cell r="J570" t="str">
            <v>雇员制审判辅助人员</v>
          </cell>
          <cell r="K570" t="str">
            <v>岗位能力测验</v>
          </cell>
          <cell r="L570" t="str">
            <v>19</v>
          </cell>
          <cell r="M570" t="str">
            <v>27</v>
          </cell>
          <cell r="N570" t="str">
            <v>武汉东湖学院</v>
          </cell>
          <cell r="O570" t="str">
            <v>武汉市江夏区文化大道301号</v>
          </cell>
          <cell r="P570" t="str">
            <v>18202767469</v>
          </cell>
        </row>
        <row r="571">
          <cell r="A571">
            <v>214230011928</v>
          </cell>
          <cell r="B571" t="str">
            <v>214230011928</v>
          </cell>
          <cell r="C571" t="str">
            <v>649010601000061</v>
          </cell>
          <cell r="D571" t="str">
            <v>杨蕾</v>
          </cell>
          <cell r="E571" t="str">
            <v>420624198901292249</v>
          </cell>
          <cell r="F571" t="str">
            <v>湖北省高级人民法院</v>
          </cell>
          <cell r="G571" t="str">
            <v>襄阳铁路运输法院</v>
          </cell>
          <cell r="H571" t="str">
            <v>雇员制书记员岗</v>
          </cell>
          <cell r="I571" t="str">
            <v>大类</v>
          </cell>
          <cell r="J571" t="str">
            <v>雇员制审判辅助人员</v>
          </cell>
          <cell r="K571" t="str">
            <v>岗位能力测验</v>
          </cell>
          <cell r="L571" t="str">
            <v>19</v>
          </cell>
          <cell r="M571" t="str">
            <v>28</v>
          </cell>
          <cell r="N571" t="str">
            <v>武汉东湖学院</v>
          </cell>
          <cell r="O571" t="str">
            <v>武汉市江夏区文化大道301号</v>
          </cell>
          <cell r="P571" t="str">
            <v>18001196033</v>
          </cell>
        </row>
        <row r="572">
          <cell r="A572">
            <v>214230011929</v>
          </cell>
          <cell r="B572" t="str">
            <v>214230011929</v>
          </cell>
          <cell r="C572" t="str">
            <v>649010201000032</v>
          </cell>
          <cell r="D572" t="str">
            <v>邓杰</v>
          </cell>
          <cell r="E572" t="str">
            <v>422823199712033679</v>
          </cell>
          <cell r="F572" t="str">
            <v>湖北省高级人民法院</v>
          </cell>
          <cell r="G572" t="str">
            <v>汉江中级人民法院</v>
          </cell>
          <cell r="H572" t="str">
            <v>雇员制书记员岗</v>
          </cell>
          <cell r="I572" t="str">
            <v>大类</v>
          </cell>
          <cell r="J572" t="str">
            <v>雇员制审判辅助人员</v>
          </cell>
          <cell r="K572" t="str">
            <v>岗位能力测验</v>
          </cell>
          <cell r="L572" t="str">
            <v>19</v>
          </cell>
          <cell r="M572" t="str">
            <v>29</v>
          </cell>
          <cell r="N572" t="str">
            <v>武汉东湖学院</v>
          </cell>
          <cell r="O572" t="str">
            <v>武汉市江夏区文化大道301号</v>
          </cell>
          <cell r="P572" t="str">
            <v>13593606057</v>
          </cell>
        </row>
        <row r="573">
          <cell r="A573">
            <v>214230011930</v>
          </cell>
          <cell r="B573" t="str">
            <v>214230011930</v>
          </cell>
          <cell r="C573" t="str">
            <v>649010102000016</v>
          </cell>
          <cell r="D573" t="str">
            <v>李捷</v>
          </cell>
          <cell r="E573" t="str">
            <v>420682198812090569</v>
          </cell>
          <cell r="F573" t="str">
            <v>湖北省高级人民法院</v>
          </cell>
          <cell r="G573" t="str">
            <v>湖北省高级人民法院</v>
          </cell>
          <cell r="H573" t="str">
            <v>雇员制书记员岗2</v>
          </cell>
          <cell r="I573" t="str">
            <v>大类</v>
          </cell>
          <cell r="J573" t="str">
            <v>雇员制审判辅助人员</v>
          </cell>
          <cell r="K573" t="str">
            <v>岗位能力测验</v>
          </cell>
          <cell r="L573" t="str">
            <v>19</v>
          </cell>
          <cell r="M573" t="str">
            <v>30</v>
          </cell>
          <cell r="N573" t="str">
            <v>武汉东湖学院</v>
          </cell>
          <cell r="O573" t="str">
            <v>武汉市江夏区文化大道301号</v>
          </cell>
          <cell r="P573" t="str">
            <v>18163095650</v>
          </cell>
        </row>
        <row r="574">
          <cell r="A574">
            <v>214230012001</v>
          </cell>
          <cell r="B574" t="str">
            <v>214230012001</v>
          </cell>
          <cell r="C574" t="str">
            <v>649010301000043</v>
          </cell>
          <cell r="D574" t="str">
            <v>曾祥敏</v>
          </cell>
          <cell r="E574" t="str">
            <v>422201199212210842</v>
          </cell>
          <cell r="F574" t="str">
            <v>湖北省高级人民法院</v>
          </cell>
          <cell r="G574" t="str">
            <v>武汉海事法院</v>
          </cell>
          <cell r="H574" t="str">
            <v>雇员制书记员岗1</v>
          </cell>
          <cell r="I574" t="str">
            <v>大类</v>
          </cell>
          <cell r="J574" t="str">
            <v>雇员制审判辅助人员</v>
          </cell>
          <cell r="K574" t="str">
            <v>岗位能力测验</v>
          </cell>
          <cell r="L574" t="str">
            <v>20</v>
          </cell>
          <cell r="M574" t="str">
            <v>01</v>
          </cell>
          <cell r="N574" t="str">
            <v>武汉东湖学院</v>
          </cell>
          <cell r="O574" t="str">
            <v>武汉市江夏区文化大道301号</v>
          </cell>
          <cell r="P574" t="str">
            <v>18995699639</v>
          </cell>
        </row>
        <row r="575">
          <cell r="A575">
            <v>214230012002</v>
          </cell>
          <cell r="B575" t="str">
            <v>214230012002</v>
          </cell>
          <cell r="C575" t="str">
            <v>649010501000043</v>
          </cell>
          <cell r="D575" t="str">
            <v>贺达</v>
          </cell>
          <cell r="E575" t="str">
            <v>429006199605085111</v>
          </cell>
          <cell r="F575" t="str">
            <v>湖北省高级人民法院</v>
          </cell>
          <cell r="G575" t="str">
            <v>武汉铁路运输法院</v>
          </cell>
          <cell r="H575" t="str">
            <v>雇员制书记员岗</v>
          </cell>
          <cell r="I575" t="str">
            <v>大类</v>
          </cell>
          <cell r="J575" t="str">
            <v>雇员制审判辅助人员</v>
          </cell>
          <cell r="K575" t="str">
            <v>岗位能力测验</v>
          </cell>
          <cell r="L575" t="str">
            <v>20</v>
          </cell>
          <cell r="M575" t="str">
            <v>02</v>
          </cell>
          <cell r="N575" t="str">
            <v>武汉东湖学院</v>
          </cell>
          <cell r="O575" t="str">
            <v>武汉市江夏区文化大道301号</v>
          </cell>
          <cell r="P575" t="str">
            <v>18672859658</v>
          </cell>
        </row>
        <row r="576">
          <cell r="A576">
            <v>214230012003</v>
          </cell>
          <cell r="B576" t="str">
            <v>214230012003</v>
          </cell>
          <cell r="C576" t="str">
            <v>649010103000005</v>
          </cell>
          <cell r="D576" t="str">
            <v>陈玺冰</v>
          </cell>
          <cell r="E576" t="str">
            <v>620521199511280426</v>
          </cell>
          <cell r="F576" t="str">
            <v>湖北省高级人民法院</v>
          </cell>
          <cell r="G576" t="str">
            <v>湖北省高级人民法院</v>
          </cell>
          <cell r="H576" t="str">
            <v>雇员制书记员岗3</v>
          </cell>
          <cell r="I576" t="str">
            <v>大类</v>
          </cell>
          <cell r="J576" t="str">
            <v>雇员制审判辅助人员</v>
          </cell>
          <cell r="K576" t="str">
            <v>岗位能力测验</v>
          </cell>
          <cell r="L576" t="str">
            <v>20</v>
          </cell>
          <cell r="M576" t="str">
            <v>03</v>
          </cell>
          <cell r="N576" t="str">
            <v>武汉东湖学院</v>
          </cell>
          <cell r="O576" t="str">
            <v>武汉市江夏区文化大道301号</v>
          </cell>
          <cell r="P576" t="str">
            <v>18109382542</v>
          </cell>
        </row>
        <row r="577">
          <cell r="A577">
            <v>214230012004</v>
          </cell>
          <cell r="B577" t="str">
            <v>214230012004</v>
          </cell>
          <cell r="C577" t="str">
            <v>649010106000104</v>
          </cell>
          <cell r="D577" t="str">
            <v>谭媛</v>
          </cell>
          <cell r="E577" t="str">
            <v>420115199308113626</v>
          </cell>
          <cell r="F577" t="str">
            <v>湖北省高级人民法院</v>
          </cell>
          <cell r="G577" t="str">
            <v>湖北省高级人民法院</v>
          </cell>
          <cell r="H577" t="str">
            <v>雇员制书记员岗6</v>
          </cell>
          <cell r="I577" t="str">
            <v>大类</v>
          </cell>
          <cell r="J577" t="str">
            <v>雇员制审判辅助人员</v>
          </cell>
          <cell r="K577" t="str">
            <v>岗位能力测验</v>
          </cell>
          <cell r="L577" t="str">
            <v>20</v>
          </cell>
          <cell r="M577" t="str">
            <v>04</v>
          </cell>
          <cell r="N577" t="str">
            <v>武汉东湖学院</v>
          </cell>
          <cell r="O577" t="str">
            <v>武汉市江夏区文化大道301号</v>
          </cell>
          <cell r="P577" t="str">
            <v>15972023120</v>
          </cell>
        </row>
        <row r="578">
          <cell r="A578">
            <v>214230012005</v>
          </cell>
          <cell r="B578" t="str">
            <v>214230012005</v>
          </cell>
          <cell r="C578" t="str">
            <v>649010105000003</v>
          </cell>
          <cell r="D578" t="str">
            <v>徐平花</v>
          </cell>
          <cell r="E578" t="str">
            <v>422325198601251842</v>
          </cell>
          <cell r="F578" t="str">
            <v>湖北省高级人民法院</v>
          </cell>
          <cell r="G578" t="str">
            <v>湖北省高级人民法院</v>
          </cell>
          <cell r="H578" t="str">
            <v>雇员制书记员岗5</v>
          </cell>
          <cell r="I578" t="str">
            <v>大类</v>
          </cell>
          <cell r="J578" t="str">
            <v>雇员制审判辅助人员</v>
          </cell>
          <cell r="K578" t="str">
            <v>岗位能力测验</v>
          </cell>
          <cell r="L578" t="str">
            <v>20</v>
          </cell>
          <cell r="M578" t="str">
            <v>05</v>
          </cell>
          <cell r="N578" t="str">
            <v>武汉东湖学院</v>
          </cell>
          <cell r="O578" t="str">
            <v>武汉市江夏区文化大道301号</v>
          </cell>
          <cell r="P578" t="str">
            <v>19907156125</v>
          </cell>
        </row>
        <row r="579">
          <cell r="A579">
            <v>214230012006</v>
          </cell>
          <cell r="B579" t="str">
            <v>214230012006</v>
          </cell>
          <cell r="C579" t="str">
            <v>649010501000011</v>
          </cell>
          <cell r="D579" t="str">
            <v>万涵菲</v>
          </cell>
          <cell r="E579" t="str">
            <v>420117199910015925</v>
          </cell>
          <cell r="F579" t="str">
            <v>湖北省高级人民法院</v>
          </cell>
          <cell r="G579" t="str">
            <v>武汉铁路运输法院</v>
          </cell>
          <cell r="H579" t="str">
            <v>雇员制书记员岗</v>
          </cell>
          <cell r="I579" t="str">
            <v>大类</v>
          </cell>
          <cell r="J579" t="str">
            <v>雇员制审判辅助人员</v>
          </cell>
          <cell r="K579" t="str">
            <v>岗位能力测验</v>
          </cell>
          <cell r="L579" t="str">
            <v>20</v>
          </cell>
          <cell r="M579" t="str">
            <v>06</v>
          </cell>
          <cell r="N579" t="str">
            <v>武汉东湖学院</v>
          </cell>
          <cell r="O579" t="str">
            <v>武汉市江夏区文化大道301号</v>
          </cell>
          <cell r="P579" t="str">
            <v>18872237585</v>
          </cell>
        </row>
        <row r="580">
          <cell r="A580">
            <v>214230012007</v>
          </cell>
          <cell r="B580" t="str">
            <v>214230012007</v>
          </cell>
          <cell r="C580" t="str">
            <v>649010105000138</v>
          </cell>
          <cell r="D580" t="str">
            <v>付熠燊</v>
          </cell>
          <cell r="E580" t="str">
            <v>421124199707084516</v>
          </cell>
          <cell r="F580" t="str">
            <v>湖北省高级人民法院</v>
          </cell>
          <cell r="G580" t="str">
            <v>湖北省高级人民法院</v>
          </cell>
          <cell r="H580" t="str">
            <v>雇员制书记员岗5</v>
          </cell>
          <cell r="I580" t="str">
            <v>大类</v>
          </cell>
          <cell r="J580" t="str">
            <v>雇员制审判辅助人员</v>
          </cell>
          <cell r="K580" t="str">
            <v>岗位能力测验</v>
          </cell>
          <cell r="L580" t="str">
            <v>20</v>
          </cell>
          <cell r="M580" t="str">
            <v>07</v>
          </cell>
          <cell r="N580" t="str">
            <v>武汉东湖学院</v>
          </cell>
          <cell r="O580" t="str">
            <v>武汉市江夏区文化大道301号</v>
          </cell>
          <cell r="P580" t="str">
            <v>15971500745</v>
          </cell>
        </row>
        <row r="581">
          <cell r="A581">
            <v>214230012008</v>
          </cell>
          <cell r="B581" t="str">
            <v>214230012008</v>
          </cell>
          <cell r="C581" t="str">
            <v>649010303000006</v>
          </cell>
          <cell r="D581" t="str">
            <v>王培林</v>
          </cell>
          <cell r="E581" t="str">
            <v>429001199105274520</v>
          </cell>
          <cell r="F581" t="str">
            <v>湖北省高级人民法院</v>
          </cell>
          <cell r="G581" t="str">
            <v>武汉海事法院</v>
          </cell>
          <cell r="H581" t="str">
            <v>雇员制书记员岗3</v>
          </cell>
          <cell r="I581" t="str">
            <v>大类</v>
          </cell>
          <cell r="J581" t="str">
            <v>雇员制审判辅助人员</v>
          </cell>
          <cell r="K581" t="str">
            <v>岗位能力测验</v>
          </cell>
          <cell r="L581" t="str">
            <v>20</v>
          </cell>
          <cell r="M581" t="str">
            <v>08</v>
          </cell>
          <cell r="N581" t="str">
            <v>武汉东湖学院</v>
          </cell>
          <cell r="O581" t="str">
            <v>武汉市江夏区文化大道301号</v>
          </cell>
          <cell r="P581" t="str">
            <v>13659890557</v>
          </cell>
        </row>
        <row r="582">
          <cell r="A582">
            <v>214230012009</v>
          </cell>
          <cell r="B582" t="str">
            <v>214230012009</v>
          </cell>
          <cell r="C582" t="str">
            <v>649010303000012</v>
          </cell>
          <cell r="D582" t="str">
            <v>杨帆</v>
          </cell>
          <cell r="E582" t="str">
            <v>420115199306113622</v>
          </cell>
          <cell r="F582" t="str">
            <v>湖北省高级人民法院</v>
          </cell>
          <cell r="G582" t="str">
            <v>武汉海事法院</v>
          </cell>
          <cell r="H582" t="str">
            <v>雇员制书记员岗3</v>
          </cell>
          <cell r="I582" t="str">
            <v>大类</v>
          </cell>
          <cell r="J582" t="str">
            <v>雇员制审判辅助人员</v>
          </cell>
          <cell r="K582" t="str">
            <v>岗位能力测验</v>
          </cell>
          <cell r="L582" t="str">
            <v>20</v>
          </cell>
          <cell r="M582" t="str">
            <v>09</v>
          </cell>
          <cell r="N582" t="str">
            <v>武汉东湖学院</v>
          </cell>
          <cell r="O582" t="str">
            <v>武汉市江夏区文化大道301号</v>
          </cell>
          <cell r="P582" t="str">
            <v>18702780403</v>
          </cell>
        </row>
        <row r="583">
          <cell r="A583">
            <v>214230012010</v>
          </cell>
          <cell r="B583" t="str">
            <v>214230012010</v>
          </cell>
          <cell r="C583" t="str">
            <v>649010102000080</v>
          </cell>
          <cell r="D583" t="str">
            <v>刘宁</v>
          </cell>
          <cell r="E583" t="str">
            <v>420115199707042829</v>
          </cell>
          <cell r="F583" t="str">
            <v>湖北省高级人民法院</v>
          </cell>
          <cell r="G583" t="str">
            <v>湖北省高级人民法院</v>
          </cell>
          <cell r="H583" t="str">
            <v>雇员制书记员岗2</v>
          </cell>
          <cell r="I583" t="str">
            <v>大类</v>
          </cell>
          <cell r="J583" t="str">
            <v>雇员制审判辅助人员</v>
          </cell>
          <cell r="K583" t="str">
            <v>岗位能力测验</v>
          </cell>
          <cell r="L583" t="str">
            <v>20</v>
          </cell>
          <cell r="M583" t="str">
            <v>10</v>
          </cell>
          <cell r="N583" t="str">
            <v>武汉东湖学院</v>
          </cell>
          <cell r="O583" t="str">
            <v>武汉市江夏区文化大道301号</v>
          </cell>
          <cell r="P583" t="str">
            <v>13297019815</v>
          </cell>
        </row>
        <row r="584">
          <cell r="A584">
            <v>214230012011</v>
          </cell>
          <cell r="B584" t="str">
            <v>214230012011</v>
          </cell>
          <cell r="C584" t="str">
            <v>649010601000071</v>
          </cell>
          <cell r="D584" t="str">
            <v>肖琦</v>
          </cell>
          <cell r="E584" t="str">
            <v>420684199401220055</v>
          </cell>
          <cell r="F584" t="str">
            <v>湖北省高级人民法院</v>
          </cell>
          <cell r="G584" t="str">
            <v>襄阳铁路运输法院</v>
          </cell>
          <cell r="H584" t="str">
            <v>雇员制书记员岗</v>
          </cell>
          <cell r="I584" t="str">
            <v>大类</v>
          </cell>
          <cell r="J584" t="str">
            <v>雇员制审判辅助人员</v>
          </cell>
          <cell r="K584" t="str">
            <v>岗位能力测验</v>
          </cell>
          <cell r="L584" t="str">
            <v>20</v>
          </cell>
          <cell r="M584" t="str">
            <v>11</v>
          </cell>
          <cell r="N584" t="str">
            <v>武汉东湖学院</v>
          </cell>
          <cell r="O584" t="str">
            <v>武汉市江夏区文化大道301号</v>
          </cell>
          <cell r="P584" t="str">
            <v>18827537909</v>
          </cell>
        </row>
        <row r="585">
          <cell r="A585">
            <v>214230012012</v>
          </cell>
          <cell r="B585" t="str">
            <v>214230012012</v>
          </cell>
          <cell r="C585" t="str">
            <v>649010601000093</v>
          </cell>
          <cell r="D585" t="str">
            <v>彭旭</v>
          </cell>
          <cell r="E585" t="str">
            <v>420602199010142518</v>
          </cell>
          <cell r="F585" t="str">
            <v>湖北省高级人民法院</v>
          </cell>
          <cell r="G585" t="str">
            <v>襄阳铁路运输法院</v>
          </cell>
          <cell r="H585" t="str">
            <v>雇员制书记员岗</v>
          </cell>
          <cell r="I585" t="str">
            <v>大类</v>
          </cell>
          <cell r="J585" t="str">
            <v>雇员制审判辅助人员</v>
          </cell>
          <cell r="K585" t="str">
            <v>岗位能力测验</v>
          </cell>
          <cell r="L585" t="str">
            <v>20</v>
          </cell>
          <cell r="M585" t="str">
            <v>12</v>
          </cell>
          <cell r="N585" t="str">
            <v>武汉东湖学院</v>
          </cell>
          <cell r="O585" t="str">
            <v>武汉市江夏区文化大道301号</v>
          </cell>
          <cell r="P585" t="str">
            <v>15972249870</v>
          </cell>
        </row>
        <row r="586">
          <cell r="A586">
            <v>214230012013</v>
          </cell>
          <cell r="B586" t="str">
            <v>214230012013</v>
          </cell>
          <cell r="C586" t="str">
            <v>649010103000007</v>
          </cell>
          <cell r="D586" t="str">
            <v>余梦娆</v>
          </cell>
          <cell r="E586" t="str">
            <v>420624199108040024</v>
          </cell>
          <cell r="F586" t="str">
            <v>湖北省高级人民法院</v>
          </cell>
          <cell r="G586" t="str">
            <v>湖北省高级人民法院</v>
          </cell>
          <cell r="H586" t="str">
            <v>雇员制书记员岗3</v>
          </cell>
          <cell r="I586" t="str">
            <v>大类</v>
          </cell>
          <cell r="J586" t="str">
            <v>雇员制审判辅助人员</v>
          </cell>
          <cell r="K586" t="str">
            <v>岗位能力测验</v>
          </cell>
          <cell r="L586" t="str">
            <v>20</v>
          </cell>
          <cell r="M586" t="str">
            <v>13</v>
          </cell>
          <cell r="N586" t="str">
            <v>武汉东湖学院</v>
          </cell>
          <cell r="O586" t="str">
            <v>武汉市江夏区文化大道301号</v>
          </cell>
          <cell r="P586" t="str">
            <v>15090976123</v>
          </cell>
        </row>
        <row r="587">
          <cell r="A587">
            <v>214230012014</v>
          </cell>
          <cell r="B587" t="str">
            <v>214230012014</v>
          </cell>
          <cell r="C587" t="str">
            <v>649010701000022</v>
          </cell>
          <cell r="D587" t="str">
            <v>陈琦</v>
          </cell>
          <cell r="E587" t="str">
            <v>420801199208163124</v>
          </cell>
          <cell r="F587" t="str">
            <v>湖北省高级人民法院</v>
          </cell>
          <cell r="G587" t="str">
            <v>沙洋人民法院</v>
          </cell>
          <cell r="H587" t="str">
            <v>雇员制书记员岗</v>
          </cell>
          <cell r="I587" t="str">
            <v>大类</v>
          </cell>
          <cell r="J587" t="str">
            <v>雇员制审判辅助人员</v>
          </cell>
          <cell r="K587" t="str">
            <v>岗位能力测验</v>
          </cell>
          <cell r="L587" t="str">
            <v>20</v>
          </cell>
          <cell r="M587" t="str">
            <v>14</v>
          </cell>
          <cell r="N587" t="str">
            <v>武汉东湖学院</v>
          </cell>
          <cell r="O587" t="str">
            <v>武汉市江夏区文化大道301号</v>
          </cell>
          <cell r="P587" t="str">
            <v>15072481562</v>
          </cell>
        </row>
        <row r="588">
          <cell r="A588">
            <v>214230012015</v>
          </cell>
          <cell r="B588" t="str">
            <v>214230012015</v>
          </cell>
          <cell r="C588" t="str">
            <v>649010105000147</v>
          </cell>
          <cell r="D588" t="str">
            <v>胡言楚</v>
          </cell>
          <cell r="E588" t="str">
            <v>422201199302270849</v>
          </cell>
          <cell r="F588" t="str">
            <v>湖北省高级人民法院</v>
          </cell>
          <cell r="G588" t="str">
            <v>湖北省高级人民法院</v>
          </cell>
          <cell r="H588" t="str">
            <v>雇员制书记员岗5</v>
          </cell>
          <cell r="I588" t="str">
            <v>大类</v>
          </cell>
          <cell r="J588" t="str">
            <v>雇员制审判辅助人员</v>
          </cell>
          <cell r="K588" t="str">
            <v>岗位能力测验</v>
          </cell>
          <cell r="L588" t="str">
            <v>20</v>
          </cell>
          <cell r="M588" t="str">
            <v>15</v>
          </cell>
          <cell r="N588" t="str">
            <v>武汉东湖学院</v>
          </cell>
          <cell r="O588" t="str">
            <v>武汉市江夏区文化大道301号</v>
          </cell>
          <cell r="P588" t="str">
            <v>13971119167</v>
          </cell>
        </row>
        <row r="589">
          <cell r="A589">
            <v>214230012016</v>
          </cell>
          <cell r="B589" t="str">
            <v>214230012016</v>
          </cell>
          <cell r="C589" t="str">
            <v>649010102000013</v>
          </cell>
          <cell r="D589" t="str">
            <v>谢雅霖</v>
          </cell>
          <cell r="E589" t="str">
            <v>420105199607033623</v>
          </cell>
          <cell r="F589" t="str">
            <v>湖北省高级人民法院</v>
          </cell>
          <cell r="G589" t="str">
            <v>湖北省高级人民法院</v>
          </cell>
          <cell r="H589" t="str">
            <v>雇员制书记员岗2</v>
          </cell>
          <cell r="I589" t="str">
            <v>大类</v>
          </cell>
          <cell r="J589" t="str">
            <v>雇员制审判辅助人员</v>
          </cell>
          <cell r="K589" t="str">
            <v>岗位能力测验</v>
          </cell>
          <cell r="L589" t="str">
            <v>20</v>
          </cell>
          <cell r="M589" t="str">
            <v>16</v>
          </cell>
          <cell r="N589" t="str">
            <v>武汉东湖学院</v>
          </cell>
          <cell r="O589" t="str">
            <v>武汉市江夏区文化大道301号</v>
          </cell>
          <cell r="P589" t="str">
            <v>15927363501</v>
          </cell>
        </row>
        <row r="590">
          <cell r="A590">
            <v>214230012017</v>
          </cell>
          <cell r="B590" t="str">
            <v>214230012017</v>
          </cell>
          <cell r="C590" t="str">
            <v>649010401000042</v>
          </cell>
          <cell r="D590" t="str">
            <v>戚豪</v>
          </cell>
          <cell r="E590" t="str">
            <v>420111199410112317</v>
          </cell>
          <cell r="F590" t="str">
            <v>湖北省高级人民法院</v>
          </cell>
          <cell r="G590" t="str">
            <v>武汉铁路运输中级法院</v>
          </cell>
          <cell r="H590" t="str">
            <v>雇员制书记员岗</v>
          </cell>
          <cell r="I590" t="str">
            <v>大类</v>
          </cell>
          <cell r="J590" t="str">
            <v>雇员制审判辅助人员</v>
          </cell>
          <cell r="K590" t="str">
            <v>岗位能力测验</v>
          </cell>
          <cell r="L590" t="str">
            <v>20</v>
          </cell>
          <cell r="M590" t="str">
            <v>17</v>
          </cell>
          <cell r="N590" t="str">
            <v>武汉东湖学院</v>
          </cell>
          <cell r="O590" t="str">
            <v>武汉市江夏区文化大道301号</v>
          </cell>
          <cell r="P590" t="str">
            <v>17051024527</v>
          </cell>
        </row>
        <row r="591">
          <cell r="A591">
            <v>214230012018</v>
          </cell>
          <cell r="B591" t="str">
            <v>214230012018</v>
          </cell>
          <cell r="C591" t="str">
            <v>649010401000003</v>
          </cell>
          <cell r="D591" t="str">
            <v>海松</v>
          </cell>
          <cell r="E591" t="str">
            <v>420621198610274527</v>
          </cell>
          <cell r="F591" t="str">
            <v>湖北省高级人民法院</v>
          </cell>
          <cell r="G591" t="str">
            <v>武汉铁路运输中级法院</v>
          </cell>
          <cell r="H591" t="str">
            <v>雇员制书记员岗</v>
          </cell>
          <cell r="I591" t="str">
            <v>大类</v>
          </cell>
          <cell r="J591" t="str">
            <v>雇员制审判辅助人员</v>
          </cell>
          <cell r="K591" t="str">
            <v>岗位能力测验</v>
          </cell>
          <cell r="L591" t="str">
            <v>20</v>
          </cell>
          <cell r="M591" t="str">
            <v>18</v>
          </cell>
          <cell r="N591" t="str">
            <v>武汉东湖学院</v>
          </cell>
          <cell r="O591" t="str">
            <v>武汉市江夏区文化大道301号</v>
          </cell>
          <cell r="P591" t="str">
            <v>18186492613</v>
          </cell>
        </row>
        <row r="592">
          <cell r="A592">
            <v>214230012019</v>
          </cell>
          <cell r="B592" t="str">
            <v>214230012019</v>
          </cell>
          <cell r="C592" t="str">
            <v>649010302000086</v>
          </cell>
          <cell r="D592" t="str">
            <v>况洁琼</v>
          </cell>
          <cell r="E592" t="str">
            <v>42011519921207006X</v>
          </cell>
          <cell r="F592" t="str">
            <v>湖北省高级人民法院</v>
          </cell>
          <cell r="G592" t="str">
            <v>武汉海事法院</v>
          </cell>
          <cell r="H592" t="str">
            <v>雇员制书记员岗2</v>
          </cell>
          <cell r="I592" t="str">
            <v>大类</v>
          </cell>
          <cell r="J592" t="str">
            <v>雇员制审判辅助人员</v>
          </cell>
          <cell r="K592" t="str">
            <v>岗位能力测验</v>
          </cell>
          <cell r="L592" t="str">
            <v>20</v>
          </cell>
          <cell r="M592" t="str">
            <v>19</v>
          </cell>
          <cell r="N592" t="str">
            <v>武汉东湖学院</v>
          </cell>
          <cell r="O592" t="str">
            <v>武汉市江夏区文化大道301号</v>
          </cell>
          <cell r="P592" t="str">
            <v>18771988356</v>
          </cell>
        </row>
        <row r="593">
          <cell r="A593">
            <v>214230012020</v>
          </cell>
          <cell r="B593" t="str">
            <v>214230012020</v>
          </cell>
          <cell r="C593" t="str">
            <v>649010302000091</v>
          </cell>
          <cell r="D593" t="str">
            <v>杨文娟</v>
          </cell>
          <cell r="E593" t="str">
            <v>420921199110092824</v>
          </cell>
          <cell r="F593" t="str">
            <v>湖北省高级人民法院</v>
          </cell>
          <cell r="G593" t="str">
            <v>武汉海事法院</v>
          </cell>
          <cell r="H593" t="str">
            <v>雇员制书记员岗2</v>
          </cell>
          <cell r="I593" t="str">
            <v>大类</v>
          </cell>
          <cell r="J593" t="str">
            <v>雇员制审判辅助人员</v>
          </cell>
          <cell r="K593" t="str">
            <v>岗位能力测验</v>
          </cell>
          <cell r="L593" t="str">
            <v>20</v>
          </cell>
          <cell r="M593" t="str">
            <v>20</v>
          </cell>
          <cell r="N593" t="str">
            <v>武汉东湖学院</v>
          </cell>
          <cell r="O593" t="str">
            <v>武汉市江夏区文化大道301号</v>
          </cell>
          <cell r="P593" t="str">
            <v>15608624886</v>
          </cell>
        </row>
        <row r="594">
          <cell r="A594">
            <v>214230012021</v>
          </cell>
          <cell r="B594" t="str">
            <v>214230012021</v>
          </cell>
          <cell r="C594" t="str">
            <v>649010107000106</v>
          </cell>
          <cell r="D594" t="str">
            <v>汤贝妮</v>
          </cell>
          <cell r="E594" t="str">
            <v>429004199808150021</v>
          </cell>
          <cell r="F594" t="str">
            <v>湖北省高级人民法院</v>
          </cell>
          <cell r="G594" t="str">
            <v>湖北省高级人民法院</v>
          </cell>
          <cell r="H594" t="str">
            <v>雇员制书记员岗7</v>
          </cell>
          <cell r="I594" t="str">
            <v>大类</v>
          </cell>
          <cell r="J594" t="str">
            <v>雇员制审判辅助人员</v>
          </cell>
          <cell r="K594" t="str">
            <v>岗位能力测验</v>
          </cell>
          <cell r="L594" t="str">
            <v>20</v>
          </cell>
          <cell r="M594" t="str">
            <v>21</v>
          </cell>
          <cell r="N594" t="str">
            <v>武汉东湖学院</v>
          </cell>
          <cell r="O594" t="str">
            <v>武汉市江夏区文化大道301号</v>
          </cell>
          <cell r="P594" t="str">
            <v>13597459977</v>
          </cell>
        </row>
        <row r="595">
          <cell r="A595">
            <v>214230012022</v>
          </cell>
          <cell r="B595" t="str">
            <v>214230012022</v>
          </cell>
          <cell r="C595" t="str">
            <v>649010301000001</v>
          </cell>
          <cell r="D595" t="str">
            <v>李志</v>
          </cell>
          <cell r="E595" t="str">
            <v>421182198507060017</v>
          </cell>
          <cell r="F595" t="str">
            <v>湖北省高级人民法院</v>
          </cell>
          <cell r="G595" t="str">
            <v>武汉海事法院</v>
          </cell>
          <cell r="H595" t="str">
            <v>雇员制书记员岗1</v>
          </cell>
          <cell r="I595" t="str">
            <v>大类</v>
          </cell>
          <cell r="J595" t="str">
            <v>雇员制审判辅助人员</v>
          </cell>
          <cell r="K595" t="str">
            <v>岗位能力测验</v>
          </cell>
          <cell r="L595" t="str">
            <v>20</v>
          </cell>
          <cell r="M595" t="str">
            <v>22</v>
          </cell>
          <cell r="N595" t="str">
            <v>武汉东湖学院</v>
          </cell>
          <cell r="O595" t="str">
            <v>武汉市江夏区文化大道301号</v>
          </cell>
          <cell r="P595" t="str">
            <v>13554404073</v>
          </cell>
        </row>
        <row r="596">
          <cell r="A596">
            <v>214230012023</v>
          </cell>
          <cell r="B596" t="str">
            <v>214230012023</v>
          </cell>
          <cell r="C596" t="str">
            <v>649010301000068</v>
          </cell>
          <cell r="D596" t="str">
            <v>柳美含</v>
          </cell>
          <cell r="E596" t="str">
            <v>430104199505064627</v>
          </cell>
          <cell r="F596" t="str">
            <v>湖北省高级人民法院</v>
          </cell>
          <cell r="G596" t="str">
            <v>武汉海事法院</v>
          </cell>
          <cell r="H596" t="str">
            <v>雇员制书记员岗1</v>
          </cell>
          <cell r="I596" t="str">
            <v>大类</v>
          </cell>
          <cell r="J596" t="str">
            <v>雇员制审判辅助人员</v>
          </cell>
          <cell r="K596" t="str">
            <v>岗位能力测验</v>
          </cell>
          <cell r="L596" t="str">
            <v>20</v>
          </cell>
          <cell r="M596" t="str">
            <v>23</v>
          </cell>
          <cell r="N596" t="str">
            <v>武汉东湖学院</v>
          </cell>
          <cell r="O596" t="str">
            <v>武汉市江夏区文化大道301号</v>
          </cell>
          <cell r="P596" t="str">
            <v>18711050635</v>
          </cell>
        </row>
        <row r="597">
          <cell r="A597">
            <v>214230012024</v>
          </cell>
          <cell r="B597" t="str">
            <v>214230012024</v>
          </cell>
          <cell r="C597" t="str">
            <v>649010107000083</v>
          </cell>
          <cell r="D597" t="str">
            <v>胡晓庆</v>
          </cell>
          <cell r="E597" t="str">
            <v>372926198706107008</v>
          </cell>
          <cell r="F597" t="str">
            <v>湖北省高级人民法院</v>
          </cell>
          <cell r="G597" t="str">
            <v>湖北省高级人民法院</v>
          </cell>
          <cell r="H597" t="str">
            <v>雇员制书记员岗7</v>
          </cell>
          <cell r="I597" t="str">
            <v>大类</v>
          </cell>
          <cell r="J597" t="str">
            <v>雇员制审判辅助人员</v>
          </cell>
          <cell r="K597" t="str">
            <v>岗位能力测验</v>
          </cell>
          <cell r="L597" t="str">
            <v>20</v>
          </cell>
          <cell r="M597" t="str">
            <v>24</v>
          </cell>
          <cell r="N597" t="str">
            <v>武汉东湖学院</v>
          </cell>
          <cell r="O597" t="str">
            <v>武汉市江夏区文化大道301号</v>
          </cell>
          <cell r="P597" t="str">
            <v>18827653090</v>
          </cell>
        </row>
        <row r="598">
          <cell r="A598">
            <v>214230012025</v>
          </cell>
          <cell r="B598" t="str">
            <v>214230012025</v>
          </cell>
          <cell r="C598" t="str">
            <v>649010105000152</v>
          </cell>
          <cell r="D598" t="str">
            <v>黄艳翔</v>
          </cell>
          <cell r="E598" t="str">
            <v>420281198707302840</v>
          </cell>
          <cell r="F598" t="str">
            <v>湖北省高级人民法院</v>
          </cell>
          <cell r="G598" t="str">
            <v>湖北省高级人民法院</v>
          </cell>
          <cell r="H598" t="str">
            <v>雇员制书记员岗5</v>
          </cell>
          <cell r="I598" t="str">
            <v>大类</v>
          </cell>
          <cell r="J598" t="str">
            <v>雇员制审判辅助人员</v>
          </cell>
          <cell r="K598" t="str">
            <v>岗位能力测验</v>
          </cell>
          <cell r="L598" t="str">
            <v>20</v>
          </cell>
          <cell r="M598" t="str">
            <v>25</v>
          </cell>
          <cell r="N598" t="str">
            <v>武汉东湖学院</v>
          </cell>
          <cell r="O598" t="str">
            <v>武汉市江夏区文化大道301号</v>
          </cell>
          <cell r="P598" t="str">
            <v>15172118995</v>
          </cell>
        </row>
        <row r="599">
          <cell r="A599">
            <v>214230012026</v>
          </cell>
          <cell r="B599" t="str">
            <v>214230012026</v>
          </cell>
          <cell r="C599" t="str">
            <v>649010101000095</v>
          </cell>
          <cell r="D599" t="str">
            <v>占小惠</v>
          </cell>
          <cell r="E599" t="str">
            <v>421125199405205227</v>
          </cell>
          <cell r="F599" t="str">
            <v>湖北省高级人民法院</v>
          </cell>
          <cell r="G599" t="str">
            <v>湖北省高级人民法院</v>
          </cell>
          <cell r="H599" t="str">
            <v>雇员制书记员岗1</v>
          </cell>
          <cell r="I599" t="str">
            <v>大类</v>
          </cell>
          <cell r="J599" t="str">
            <v>雇员制审判辅助人员</v>
          </cell>
          <cell r="K599" t="str">
            <v>岗位能力测验</v>
          </cell>
          <cell r="L599" t="str">
            <v>20</v>
          </cell>
          <cell r="M599" t="str">
            <v>26</v>
          </cell>
          <cell r="N599" t="str">
            <v>武汉东湖学院</v>
          </cell>
          <cell r="O599" t="str">
            <v>武汉市江夏区文化大道301号</v>
          </cell>
          <cell r="P599" t="str">
            <v>13407192731</v>
          </cell>
        </row>
        <row r="600">
          <cell r="A600">
            <v>214230012027</v>
          </cell>
          <cell r="B600" t="str">
            <v>214230012027</v>
          </cell>
          <cell r="C600" t="str">
            <v>649010102000037</v>
          </cell>
          <cell r="D600" t="str">
            <v>王心露</v>
          </cell>
          <cell r="E600" t="str">
            <v>42098419900928902X</v>
          </cell>
          <cell r="F600" t="str">
            <v>湖北省高级人民法院</v>
          </cell>
          <cell r="G600" t="str">
            <v>湖北省高级人民法院</v>
          </cell>
          <cell r="H600" t="str">
            <v>雇员制书记员岗2</v>
          </cell>
          <cell r="I600" t="str">
            <v>大类</v>
          </cell>
          <cell r="J600" t="str">
            <v>雇员制审判辅助人员</v>
          </cell>
          <cell r="K600" t="str">
            <v>岗位能力测验</v>
          </cell>
          <cell r="L600" t="str">
            <v>20</v>
          </cell>
          <cell r="M600" t="str">
            <v>27</v>
          </cell>
          <cell r="N600" t="str">
            <v>武汉东湖学院</v>
          </cell>
          <cell r="O600" t="str">
            <v>武汉市江夏区文化大道301号</v>
          </cell>
          <cell r="P600" t="str">
            <v>15897668700</v>
          </cell>
        </row>
        <row r="601">
          <cell r="A601">
            <v>214230012028</v>
          </cell>
          <cell r="B601" t="str">
            <v>214230012028</v>
          </cell>
          <cell r="C601" t="str">
            <v>649010601000029</v>
          </cell>
          <cell r="D601" t="str">
            <v>刘静文</v>
          </cell>
          <cell r="E601" t="str">
            <v>420602198409130522</v>
          </cell>
          <cell r="F601" t="str">
            <v>湖北省高级人民法院</v>
          </cell>
          <cell r="G601" t="str">
            <v>襄阳铁路运输法院</v>
          </cell>
          <cell r="H601" t="str">
            <v>雇员制书记员岗</v>
          </cell>
          <cell r="I601" t="str">
            <v>大类</v>
          </cell>
          <cell r="J601" t="str">
            <v>雇员制审判辅助人员</v>
          </cell>
          <cell r="K601" t="str">
            <v>岗位能力测验</v>
          </cell>
          <cell r="L601" t="str">
            <v>20</v>
          </cell>
          <cell r="M601" t="str">
            <v>28</v>
          </cell>
          <cell r="N601" t="str">
            <v>武汉东湖学院</v>
          </cell>
          <cell r="O601" t="str">
            <v>武汉市江夏区文化大道301号</v>
          </cell>
          <cell r="P601" t="str">
            <v>15997188897</v>
          </cell>
        </row>
        <row r="602">
          <cell r="A602">
            <v>214230012029</v>
          </cell>
          <cell r="B602" t="str">
            <v>214230012029</v>
          </cell>
          <cell r="C602" t="str">
            <v>649010701000009</v>
          </cell>
          <cell r="D602" t="str">
            <v>杨康</v>
          </cell>
          <cell r="E602" t="str">
            <v>420822199301316123</v>
          </cell>
          <cell r="F602" t="str">
            <v>湖北省高级人民法院</v>
          </cell>
          <cell r="G602" t="str">
            <v>沙洋人民法院</v>
          </cell>
          <cell r="H602" t="str">
            <v>雇员制书记员岗</v>
          </cell>
          <cell r="I602" t="str">
            <v>大类</v>
          </cell>
          <cell r="J602" t="str">
            <v>雇员制审判辅助人员</v>
          </cell>
          <cell r="K602" t="str">
            <v>岗位能力测验</v>
          </cell>
          <cell r="L602" t="str">
            <v>20</v>
          </cell>
          <cell r="M602" t="str">
            <v>29</v>
          </cell>
          <cell r="N602" t="str">
            <v>武汉东湖学院</v>
          </cell>
          <cell r="O602" t="str">
            <v>武汉市江夏区文化大道301号</v>
          </cell>
          <cell r="P602" t="str">
            <v>15572473425</v>
          </cell>
        </row>
        <row r="603">
          <cell r="A603">
            <v>214230012030</v>
          </cell>
          <cell r="B603" t="str">
            <v>214230012030</v>
          </cell>
          <cell r="C603" t="str">
            <v>649010107000124</v>
          </cell>
          <cell r="D603" t="str">
            <v>杨柳云</v>
          </cell>
          <cell r="E603" t="str">
            <v>421087199210263244</v>
          </cell>
          <cell r="F603" t="str">
            <v>湖北省高级人民法院</v>
          </cell>
          <cell r="G603" t="str">
            <v>湖北省高级人民法院</v>
          </cell>
          <cell r="H603" t="str">
            <v>雇员制书记员岗7</v>
          </cell>
          <cell r="I603" t="str">
            <v>大类</v>
          </cell>
          <cell r="J603" t="str">
            <v>雇员制审判辅助人员</v>
          </cell>
          <cell r="K603" t="str">
            <v>岗位能力测验</v>
          </cell>
          <cell r="L603" t="str">
            <v>20</v>
          </cell>
          <cell r="M603" t="str">
            <v>30</v>
          </cell>
          <cell r="N603" t="str">
            <v>武汉东湖学院</v>
          </cell>
          <cell r="O603" t="str">
            <v>武汉市江夏区文化大道301号</v>
          </cell>
          <cell r="P603" t="str">
            <v>15527816918</v>
          </cell>
        </row>
        <row r="604">
          <cell r="A604">
            <v>214230012101</v>
          </cell>
          <cell r="B604" t="str">
            <v>214230012101</v>
          </cell>
          <cell r="C604" t="str">
            <v>649010501000018</v>
          </cell>
          <cell r="D604" t="str">
            <v>魏俊贤</v>
          </cell>
          <cell r="E604" t="str">
            <v>420102199604182413</v>
          </cell>
          <cell r="F604" t="str">
            <v>湖北省高级人民法院</v>
          </cell>
          <cell r="G604" t="str">
            <v>武汉铁路运输法院</v>
          </cell>
          <cell r="H604" t="str">
            <v>雇员制书记员岗</v>
          </cell>
          <cell r="I604" t="str">
            <v>大类</v>
          </cell>
          <cell r="J604" t="str">
            <v>雇员制审判辅助人员</v>
          </cell>
          <cell r="K604" t="str">
            <v>岗位能力测验</v>
          </cell>
          <cell r="L604" t="str">
            <v>21</v>
          </cell>
          <cell r="M604" t="str">
            <v>01</v>
          </cell>
          <cell r="N604" t="str">
            <v>武汉东湖学院</v>
          </cell>
          <cell r="O604" t="str">
            <v>武汉市江夏区文化大道301号</v>
          </cell>
          <cell r="P604" t="str">
            <v>18186102276</v>
          </cell>
        </row>
        <row r="605">
          <cell r="A605">
            <v>214230012102</v>
          </cell>
          <cell r="B605" t="str">
            <v>214230012102</v>
          </cell>
          <cell r="C605" t="str">
            <v>649010201000062</v>
          </cell>
          <cell r="D605" t="str">
            <v>刘亚琪</v>
          </cell>
          <cell r="E605" t="str">
            <v>420821199710253024</v>
          </cell>
          <cell r="F605" t="str">
            <v>湖北省高级人民法院</v>
          </cell>
          <cell r="G605" t="str">
            <v>汉江中级人民法院</v>
          </cell>
          <cell r="H605" t="str">
            <v>雇员制书记员岗</v>
          </cell>
          <cell r="I605" t="str">
            <v>大类</v>
          </cell>
          <cell r="J605" t="str">
            <v>雇员制审判辅助人员</v>
          </cell>
          <cell r="K605" t="str">
            <v>岗位能力测验</v>
          </cell>
          <cell r="L605" t="str">
            <v>21</v>
          </cell>
          <cell r="M605" t="str">
            <v>02</v>
          </cell>
          <cell r="N605" t="str">
            <v>武汉东湖学院</v>
          </cell>
          <cell r="O605" t="str">
            <v>武汉市江夏区文化大道301号</v>
          </cell>
          <cell r="P605" t="str">
            <v>15623965595</v>
          </cell>
        </row>
        <row r="606">
          <cell r="A606">
            <v>214230012103</v>
          </cell>
          <cell r="B606" t="str">
            <v>214230012103</v>
          </cell>
          <cell r="C606" t="str">
            <v>649010301000054</v>
          </cell>
          <cell r="D606" t="str">
            <v>邓思颖</v>
          </cell>
          <cell r="E606" t="str">
            <v>422325199205054622</v>
          </cell>
          <cell r="F606" t="str">
            <v>湖北省高级人民法院</v>
          </cell>
          <cell r="G606" t="str">
            <v>武汉海事法院</v>
          </cell>
          <cell r="H606" t="str">
            <v>雇员制书记员岗1</v>
          </cell>
          <cell r="I606" t="str">
            <v>大类</v>
          </cell>
          <cell r="J606" t="str">
            <v>雇员制审判辅助人员</v>
          </cell>
          <cell r="K606" t="str">
            <v>岗位能力测验</v>
          </cell>
          <cell r="L606" t="str">
            <v>21</v>
          </cell>
          <cell r="M606" t="str">
            <v>03</v>
          </cell>
          <cell r="N606" t="str">
            <v>武汉东湖学院</v>
          </cell>
          <cell r="O606" t="str">
            <v>武汉市江夏区文化大道301号</v>
          </cell>
          <cell r="P606" t="str">
            <v>15872851563</v>
          </cell>
        </row>
        <row r="607">
          <cell r="A607">
            <v>214230012104</v>
          </cell>
          <cell r="B607" t="str">
            <v>214230012104</v>
          </cell>
          <cell r="C607" t="str">
            <v>649010102000076</v>
          </cell>
          <cell r="D607" t="str">
            <v>高媛</v>
          </cell>
          <cell r="E607" t="str">
            <v>422201199004120420</v>
          </cell>
          <cell r="F607" t="str">
            <v>湖北省高级人民法院</v>
          </cell>
          <cell r="G607" t="str">
            <v>湖北省高级人民法院</v>
          </cell>
          <cell r="H607" t="str">
            <v>雇员制书记员岗2</v>
          </cell>
          <cell r="I607" t="str">
            <v>大类</v>
          </cell>
          <cell r="J607" t="str">
            <v>雇员制审判辅助人员</v>
          </cell>
          <cell r="K607" t="str">
            <v>岗位能力测验</v>
          </cell>
          <cell r="L607" t="str">
            <v>21</v>
          </cell>
          <cell r="M607" t="str">
            <v>04</v>
          </cell>
          <cell r="N607" t="str">
            <v>武汉东湖学院</v>
          </cell>
          <cell r="O607" t="str">
            <v>武汉市江夏区文化大道301号</v>
          </cell>
          <cell r="P607" t="str">
            <v>18627050412</v>
          </cell>
        </row>
        <row r="608">
          <cell r="A608">
            <v>214230012105</v>
          </cell>
          <cell r="B608" t="str">
            <v>214230012105</v>
          </cell>
          <cell r="C608" t="str">
            <v>649010301000077</v>
          </cell>
          <cell r="D608" t="str">
            <v>李瑛</v>
          </cell>
          <cell r="E608" t="str">
            <v>421181199003290028</v>
          </cell>
          <cell r="F608" t="str">
            <v>湖北省高级人民法院</v>
          </cell>
          <cell r="G608" t="str">
            <v>武汉海事法院</v>
          </cell>
          <cell r="H608" t="str">
            <v>雇员制书记员岗1</v>
          </cell>
          <cell r="I608" t="str">
            <v>大类</v>
          </cell>
          <cell r="J608" t="str">
            <v>雇员制审判辅助人员</v>
          </cell>
          <cell r="K608" t="str">
            <v>岗位能力测验</v>
          </cell>
          <cell r="L608" t="str">
            <v>21</v>
          </cell>
          <cell r="M608" t="str">
            <v>05</v>
          </cell>
          <cell r="N608" t="str">
            <v>武汉东湖学院</v>
          </cell>
          <cell r="O608" t="str">
            <v>武汉市江夏区文化大道301号</v>
          </cell>
          <cell r="P608" t="str">
            <v>13697148343</v>
          </cell>
        </row>
        <row r="609">
          <cell r="A609">
            <v>214230012106</v>
          </cell>
          <cell r="B609" t="str">
            <v>214230012106</v>
          </cell>
          <cell r="C609" t="str">
            <v>649010601000080</v>
          </cell>
          <cell r="D609" t="str">
            <v>曾娇丽</v>
          </cell>
          <cell r="E609" t="str">
            <v>420621199209068668</v>
          </cell>
          <cell r="F609" t="str">
            <v>湖北省高级人民法院</v>
          </cell>
          <cell r="G609" t="str">
            <v>襄阳铁路运输法院</v>
          </cell>
          <cell r="H609" t="str">
            <v>雇员制书记员岗</v>
          </cell>
          <cell r="I609" t="str">
            <v>大类</v>
          </cell>
          <cell r="J609" t="str">
            <v>雇员制审判辅助人员</v>
          </cell>
          <cell r="K609" t="str">
            <v>岗位能力测验</v>
          </cell>
          <cell r="L609" t="str">
            <v>21</v>
          </cell>
          <cell r="M609" t="str">
            <v>06</v>
          </cell>
          <cell r="N609" t="str">
            <v>武汉东湖学院</v>
          </cell>
          <cell r="O609" t="str">
            <v>武汉市江夏区文化大道301号</v>
          </cell>
          <cell r="P609" t="str">
            <v>13618665200</v>
          </cell>
        </row>
        <row r="610">
          <cell r="A610">
            <v>214230012107</v>
          </cell>
          <cell r="B610" t="str">
            <v>214230012107</v>
          </cell>
          <cell r="C610" t="str">
            <v>649010302000101</v>
          </cell>
          <cell r="D610" t="str">
            <v>刘亚敏</v>
          </cell>
          <cell r="E610" t="str">
            <v>420324199705220529</v>
          </cell>
          <cell r="F610" t="str">
            <v>湖北省高级人民法院</v>
          </cell>
          <cell r="G610" t="str">
            <v>武汉海事法院</v>
          </cell>
          <cell r="H610" t="str">
            <v>雇员制书记员岗2</v>
          </cell>
          <cell r="I610" t="str">
            <v>大类</v>
          </cell>
          <cell r="J610" t="str">
            <v>雇员制审判辅助人员</v>
          </cell>
          <cell r="K610" t="str">
            <v>岗位能力测验</v>
          </cell>
          <cell r="L610" t="str">
            <v>21</v>
          </cell>
          <cell r="M610" t="str">
            <v>07</v>
          </cell>
          <cell r="N610" t="str">
            <v>武汉东湖学院</v>
          </cell>
          <cell r="O610" t="str">
            <v>武汉市江夏区文化大道301号</v>
          </cell>
          <cell r="P610" t="str">
            <v>15171371017</v>
          </cell>
        </row>
        <row r="611">
          <cell r="A611">
            <v>214230012108</v>
          </cell>
          <cell r="B611" t="str">
            <v>214230012108</v>
          </cell>
          <cell r="C611" t="str">
            <v>649010701000007</v>
          </cell>
          <cell r="D611" t="str">
            <v>熊伟</v>
          </cell>
          <cell r="E611" t="str">
            <v>420801198701081152</v>
          </cell>
          <cell r="F611" t="str">
            <v>湖北省高级人民法院</v>
          </cell>
          <cell r="G611" t="str">
            <v>沙洋人民法院</v>
          </cell>
          <cell r="H611" t="str">
            <v>雇员制书记员岗</v>
          </cell>
          <cell r="I611" t="str">
            <v>大类</v>
          </cell>
          <cell r="J611" t="str">
            <v>雇员制审判辅助人员</v>
          </cell>
          <cell r="K611" t="str">
            <v>岗位能力测验</v>
          </cell>
          <cell r="L611" t="str">
            <v>21</v>
          </cell>
          <cell r="M611" t="str">
            <v>08</v>
          </cell>
          <cell r="N611" t="str">
            <v>武汉东湖学院</v>
          </cell>
          <cell r="O611" t="str">
            <v>武汉市江夏区文化大道301号</v>
          </cell>
          <cell r="P611" t="str">
            <v>15972668793</v>
          </cell>
        </row>
        <row r="612">
          <cell r="A612">
            <v>214230012109</v>
          </cell>
          <cell r="B612" t="str">
            <v>214230012109</v>
          </cell>
          <cell r="C612" t="str">
            <v>649010301000065</v>
          </cell>
          <cell r="D612" t="str">
            <v>陈郁青</v>
          </cell>
          <cell r="E612" t="str">
            <v>420116199412193722</v>
          </cell>
          <cell r="F612" t="str">
            <v>湖北省高级人民法院</v>
          </cell>
          <cell r="G612" t="str">
            <v>武汉海事法院</v>
          </cell>
          <cell r="H612" t="str">
            <v>雇员制书记员岗1</v>
          </cell>
          <cell r="I612" t="str">
            <v>大类</v>
          </cell>
          <cell r="J612" t="str">
            <v>雇员制审判辅助人员</v>
          </cell>
          <cell r="K612" t="str">
            <v>岗位能力测验</v>
          </cell>
          <cell r="L612" t="str">
            <v>21</v>
          </cell>
          <cell r="M612" t="str">
            <v>09</v>
          </cell>
          <cell r="N612" t="str">
            <v>武汉东湖学院</v>
          </cell>
          <cell r="O612" t="str">
            <v>武汉市江夏区文化大道301号</v>
          </cell>
          <cell r="P612" t="str">
            <v>13871396228</v>
          </cell>
        </row>
        <row r="613">
          <cell r="A613">
            <v>214230012110</v>
          </cell>
          <cell r="B613" t="str">
            <v>214230012110</v>
          </cell>
          <cell r="C613" t="str">
            <v>649010201000063</v>
          </cell>
          <cell r="D613" t="str">
            <v>但青天</v>
          </cell>
          <cell r="E613" t="str">
            <v>429004199409210373</v>
          </cell>
          <cell r="F613" t="str">
            <v>湖北省高级人民法院</v>
          </cell>
          <cell r="G613" t="str">
            <v>汉江中级人民法院</v>
          </cell>
          <cell r="H613" t="str">
            <v>雇员制书记员岗</v>
          </cell>
          <cell r="I613" t="str">
            <v>大类</v>
          </cell>
          <cell r="J613" t="str">
            <v>雇员制审判辅助人员</v>
          </cell>
          <cell r="K613" t="str">
            <v>岗位能力测验</v>
          </cell>
          <cell r="L613" t="str">
            <v>21</v>
          </cell>
          <cell r="M613" t="str">
            <v>10</v>
          </cell>
          <cell r="N613" t="str">
            <v>武汉东湖学院</v>
          </cell>
          <cell r="O613" t="str">
            <v>武汉市江夏区文化大道301号</v>
          </cell>
          <cell r="P613" t="str">
            <v>13117129988</v>
          </cell>
        </row>
        <row r="614">
          <cell r="A614">
            <v>214230012111</v>
          </cell>
          <cell r="B614" t="str">
            <v>214230012111</v>
          </cell>
          <cell r="C614" t="str">
            <v>649010103000058</v>
          </cell>
          <cell r="D614" t="str">
            <v>卢孟惟</v>
          </cell>
          <cell r="E614" t="str">
            <v>420982199310020043</v>
          </cell>
          <cell r="F614" t="str">
            <v>湖北省高级人民法院</v>
          </cell>
          <cell r="G614" t="str">
            <v>湖北省高级人民法院</v>
          </cell>
          <cell r="H614" t="str">
            <v>雇员制书记员岗3</v>
          </cell>
          <cell r="I614" t="str">
            <v>大类</v>
          </cell>
          <cell r="J614" t="str">
            <v>雇员制审判辅助人员</v>
          </cell>
          <cell r="K614" t="str">
            <v>岗位能力测验</v>
          </cell>
          <cell r="L614" t="str">
            <v>21</v>
          </cell>
          <cell r="M614" t="str">
            <v>11</v>
          </cell>
          <cell r="N614" t="str">
            <v>武汉东湖学院</v>
          </cell>
          <cell r="O614" t="str">
            <v>武汉市江夏区文化大道301号</v>
          </cell>
          <cell r="P614" t="str">
            <v>13308654830</v>
          </cell>
        </row>
        <row r="615">
          <cell r="A615">
            <v>214230012112</v>
          </cell>
          <cell r="B615" t="str">
            <v>214230012112</v>
          </cell>
          <cell r="C615" t="str">
            <v>649010301000011</v>
          </cell>
          <cell r="D615" t="str">
            <v>单梦如</v>
          </cell>
          <cell r="E615" t="str">
            <v>420606199407013023</v>
          </cell>
          <cell r="F615" t="str">
            <v>湖北省高级人民法院</v>
          </cell>
          <cell r="G615" t="str">
            <v>武汉海事法院</v>
          </cell>
          <cell r="H615" t="str">
            <v>雇员制书记员岗1</v>
          </cell>
          <cell r="I615" t="str">
            <v>大类</v>
          </cell>
          <cell r="J615" t="str">
            <v>雇员制审判辅助人员</v>
          </cell>
          <cell r="K615" t="str">
            <v>岗位能力测验</v>
          </cell>
          <cell r="L615" t="str">
            <v>21</v>
          </cell>
          <cell r="M615" t="str">
            <v>12</v>
          </cell>
          <cell r="N615" t="str">
            <v>武汉东湖学院</v>
          </cell>
          <cell r="O615" t="str">
            <v>武汉市江夏区文化大道301号</v>
          </cell>
          <cell r="P615" t="str">
            <v>18602729471</v>
          </cell>
        </row>
        <row r="616">
          <cell r="A616">
            <v>214230012113</v>
          </cell>
          <cell r="B616" t="str">
            <v>214230012113</v>
          </cell>
          <cell r="C616" t="str">
            <v>649010105000119</v>
          </cell>
          <cell r="D616" t="str">
            <v>谢晓丽</v>
          </cell>
          <cell r="E616" t="str">
            <v>422801199610214024</v>
          </cell>
          <cell r="F616" t="str">
            <v>湖北省高级人民法院</v>
          </cell>
          <cell r="G616" t="str">
            <v>湖北省高级人民法院</v>
          </cell>
          <cell r="H616" t="str">
            <v>雇员制书记员岗5</v>
          </cell>
          <cell r="I616" t="str">
            <v>大类</v>
          </cell>
          <cell r="J616" t="str">
            <v>雇员制审判辅助人员</v>
          </cell>
          <cell r="K616" t="str">
            <v>岗位能力测验</v>
          </cell>
          <cell r="L616" t="str">
            <v>21</v>
          </cell>
          <cell r="M616" t="str">
            <v>13</v>
          </cell>
          <cell r="N616" t="str">
            <v>武汉东湖学院</v>
          </cell>
          <cell r="O616" t="str">
            <v>武汉市江夏区文化大道301号</v>
          </cell>
          <cell r="P616" t="str">
            <v>15549239627</v>
          </cell>
        </row>
        <row r="617">
          <cell r="A617">
            <v>214230012114</v>
          </cell>
          <cell r="B617" t="str">
            <v>214230012114</v>
          </cell>
          <cell r="C617" t="str">
            <v>649010105000006</v>
          </cell>
          <cell r="D617" t="str">
            <v>张锟</v>
          </cell>
          <cell r="E617" t="str">
            <v>421124199508042233</v>
          </cell>
          <cell r="F617" t="str">
            <v>湖北省高级人民法院</v>
          </cell>
          <cell r="G617" t="str">
            <v>湖北省高级人民法院</v>
          </cell>
          <cell r="H617" t="str">
            <v>雇员制书记员岗5</v>
          </cell>
          <cell r="I617" t="str">
            <v>大类</v>
          </cell>
          <cell r="J617" t="str">
            <v>雇员制审判辅助人员</v>
          </cell>
          <cell r="K617" t="str">
            <v>岗位能力测验</v>
          </cell>
          <cell r="L617" t="str">
            <v>21</v>
          </cell>
          <cell r="M617" t="str">
            <v>14</v>
          </cell>
          <cell r="N617" t="str">
            <v>武汉东湖学院</v>
          </cell>
          <cell r="O617" t="str">
            <v>武汉市江夏区文化大道301号</v>
          </cell>
          <cell r="P617" t="str">
            <v>17683838288</v>
          </cell>
        </row>
        <row r="618">
          <cell r="A618">
            <v>214230012115</v>
          </cell>
          <cell r="B618" t="str">
            <v>214230012115</v>
          </cell>
          <cell r="C618" t="str">
            <v>649010201000052</v>
          </cell>
          <cell r="D618" t="str">
            <v>冯陈</v>
          </cell>
          <cell r="E618" t="str">
            <v>429004199708092565</v>
          </cell>
          <cell r="F618" t="str">
            <v>湖北省高级人民法院</v>
          </cell>
          <cell r="G618" t="str">
            <v>汉江中级人民法院</v>
          </cell>
          <cell r="H618" t="str">
            <v>雇员制书记员岗</v>
          </cell>
          <cell r="I618" t="str">
            <v>大类</v>
          </cell>
          <cell r="J618" t="str">
            <v>雇员制审判辅助人员</v>
          </cell>
          <cell r="K618" t="str">
            <v>岗位能力测验</v>
          </cell>
          <cell r="L618" t="str">
            <v>21</v>
          </cell>
          <cell r="M618" t="str">
            <v>15</v>
          </cell>
          <cell r="N618" t="str">
            <v>武汉东湖学院</v>
          </cell>
          <cell r="O618" t="str">
            <v>武汉市江夏区文化大道301号</v>
          </cell>
          <cell r="P618" t="str">
            <v>18727341936</v>
          </cell>
        </row>
        <row r="619">
          <cell r="A619">
            <v>214230012116</v>
          </cell>
          <cell r="B619" t="str">
            <v>214230012116</v>
          </cell>
          <cell r="C619" t="str">
            <v>649010302000046</v>
          </cell>
          <cell r="D619" t="str">
            <v>谢梦雅</v>
          </cell>
          <cell r="E619" t="str">
            <v>420115199707110027</v>
          </cell>
          <cell r="F619" t="str">
            <v>湖北省高级人民法院</v>
          </cell>
          <cell r="G619" t="str">
            <v>武汉海事法院</v>
          </cell>
          <cell r="H619" t="str">
            <v>雇员制书记员岗2</v>
          </cell>
          <cell r="I619" t="str">
            <v>大类</v>
          </cell>
          <cell r="J619" t="str">
            <v>雇员制审判辅助人员</v>
          </cell>
          <cell r="K619" t="str">
            <v>岗位能力测验</v>
          </cell>
          <cell r="L619" t="str">
            <v>21</v>
          </cell>
          <cell r="M619" t="str">
            <v>16</v>
          </cell>
          <cell r="N619" t="str">
            <v>武汉东湖学院</v>
          </cell>
          <cell r="O619" t="str">
            <v>武汉市江夏区文化大道301号</v>
          </cell>
          <cell r="P619" t="str">
            <v>13100695857</v>
          </cell>
        </row>
        <row r="620">
          <cell r="A620">
            <v>214230012117</v>
          </cell>
          <cell r="B620" t="str">
            <v>214230012117</v>
          </cell>
          <cell r="C620" t="str">
            <v>649010103000041</v>
          </cell>
          <cell r="D620" t="str">
            <v>李诗思</v>
          </cell>
          <cell r="E620" t="str">
            <v>420102198910310829</v>
          </cell>
          <cell r="F620" t="str">
            <v>湖北省高级人民法院</v>
          </cell>
          <cell r="G620" t="str">
            <v>湖北省高级人民法院</v>
          </cell>
          <cell r="H620" t="str">
            <v>雇员制书记员岗3</v>
          </cell>
          <cell r="I620" t="str">
            <v>大类</v>
          </cell>
          <cell r="J620" t="str">
            <v>雇员制审判辅助人员</v>
          </cell>
          <cell r="K620" t="str">
            <v>岗位能力测验</v>
          </cell>
          <cell r="L620" t="str">
            <v>21</v>
          </cell>
          <cell r="M620" t="str">
            <v>17</v>
          </cell>
          <cell r="N620" t="str">
            <v>武汉东湖学院</v>
          </cell>
          <cell r="O620" t="str">
            <v>武汉市江夏区文化大道301号</v>
          </cell>
          <cell r="P620" t="str">
            <v>13647214765</v>
          </cell>
        </row>
        <row r="621">
          <cell r="A621">
            <v>214230012118</v>
          </cell>
          <cell r="B621" t="str">
            <v>214230012118</v>
          </cell>
          <cell r="C621" t="str">
            <v>649010601000028</v>
          </cell>
          <cell r="D621" t="str">
            <v>李俊怡</v>
          </cell>
          <cell r="E621" t="str">
            <v>420683199804030321</v>
          </cell>
          <cell r="F621" t="str">
            <v>湖北省高级人民法院</v>
          </cell>
          <cell r="G621" t="str">
            <v>襄阳铁路运输法院</v>
          </cell>
          <cell r="H621" t="str">
            <v>雇员制书记员岗</v>
          </cell>
          <cell r="I621" t="str">
            <v>大类</v>
          </cell>
          <cell r="J621" t="str">
            <v>雇员制审判辅助人员</v>
          </cell>
          <cell r="K621" t="str">
            <v>岗位能力测验</v>
          </cell>
          <cell r="L621" t="str">
            <v>21</v>
          </cell>
          <cell r="M621" t="str">
            <v>18</v>
          </cell>
          <cell r="N621" t="str">
            <v>武汉东湖学院</v>
          </cell>
          <cell r="O621" t="str">
            <v>武汉市江夏区文化大道301号</v>
          </cell>
          <cell r="P621" t="str">
            <v>15927564936</v>
          </cell>
        </row>
        <row r="622">
          <cell r="A622">
            <v>214230012119</v>
          </cell>
          <cell r="B622" t="str">
            <v>214230012119</v>
          </cell>
          <cell r="C622" t="str">
            <v>649010303000014</v>
          </cell>
          <cell r="D622" t="str">
            <v>李晓婷</v>
          </cell>
          <cell r="E622" t="str">
            <v>500222199111110041</v>
          </cell>
          <cell r="F622" t="str">
            <v>湖北省高级人民法院</v>
          </cell>
          <cell r="G622" t="str">
            <v>武汉海事法院</v>
          </cell>
          <cell r="H622" t="str">
            <v>雇员制书记员岗3</v>
          </cell>
          <cell r="I622" t="str">
            <v>大类</v>
          </cell>
          <cell r="J622" t="str">
            <v>雇员制审判辅助人员</v>
          </cell>
          <cell r="K622" t="str">
            <v>岗位能力测验</v>
          </cell>
          <cell r="L622" t="str">
            <v>21</v>
          </cell>
          <cell r="M622" t="str">
            <v>19</v>
          </cell>
          <cell r="N622" t="str">
            <v>武汉东湖学院</v>
          </cell>
          <cell r="O622" t="str">
            <v>武汉市江夏区文化大道301号</v>
          </cell>
          <cell r="P622" t="str">
            <v>18523977487</v>
          </cell>
        </row>
        <row r="623">
          <cell r="A623">
            <v>214230012120</v>
          </cell>
          <cell r="B623" t="str">
            <v>214230012120</v>
          </cell>
          <cell r="C623" t="str">
            <v>649010301000061</v>
          </cell>
          <cell r="D623" t="str">
            <v>定世康</v>
          </cell>
          <cell r="E623" t="str">
            <v>421281199304174114</v>
          </cell>
          <cell r="F623" t="str">
            <v>湖北省高级人民法院</v>
          </cell>
          <cell r="G623" t="str">
            <v>武汉海事法院</v>
          </cell>
          <cell r="H623" t="str">
            <v>雇员制书记员岗1</v>
          </cell>
          <cell r="I623" t="str">
            <v>大类</v>
          </cell>
          <cell r="J623" t="str">
            <v>雇员制审判辅助人员</v>
          </cell>
          <cell r="K623" t="str">
            <v>岗位能力测验</v>
          </cell>
          <cell r="L623" t="str">
            <v>21</v>
          </cell>
          <cell r="M623" t="str">
            <v>20</v>
          </cell>
          <cell r="N623" t="str">
            <v>武汉东湖学院</v>
          </cell>
          <cell r="O623" t="str">
            <v>武汉市江夏区文化大道301号</v>
          </cell>
          <cell r="P623" t="str">
            <v>18727512828</v>
          </cell>
        </row>
        <row r="624">
          <cell r="A624">
            <v>214230012121</v>
          </cell>
          <cell r="B624" t="str">
            <v>214230012121</v>
          </cell>
          <cell r="C624" t="str">
            <v>649010107000108</v>
          </cell>
          <cell r="D624" t="str">
            <v>方菁</v>
          </cell>
          <cell r="E624" t="str">
            <v>420106199803040843</v>
          </cell>
          <cell r="F624" t="str">
            <v>湖北省高级人民法院</v>
          </cell>
          <cell r="G624" t="str">
            <v>湖北省高级人民法院</v>
          </cell>
          <cell r="H624" t="str">
            <v>雇员制书记员岗7</v>
          </cell>
          <cell r="I624" t="str">
            <v>大类</v>
          </cell>
          <cell r="J624" t="str">
            <v>雇员制审判辅助人员</v>
          </cell>
          <cell r="K624" t="str">
            <v>岗位能力测验</v>
          </cell>
          <cell r="L624" t="str">
            <v>21</v>
          </cell>
          <cell r="M624" t="str">
            <v>21</v>
          </cell>
          <cell r="N624" t="str">
            <v>武汉东湖学院</v>
          </cell>
          <cell r="O624" t="str">
            <v>武汉市江夏区文化大道301号</v>
          </cell>
          <cell r="P624" t="str">
            <v>13554424388</v>
          </cell>
        </row>
        <row r="625">
          <cell r="A625">
            <v>214230012122</v>
          </cell>
          <cell r="B625" t="str">
            <v>214230012122</v>
          </cell>
          <cell r="C625" t="str">
            <v>649010107000117</v>
          </cell>
          <cell r="D625" t="str">
            <v>张馨锐</v>
          </cell>
          <cell r="E625" t="str">
            <v>421126199611241743</v>
          </cell>
          <cell r="F625" t="str">
            <v>湖北省高级人民法院</v>
          </cell>
          <cell r="G625" t="str">
            <v>湖北省高级人民法院</v>
          </cell>
          <cell r="H625" t="str">
            <v>雇员制书记员岗7</v>
          </cell>
          <cell r="I625" t="str">
            <v>大类</v>
          </cell>
          <cell r="J625" t="str">
            <v>雇员制审判辅助人员</v>
          </cell>
          <cell r="K625" t="str">
            <v>岗位能力测验</v>
          </cell>
          <cell r="L625" t="str">
            <v>21</v>
          </cell>
          <cell r="M625" t="str">
            <v>22</v>
          </cell>
          <cell r="N625" t="str">
            <v>武汉东湖学院</v>
          </cell>
          <cell r="O625" t="str">
            <v>武汉市江夏区文化大道301号</v>
          </cell>
          <cell r="P625" t="str">
            <v>15620232120</v>
          </cell>
        </row>
        <row r="626">
          <cell r="A626">
            <v>214230012123</v>
          </cell>
          <cell r="B626" t="str">
            <v>214230012123</v>
          </cell>
          <cell r="C626" t="str">
            <v>649010104000032</v>
          </cell>
          <cell r="D626" t="str">
            <v>陈贞竹</v>
          </cell>
          <cell r="E626" t="str">
            <v>420106198805093223</v>
          </cell>
          <cell r="F626" t="str">
            <v>湖北省高级人民法院</v>
          </cell>
          <cell r="G626" t="str">
            <v>湖北省高级人民法院</v>
          </cell>
          <cell r="H626" t="str">
            <v>雇员制书记员岗4</v>
          </cell>
          <cell r="I626" t="str">
            <v>大类</v>
          </cell>
          <cell r="J626" t="str">
            <v>雇员制审判辅助人员</v>
          </cell>
          <cell r="K626" t="str">
            <v>岗位能力测验</v>
          </cell>
          <cell r="L626" t="str">
            <v>21</v>
          </cell>
          <cell r="M626" t="str">
            <v>23</v>
          </cell>
          <cell r="N626" t="str">
            <v>武汉东湖学院</v>
          </cell>
          <cell r="O626" t="str">
            <v>武汉市江夏区文化大道301号</v>
          </cell>
          <cell r="P626" t="str">
            <v>15927600682</v>
          </cell>
        </row>
        <row r="627">
          <cell r="A627">
            <v>214230012124</v>
          </cell>
          <cell r="B627" t="str">
            <v>214230012124</v>
          </cell>
          <cell r="C627" t="str">
            <v>649010106000047</v>
          </cell>
          <cell r="D627" t="str">
            <v>张雅菲</v>
          </cell>
          <cell r="E627" t="str">
            <v>42010619880421410X</v>
          </cell>
          <cell r="F627" t="str">
            <v>湖北省高级人民法院</v>
          </cell>
          <cell r="G627" t="str">
            <v>湖北省高级人民法院</v>
          </cell>
          <cell r="H627" t="str">
            <v>雇员制书记员岗6</v>
          </cell>
          <cell r="I627" t="str">
            <v>大类</v>
          </cell>
          <cell r="J627" t="str">
            <v>雇员制审判辅助人员</v>
          </cell>
          <cell r="K627" t="str">
            <v>岗位能力测验</v>
          </cell>
          <cell r="L627" t="str">
            <v>21</v>
          </cell>
          <cell r="M627" t="str">
            <v>24</v>
          </cell>
          <cell r="N627" t="str">
            <v>武汉东湖学院</v>
          </cell>
          <cell r="O627" t="str">
            <v>武汉市江夏区文化大道301号</v>
          </cell>
          <cell r="P627" t="str">
            <v>15972044677</v>
          </cell>
        </row>
        <row r="628">
          <cell r="A628">
            <v>214230012125</v>
          </cell>
          <cell r="B628" t="str">
            <v>214230012125</v>
          </cell>
          <cell r="C628" t="str">
            <v>649010601000095</v>
          </cell>
          <cell r="D628" t="str">
            <v>任超</v>
          </cell>
          <cell r="E628" t="str">
            <v>420624199305188618</v>
          </cell>
          <cell r="F628" t="str">
            <v>湖北省高级人民法院</v>
          </cell>
          <cell r="G628" t="str">
            <v>襄阳铁路运输法院</v>
          </cell>
          <cell r="H628" t="str">
            <v>雇员制书记员岗</v>
          </cell>
          <cell r="I628" t="str">
            <v>大类</v>
          </cell>
          <cell r="J628" t="str">
            <v>雇员制审判辅助人员</v>
          </cell>
          <cell r="K628" t="str">
            <v>岗位能力测验</v>
          </cell>
          <cell r="L628" t="str">
            <v>21</v>
          </cell>
          <cell r="M628" t="str">
            <v>25</v>
          </cell>
          <cell r="N628" t="str">
            <v>武汉东湖学院</v>
          </cell>
          <cell r="O628" t="str">
            <v>武汉市江夏区文化大道301号</v>
          </cell>
          <cell r="P628" t="str">
            <v>15071557627</v>
          </cell>
        </row>
        <row r="629">
          <cell r="A629">
            <v>214230012126</v>
          </cell>
          <cell r="B629" t="str">
            <v>214230012126</v>
          </cell>
          <cell r="C629" t="str">
            <v>649010104000023</v>
          </cell>
          <cell r="D629" t="str">
            <v>刘司旸</v>
          </cell>
          <cell r="E629" t="str">
            <v>420104199407153640</v>
          </cell>
          <cell r="F629" t="str">
            <v>湖北省高级人民法院</v>
          </cell>
          <cell r="G629" t="str">
            <v>湖北省高级人民法院</v>
          </cell>
          <cell r="H629" t="str">
            <v>雇员制书记员岗4</v>
          </cell>
          <cell r="I629" t="str">
            <v>大类</v>
          </cell>
          <cell r="J629" t="str">
            <v>雇员制审判辅助人员</v>
          </cell>
          <cell r="K629" t="str">
            <v>岗位能力测验</v>
          </cell>
          <cell r="L629" t="str">
            <v>21</v>
          </cell>
          <cell r="M629" t="str">
            <v>26</v>
          </cell>
          <cell r="N629" t="str">
            <v>武汉东湖学院</v>
          </cell>
          <cell r="O629" t="str">
            <v>武汉市江夏区文化大道301号</v>
          </cell>
          <cell r="P629" t="str">
            <v>13971454766</v>
          </cell>
        </row>
        <row r="630">
          <cell r="A630">
            <v>214230012127</v>
          </cell>
          <cell r="B630" t="str">
            <v>214230012127</v>
          </cell>
          <cell r="C630" t="str">
            <v>649010601000090</v>
          </cell>
          <cell r="D630" t="str">
            <v>姚媛媛</v>
          </cell>
          <cell r="E630" t="str">
            <v>420602199102260028</v>
          </cell>
          <cell r="F630" t="str">
            <v>湖北省高级人民法院</v>
          </cell>
          <cell r="G630" t="str">
            <v>襄阳铁路运输法院</v>
          </cell>
          <cell r="H630" t="str">
            <v>雇员制书记员岗</v>
          </cell>
          <cell r="I630" t="str">
            <v>大类</v>
          </cell>
          <cell r="J630" t="str">
            <v>雇员制审判辅助人员</v>
          </cell>
          <cell r="K630" t="str">
            <v>岗位能力测验</v>
          </cell>
          <cell r="L630" t="str">
            <v>21</v>
          </cell>
          <cell r="M630" t="str">
            <v>27</v>
          </cell>
          <cell r="N630" t="str">
            <v>武汉东湖学院</v>
          </cell>
          <cell r="O630" t="str">
            <v>武汉市江夏区文化大道301号</v>
          </cell>
          <cell r="P630" t="str">
            <v>18972267025</v>
          </cell>
        </row>
        <row r="631">
          <cell r="A631">
            <v>214230012128</v>
          </cell>
          <cell r="B631" t="str">
            <v>214230012128</v>
          </cell>
          <cell r="C631" t="str">
            <v>649010302000099</v>
          </cell>
          <cell r="D631" t="str">
            <v>但芳</v>
          </cell>
          <cell r="E631" t="str">
            <v>422201199510030823</v>
          </cell>
          <cell r="F631" t="str">
            <v>湖北省高级人民法院</v>
          </cell>
          <cell r="G631" t="str">
            <v>武汉海事法院</v>
          </cell>
          <cell r="H631" t="str">
            <v>雇员制书记员岗2</v>
          </cell>
          <cell r="I631" t="str">
            <v>大类</v>
          </cell>
          <cell r="J631" t="str">
            <v>雇员制审判辅助人员</v>
          </cell>
          <cell r="K631" t="str">
            <v>岗位能力测验</v>
          </cell>
          <cell r="L631" t="str">
            <v>21</v>
          </cell>
          <cell r="M631" t="str">
            <v>28</v>
          </cell>
          <cell r="N631" t="str">
            <v>武汉东湖学院</v>
          </cell>
          <cell r="O631" t="str">
            <v>武汉市江夏区文化大道301号</v>
          </cell>
          <cell r="P631" t="str">
            <v>13296583690</v>
          </cell>
        </row>
        <row r="632">
          <cell r="A632">
            <v>214230012129</v>
          </cell>
          <cell r="B632" t="str">
            <v>214230012129</v>
          </cell>
          <cell r="C632" t="str">
            <v>649010201000080</v>
          </cell>
          <cell r="D632" t="str">
            <v>田志莉</v>
          </cell>
          <cell r="E632" t="str">
            <v>429004199010140609</v>
          </cell>
          <cell r="F632" t="str">
            <v>湖北省高级人民法院</v>
          </cell>
          <cell r="G632" t="str">
            <v>汉江中级人民法院</v>
          </cell>
          <cell r="H632" t="str">
            <v>雇员制书记员岗</v>
          </cell>
          <cell r="I632" t="str">
            <v>大类</v>
          </cell>
          <cell r="J632" t="str">
            <v>雇员制审判辅助人员</v>
          </cell>
          <cell r="K632" t="str">
            <v>岗位能力测验</v>
          </cell>
          <cell r="L632" t="str">
            <v>21</v>
          </cell>
          <cell r="M632" t="str">
            <v>29</v>
          </cell>
          <cell r="N632" t="str">
            <v>武汉东湖学院</v>
          </cell>
          <cell r="O632" t="str">
            <v>武汉市江夏区文化大道301号</v>
          </cell>
          <cell r="P632" t="str">
            <v>18672864150</v>
          </cell>
        </row>
        <row r="633">
          <cell r="A633">
            <v>214230012130</v>
          </cell>
          <cell r="B633" t="str">
            <v>214230012130</v>
          </cell>
          <cell r="C633" t="str">
            <v>649010105000148</v>
          </cell>
          <cell r="D633" t="str">
            <v>王玲</v>
          </cell>
          <cell r="E633" t="str">
            <v>421122198912254943</v>
          </cell>
          <cell r="F633" t="str">
            <v>湖北省高级人民法院</v>
          </cell>
          <cell r="G633" t="str">
            <v>湖北省高级人民法院</v>
          </cell>
          <cell r="H633" t="str">
            <v>雇员制书记员岗5</v>
          </cell>
          <cell r="I633" t="str">
            <v>大类</v>
          </cell>
          <cell r="J633" t="str">
            <v>雇员制审判辅助人员</v>
          </cell>
          <cell r="K633" t="str">
            <v>岗位能力测验</v>
          </cell>
          <cell r="L633" t="str">
            <v>21</v>
          </cell>
          <cell r="M633" t="str">
            <v>30</v>
          </cell>
          <cell r="N633" t="str">
            <v>武汉东湖学院</v>
          </cell>
          <cell r="O633" t="str">
            <v>武汉市江夏区文化大道301号</v>
          </cell>
          <cell r="P633" t="str">
            <v>15972212609</v>
          </cell>
        </row>
        <row r="634">
          <cell r="A634">
            <v>214230012201</v>
          </cell>
          <cell r="B634" t="str">
            <v>214230012201</v>
          </cell>
          <cell r="C634" t="str">
            <v>649010108000023</v>
          </cell>
          <cell r="D634" t="str">
            <v>镇姣</v>
          </cell>
          <cell r="E634" t="str">
            <v>420103198303120886</v>
          </cell>
          <cell r="F634" t="str">
            <v>湖北省高级人民法院</v>
          </cell>
          <cell r="G634" t="str">
            <v>湖北省高级人民法院</v>
          </cell>
          <cell r="H634" t="str">
            <v>雇员制书记员岗8</v>
          </cell>
          <cell r="I634" t="str">
            <v>大类</v>
          </cell>
          <cell r="J634" t="str">
            <v>雇员制审判辅助人员</v>
          </cell>
          <cell r="K634" t="str">
            <v>岗位能力测验</v>
          </cell>
          <cell r="L634" t="str">
            <v>22</v>
          </cell>
          <cell r="M634" t="str">
            <v>01</v>
          </cell>
          <cell r="N634" t="str">
            <v>武汉东湖学院</v>
          </cell>
          <cell r="O634" t="str">
            <v>武汉市江夏区文化大道301号</v>
          </cell>
          <cell r="P634" t="str">
            <v>13554098717</v>
          </cell>
        </row>
        <row r="635">
          <cell r="A635">
            <v>214230012202</v>
          </cell>
          <cell r="B635" t="str">
            <v>214230012202</v>
          </cell>
          <cell r="C635" t="str">
            <v>649010101000047</v>
          </cell>
          <cell r="D635" t="str">
            <v>吕以玲</v>
          </cell>
          <cell r="E635" t="str">
            <v>42282219890919108X</v>
          </cell>
          <cell r="F635" t="str">
            <v>湖北省高级人民法院</v>
          </cell>
          <cell r="G635" t="str">
            <v>湖北省高级人民法院</v>
          </cell>
          <cell r="H635" t="str">
            <v>雇员制书记员岗1</v>
          </cell>
          <cell r="I635" t="str">
            <v>大类</v>
          </cell>
          <cell r="J635" t="str">
            <v>雇员制审判辅助人员</v>
          </cell>
          <cell r="K635" t="str">
            <v>岗位能力测验</v>
          </cell>
          <cell r="L635" t="str">
            <v>22</v>
          </cell>
          <cell r="M635" t="str">
            <v>02</v>
          </cell>
          <cell r="N635" t="str">
            <v>武汉东湖学院</v>
          </cell>
          <cell r="O635" t="str">
            <v>武汉市江夏区文化大道301号</v>
          </cell>
          <cell r="P635" t="str">
            <v>18007261706</v>
          </cell>
        </row>
        <row r="636">
          <cell r="A636">
            <v>214230012203</v>
          </cell>
          <cell r="B636" t="str">
            <v>214230012203</v>
          </cell>
          <cell r="C636" t="str">
            <v>649010105000124</v>
          </cell>
          <cell r="D636" t="str">
            <v>胡成</v>
          </cell>
          <cell r="E636" t="str">
            <v>420106199310164442</v>
          </cell>
          <cell r="F636" t="str">
            <v>湖北省高级人民法院</v>
          </cell>
          <cell r="G636" t="str">
            <v>湖北省高级人民法院</v>
          </cell>
          <cell r="H636" t="str">
            <v>雇员制书记员岗5</v>
          </cell>
          <cell r="I636" t="str">
            <v>大类</v>
          </cell>
          <cell r="J636" t="str">
            <v>雇员制审判辅助人员</v>
          </cell>
          <cell r="K636" t="str">
            <v>岗位能力测验</v>
          </cell>
          <cell r="L636" t="str">
            <v>22</v>
          </cell>
          <cell r="M636" t="str">
            <v>03</v>
          </cell>
          <cell r="N636" t="str">
            <v>武汉东湖学院</v>
          </cell>
          <cell r="O636" t="str">
            <v>武汉市江夏区文化大道301号</v>
          </cell>
          <cell r="P636" t="str">
            <v>13507132996</v>
          </cell>
        </row>
        <row r="637">
          <cell r="A637">
            <v>214230012204</v>
          </cell>
          <cell r="B637" t="str">
            <v>214230012204</v>
          </cell>
          <cell r="C637" t="str">
            <v>649010105000048</v>
          </cell>
          <cell r="D637" t="str">
            <v>高爽</v>
          </cell>
          <cell r="E637" t="str">
            <v>22052319970811012X</v>
          </cell>
          <cell r="F637" t="str">
            <v>湖北省高级人民法院</v>
          </cell>
          <cell r="G637" t="str">
            <v>湖北省高级人民法院</v>
          </cell>
          <cell r="H637" t="str">
            <v>雇员制书记员岗5</v>
          </cell>
          <cell r="I637" t="str">
            <v>大类</v>
          </cell>
          <cell r="J637" t="str">
            <v>雇员制审判辅助人员</v>
          </cell>
          <cell r="K637" t="str">
            <v>岗位能力测验</v>
          </cell>
          <cell r="L637" t="str">
            <v>22</v>
          </cell>
          <cell r="M637" t="str">
            <v>04</v>
          </cell>
          <cell r="N637" t="str">
            <v>武汉东湖学院</v>
          </cell>
          <cell r="O637" t="str">
            <v>武汉市江夏区文化大道301号</v>
          </cell>
          <cell r="P637" t="str">
            <v>13247150603</v>
          </cell>
        </row>
        <row r="638">
          <cell r="A638">
            <v>214230012205</v>
          </cell>
          <cell r="B638" t="str">
            <v>214230012205</v>
          </cell>
          <cell r="C638" t="str">
            <v>649010601000057</v>
          </cell>
          <cell r="D638" t="str">
            <v>刘玲玲</v>
          </cell>
          <cell r="E638" t="str">
            <v>421022199710055144</v>
          </cell>
          <cell r="F638" t="str">
            <v>湖北省高级人民法院</v>
          </cell>
          <cell r="G638" t="str">
            <v>襄阳铁路运输法院</v>
          </cell>
          <cell r="H638" t="str">
            <v>雇员制书记员岗</v>
          </cell>
          <cell r="I638" t="str">
            <v>大类</v>
          </cell>
          <cell r="J638" t="str">
            <v>雇员制审判辅助人员</v>
          </cell>
          <cell r="K638" t="str">
            <v>岗位能力测验</v>
          </cell>
          <cell r="L638" t="str">
            <v>22</v>
          </cell>
          <cell r="M638" t="str">
            <v>05</v>
          </cell>
          <cell r="N638" t="str">
            <v>武汉东湖学院</v>
          </cell>
          <cell r="O638" t="str">
            <v>武汉市江夏区文化大道301号</v>
          </cell>
          <cell r="P638" t="str">
            <v>15271807882</v>
          </cell>
        </row>
        <row r="639">
          <cell r="A639">
            <v>214230012206</v>
          </cell>
          <cell r="B639" t="str">
            <v>214230012206</v>
          </cell>
          <cell r="C639" t="str">
            <v>649010401000044</v>
          </cell>
          <cell r="D639" t="str">
            <v>李琳</v>
          </cell>
          <cell r="E639" t="str">
            <v>420106199208290864</v>
          </cell>
          <cell r="F639" t="str">
            <v>湖北省高级人民法院</v>
          </cell>
          <cell r="G639" t="str">
            <v>武汉铁路运输中级法院</v>
          </cell>
          <cell r="H639" t="str">
            <v>雇员制书记员岗</v>
          </cell>
          <cell r="I639" t="str">
            <v>大类</v>
          </cell>
          <cell r="J639" t="str">
            <v>雇员制审判辅助人员</v>
          </cell>
          <cell r="K639" t="str">
            <v>岗位能力测验</v>
          </cell>
          <cell r="L639" t="str">
            <v>22</v>
          </cell>
          <cell r="M639" t="str">
            <v>06</v>
          </cell>
          <cell r="N639" t="str">
            <v>武汉东湖学院</v>
          </cell>
          <cell r="O639" t="str">
            <v>武汉市江夏区文化大道301号</v>
          </cell>
          <cell r="P639" t="str">
            <v>18672392829</v>
          </cell>
        </row>
        <row r="640">
          <cell r="A640">
            <v>214230012207</v>
          </cell>
          <cell r="B640" t="str">
            <v>214230012207</v>
          </cell>
          <cell r="C640" t="str">
            <v>649010303000004</v>
          </cell>
          <cell r="D640" t="str">
            <v>孟醒</v>
          </cell>
          <cell r="E640" t="str">
            <v>420325199204080026</v>
          </cell>
          <cell r="F640" t="str">
            <v>湖北省高级人民法院</v>
          </cell>
          <cell r="G640" t="str">
            <v>武汉海事法院</v>
          </cell>
          <cell r="H640" t="str">
            <v>雇员制书记员岗3</v>
          </cell>
          <cell r="I640" t="str">
            <v>大类</v>
          </cell>
          <cell r="J640" t="str">
            <v>雇员制审判辅助人员</v>
          </cell>
          <cell r="K640" t="str">
            <v>岗位能力测验</v>
          </cell>
          <cell r="L640" t="str">
            <v>22</v>
          </cell>
          <cell r="M640" t="str">
            <v>07</v>
          </cell>
          <cell r="N640" t="str">
            <v>武汉东湖学院</v>
          </cell>
          <cell r="O640" t="str">
            <v>武汉市江夏区文化大道301号</v>
          </cell>
          <cell r="P640" t="str">
            <v>18062105524</v>
          </cell>
        </row>
        <row r="641">
          <cell r="A641">
            <v>214230012208</v>
          </cell>
          <cell r="B641" t="str">
            <v>214230012208</v>
          </cell>
          <cell r="C641" t="str">
            <v>649010105000057</v>
          </cell>
          <cell r="D641" t="str">
            <v>周皓</v>
          </cell>
          <cell r="E641" t="str">
            <v>420881199406020011</v>
          </cell>
          <cell r="F641" t="str">
            <v>湖北省高级人民法院</v>
          </cell>
          <cell r="G641" t="str">
            <v>湖北省高级人民法院</v>
          </cell>
          <cell r="H641" t="str">
            <v>雇员制书记员岗5</v>
          </cell>
          <cell r="I641" t="str">
            <v>大类</v>
          </cell>
          <cell r="J641" t="str">
            <v>雇员制审判辅助人员</v>
          </cell>
          <cell r="K641" t="str">
            <v>岗位能力测验</v>
          </cell>
          <cell r="L641" t="str">
            <v>22</v>
          </cell>
          <cell r="M641" t="str">
            <v>08</v>
          </cell>
          <cell r="N641" t="str">
            <v>武汉东湖学院</v>
          </cell>
          <cell r="O641" t="str">
            <v>武汉市江夏区文化大道301号</v>
          </cell>
          <cell r="P641" t="str">
            <v>17721202050</v>
          </cell>
        </row>
        <row r="642">
          <cell r="A642">
            <v>214230012209</v>
          </cell>
          <cell r="B642" t="str">
            <v>214230012209</v>
          </cell>
          <cell r="C642" t="str">
            <v>649010301000057</v>
          </cell>
          <cell r="D642" t="str">
            <v>周琳</v>
          </cell>
          <cell r="E642" t="str">
            <v>42118119910420132X</v>
          </cell>
          <cell r="F642" t="str">
            <v>湖北省高级人民法院</v>
          </cell>
          <cell r="G642" t="str">
            <v>武汉海事法院</v>
          </cell>
          <cell r="H642" t="str">
            <v>雇员制书记员岗1</v>
          </cell>
          <cell r="I642" t="str">
            <v>大类</v>
          </cell>
          <cell r="J642" t="str">
            <v>雇员制审判辅助人员</v>
          </cell>
          <cell r="K642" t="str">
            <v>岗位能力测验</v>
          </cell>
          <cell r="L642" t="str">
            <v>22</v>
          </cell>
          <cell r="M642" t="str">
            <v>09</v>
          </cell>
          <cell r="N642" t="str">
            <v>武汉东湖学院</v>
          </cell>
          <cell r="O642" t="str">
            <v>武汉市江夏区文化大道301号</v>
          </cell>
          <cell r="P642" t="str">
            <v>13476108265</v>
          </cell>
        </row>
        <row r="643">
          <cell r="A643">
            <v>214230012210</v>
          </cell>
          <cell r="B643" t="str">
            <v>214230012210</v>
          </cell>
          <cell r="C643" t="str">
            <v>649010107000094</v>
          </cell>
          <cell r="D643" t="str">
            <v>吴雅楠</v>
          </cell>
          <cell r="E643" t="str">
            <v>420802199012110625</v>
          </cell>
          <cell r="F643" t="str">
            <v>湖北省高级人民法院</v>
          </cell>
          <cell r="G643" t="str">
            <v>湖北省高级人民法院</v>
          </cell>
          <cell r="H643" t="str">
            <v>雇员制书记员岗7</v>
          </cell>
          <cell r="I643" t="str">
            <v>大类</v>
          </cell>
          <cell r="J643" t="str">
            <v>雇员制审判辅助人员</v>
          </cell>
          <cell r="K643" t="str">
            <v>岗位能力测验</v>
          </cell>
          <cell r="L643" t="str">
            <v>22</v>
          </cell>
          <cell r="M643" t="str">
            <v>10</v>
          </cell>
          <cell r="N643" t="str">
            <v>武汉东湖学院</v>
          </cell>
          <cell r="O643" t="str">
            <v>武汉市江夏区文化大道301号</v>
          </cell>
          <cell r="P643" t="str">
            <v>13554508883</v>
          </cell>
        </row>
        <row r="644">
          <cell r="A644">
            <v>214230012211</v>
          </cell>
          <cell r="B644" t="str">
            <v>214230012211</v>
          </cell>
          <cell r="C644" t="str">
            <v>649010303000005</v>
          </cell>
          <cell r="D644" t="str">
            <v>沈欣</v>
          </cell>
          <cell r="E644" t="str">
            <v>420103198912293213</v>
          </cell>
          <cell r="F644" t="str">
            <v>湖北省高级人民法院</v>
          </cell>
          <cell r="G644" t="str">
            <v>武汉海事法院</v>
          </cell>
          <cell r="H644" t="str">
            <v>雇员制书记员岗3</v>
          </cell>
          <cell r="I644" t="str">
            <v>大类</v>
          </cell>
          <cell r="J644" t="str">
            <v>雇员制审判辅助人员</v>
          </cell>
          <cell r="K644" t="str">
            <v>岗位能力测验</v>
          </cell>
          <cell r="L644" t="str">
            <v>22</v>
          </cell>
          <cell r="M644" t="str">
            <v>11</v>
          </cell>
          <cell r="N644" t="str">
            <v>武汉东湖学院</v>
          </cell>
          <cell r="O644" t="str">
            <v>武汉市江夏区文化大道301号</v>
          </cell>
          <cell r="P644" t="str">
            <v>15387031172</v>
          </cell>
        </row>
        <row r="645">
          <cell r="A645">
            <v>214230012212</v>
          </cell>
          <cell r="B645" t="str">
            <v>214230012212</v>
          </cell>
          <cell r="C645" t="str">
            <v>649010601000004</v>
          </cell>
          <cell r="D645" t="str">
            <v>胡玉媛</v>
          </cell>
          <cell r="E645" t="str">
            <v>420602199711230027</v>
          </cell>
          <cell r="F645" t="str">
            <v>湖北省高级人民法院</v>
          </cell>
          <cell r="G645" t="str">
            <v>襄阳铁路运输法院</v>
          </cell>
          <cell r="H645" t="str">
            <v>雇员制书记员岗</v>
          </cell>
          <cell r="I645" t="str">
            <v>大类</v>
          </cell>
          <cell r="J645" t="str">
            <v>雇员制审判辅助人员</v>
          </cell>
          <cell r="K645" t="str">
            <v>岗位能力测验</v>
          </cell>
          <cell r="L645" t="str">
            <v>22</v>
          </cell>
          <cell r="M645" t="str">
            <v>12</v>
          </cell>
          <cell r="N645" t="str">
            <v>武汉东湖学院</v>
          </cell>
          <cell r="O645" t="str">
            <v>武汉市江夏区文化大道301号</v>
          </cell>
          <cell r="P645" t="str">
            <v>15997315399</v>
          </cell>
        </row>
        <row r="646">
          <cell r="A646">
            <v>214230012213</v>
          </cell>
          <cell r="B646" t="str">
            <v>214230012213</v>
          </cell>
          <cell r="C646" t="str">
            <v>649010104000049</v>
          </cell>
          <cell r="D646" t="str">
            <v>高天蔚</v>
          </cell>
          <cell r="E646" t="str">
            <v>421102199406230534</v>
          </cell>
          <cell r="F646" t="str">
            <v>湖北省高级人民法院</v>
          </cell>
          <cell r="G646" t="str">
            <v>湖北省高级人民法院</v>
          </cell>
          <cell r="H646" t="str">
            <v>雇员制书记员岗4</v>
          </cell>
          <cell r="I646" t="str">
            <v>大类</v>
          </cell>
          <cell r="J646" t="str">
            <v>雇员制审判辅助人员</v>
          </cell>
          <cell r="K646" t="str">
            <v>岗位能力测验</v>
          </cell>
          <cell r="L646" t="str">
            <v>22</v>
          </cell>
          <cell r="M646" t="str">
            <v>13</v>
          </cell>
          <cell r="N646" t="str">
            <v>武汉东湖学院</v>
          </cell>
          <cell r="O646" t="str">
            <v>武汉市江夏区文化大道301号</v>
          </cell>
          <cell r="P646" t="str">
            <v>18827084500</v>
          </cell>
        </row>
        <row r="647">
          <cell r="A647">
            <v>214230012214</v>
          </cell>
          <cell r="B647" t="str">
            <v>214230012214</v>
          </cell>
          <cell r="C647" t="str">
            <v>649010106000090</v>
          </cell>
          <cell r="D647" t="str">
            <v>胡文丽</v>
          </cell>
          <cell r="E647" t="str">
            <v>420702199312126981</v>
          </cell>
          <cell r="F647" t="str">
            <v>湖北省高级人民法院</v>
          </cell>
          <cell r="G647" t="str">
            <v>湖北省高级人民法院</v>
          </cell>
          <cell r="H647" t="str">
            <v>雇员制书记员岗6</v>
          </cell>
          <cell r="I647" t="str">
            <v>大类</v>
          </cell>
          <cell r="J647" t="str">
            <v>雇员制审判辅助人员</v>
          </cell>
          <cell r="K647" t="str">
            <v>岗位能力测验</v>
          </cell>
          <cell r="L647" t="str">
            <v>22</v>
          </cell>
          <cell r="M647" t="str">
            <v>14</v>
          </cell>
          <cell r="N647" t="str">
            <v>武汉东湖学院</v>
          </cell>
          <cell r="O647" t="str">
            <v>武汉市江夏区文化大道301号</v>
          </cell>
          <cell r="P647" t="str">
            <v>18771027242</v>
          </cell>
        </row>
        <row r="648">
          <cell r="A648">
            <v>214230012215</v>
          </cell>
          <cell r="B648" t="str">
            <v>214230012215</v>
          </cell>
          <cell r="C648" t="str">
            <v>649010201000050</v>
          </cell>
          <cell r="D648" t="str">
            <v>汪艺璇</v>
          </cell>
          <cell r="E648" t="str">
            <v>429004199704120047</v>
          </cell>
          <cell r="F648" t="str">
            <v>湖北省高级人民法院</v>
          </cell>
          <cell r="G648" t="str">
            <v>汉江中级人民法院</v>
          </cell>
          <cell r="H648" t="str">
            <v>雇员制书记员岗</v>
          </cell>
          <cell r="I648" t="str">
            <v>大类</v>
          </cell>
          <cell r="J648" t="str">
            <v>雇员制审判辅助人员</v>
          </cell>
          <cell r="K648" t="str">
            <v>岗位能力测验</v>
          </cell>
          <cell r="L648" t="str">
            <v>22</v>
          </cell>
          <cell r="M648" t="str">
            <v>15</v>
          </cell>
          <cell r="N648" t="str">
            <v>武汉东湖学院</v>
          </cell>
          <cell r="O648" t="str">
            <v>武汉市江夏区文化大道301号</v>
          </cell>
          <cell r="P648" t="str">
            <v>15971984643</v>
          </cell>
        </row>
        <row r="649">
          <cell r="A649">
            <v>214230012216</v>
          </cell>
          <cell r="B649" t="str">
            <v>214230012216</v>
          </cell>
          <cell r="C649" t="str">
            <v>649010501000038</v>
          </cell>
          <cell r="D649" t="str">
            <v>黎璐</v>
          </cell>
          <cell r="E649" t="str">
            <v>421222199201205264</v>
          </cell>
          <cell r="F649" t="str">
            <v>湖北省高级人民法院</v>
          </cell>
          <cell r="G649" t="str">
            <v>武汉铁路运输法院</v>
          </cell>
          <cell r="H649" t="str">
            <v>雇员制书记员岗</v>
          </cell>
          <cell r="I649" t="str">
            <v>大类</v>
          </cell>
          <cell r="J649" t="str">
            <v>雇员制审判辅助人员</v>
          </cell>
          <cell r="K649" t="str">
            <v>岗位能力测验</v>
          </cell>
          <cell r="L649" t="str">
            <v>22</v>
          </cell>
          <cell r="M649" t="str">
            <v>16</v>
          </cell>
          <cell r="N649" t="str">
            <v>武汉东湖学院</v>
          </cell>
          <cell r="O649" t="str">
            <v>武汉市江夏区文化大道301号</v>
          </cell>
          <cell r="P649" t="str">
            <v>13611840697</v>
          </cell>
        </row>
        <row r="650">
          <cell r="A650">
            <v>214230012217</v>
          </cell>
          <cell r="B650" t="str">
            <v>214230012217</v>
          </cell>
          <cell r="C650" t="str">
            <v>649010201000028</v>
          </cell>
          <cell r="D650" t="str">
            <v>马成</v>
          </cell>
          <cell r="E650" t="str">
            <v>421022199806174818</v>
          </cell>
          <cell r="F650" t="str">
            <v>湖北省高级人民法院</v>
          </cell>
          <cell r="G650" t="str">
            <v>汉江中级人民法院</v>
          </cell>
          <cell r="H650" t="str">
            <v>雇员制书记员岗</v>
          </cell>
          <cell r="I650" t="str">
            <v>大类</v>
          </cell>
          <cell r="J650" t="str">
            <v>雇员制审判辅助人员</v>
          </cell>
          <cell r="K650" t="str">
            <v>岗位能力测验</v>
          </cell>
          <cell r="L650" t="str">
            <v>22</v>
          </cell>
          <cell r="M650" t="str">
            <v>17</v>
          </cell>
          <cell r="N650" t="str">
            <v>武汉东湖学院</v>
          </cell>
          <cell r="O650" t="str">
            <v>武汉市江夏区文化大道301号</v>
          </cell>
          <cell r="P650" t="str">
            <v>15272364874</v>
          </cell>
        </row>
        <row r="651">
          <cell r="A651">
            <v>214230012218</v>
          </cell>
          <cell r="B651" t="str">
            <v>214230012218</v>
          </cell>
          <cell r="C651" t="str">
            <v>649010302000108</v>
          </cell>
          <cell r="D651" t="str">
            <v>周元然</v>
          </cell>
          <cell r="E651" t="str">
            <v>420983199511150027</v>
          </cell>
          <cell r="F651" t="str">
            <v>湖北省高级人民法院</v>
          </cell>
          <cell r="G651" t="str">
            <v>武汉海事法院</v>
          </cell>
          <cell r="H651" t="str">
            <v>雇员制书记员岗2</v>
          </cell>
          <cell r="I651" t="str">
            <v>大类</v>
          </cell>
          <cell r="J651" t="str">
            <v>雇员制审判辅助人员</v>
          </cell>
          <cell r="K651" t="str">
            <v>岗位能力测验</v>
          </cell>
          <cell r="L651" t="str">
            <v>22</v>
          </cell>
          <cell r="M651" t="str">
            <v>18</v>
          </cell>
          <cell r="N651" t="str">
            <v>武汉东湖学院</v>
          </cell>
          <cell r="O651" t="str">
            <v>武汉市江夏区文化大道301号</v>
          </cell>
          <cell r="P651" t="str">
            <v>15172450191</v>
          </cell>
        </row>
        <row r="652">
          <cell r="A652">
            <v>214230012219</v>
          </cell>
          <cell r="B652" t="str">
            <v>214230012219</v>
          </cell>
          <cell r="C652" t="str">
            <v>649010103000099</v>
          </cell>
          <cell r="D652" t="str">
            <v>张晋</v>
          </cell>
          <cell r="E652" t="str">
            <v>42070419900910466X</v>
          </cell>
          <cell r="F652" t="str">
            <v>湖北省高级人民法院</v>
          </cell>
          <cell r="G652" t="str">
            <v>湖北省高级人民法院</v>
          </cell>
          <cell r="H652" t="str">
            <v>雇员制书记员岗3</v>
          </cell>
          <cell r="I652" t="str">
            <v>大类</v>
          </cell>
          <cell r="J652" t="str">
            <v>雇员制审判辅助人员</v>
          </cell>
          <cell r="K652" t="str">
            <v>岗位能力测验</v>
          </cell>
          <cell r="L652" t="str">
            <v>22</v>
          </cell>
          <cell r="M652" t="str">
            <v>19</v>
          </cell>
          <cell r="N652" t="str">
            <v>武汉东湖学院</v>
          </cell>
          <cell r="O652" t="str">
            <v>武汉市江夏区文化大道301号</v>
          </cell>
          <cell r="P652" t="str">
            <v>13886349782</v>
          </cell>
        </row>
        <row r="653">
          <cell r="A653">
            <v>214230012220</v>
          </cell>
          <cell r="B653" t="str">
            <v>214230012220</v>
          </cell>
          <cell r="C653" t="str">
            <v>649010101000011</v>
          </cell>
          <cell r="D653" t="str">
            <v>皮越</v>
          </cell>
          <cell r="E653" t="str">
            <v>421125199509120017</v>
          </cell>
          <cell r="F653" t="str">
            <v>湖北省高级人民法院</v>
          </cell>
          <cell r="G653" t="str">
            <v>湖北省高级人民法院</v>
          </cell>
          <cell r="H653" t="str">
            <v>雇员制书记员岗1</v>
          </cell>
          <cell r="I653" t="str">
            <v>大类</v>
          </cell>
          <cell r="J653" t="str">
            <v>雇员制审判辅助人员</v>
          </cell>
          <cell r="K653" t="str">
            <v>岗位能力测验</v>
          </cell>
          <cell r="L653" t="str">
            <v>22</v>
          </cell>
          <cell r="M653" t="str">
            <v>20</v>
          </cell>
          <cell r="N653" t="str">
            <v>武汉东湖学院</v>
          </cell>
          <cell r="O653" t="str">
            <v>武汉市江夏区文化大道301号</v>
          </cell>
          <cell r="P653" t="str">
            <v>18171700823</v>
          </cell>
        </row>
        <row r="654">
          <cell r="A654">
            <v>214230012221</v>
          </cell>
          <cell r="B654" t="str">
            <v>214230012221</v>
          </cell>
          <cell r="C654" t="str">
            <v>649010105000026</v>
          </cell>
          <cell r="D654" t="str">
            <v>吴任艳</v>
          </cell>
          <cell r="E654" t="str">
            <v>420116199708254125</v>
          </cell>
          <cell r="F654" t="str">
            <v>湖北省高级人民法院</v>
          </cell>
          <cell r="G654" t="str">
            <v>湖北省高级人民法院</v>
          </cell>
          <cell r="H654" t="str">
            <v>雇员制书记员岗5</v>
          </cell>
          <cell r="I654" t="str">
            <v>大类</v>
          </cell>
          <cell r="J654" t="str">
            <v>雇员制审判辅助人员</v>
          </cell>
          <cell r="K654" t="str">
            <v>岗位能力测验</v>
          </cell>
          <cell r="L654" t="str">
            <v>22</v>
          </cell>
          <cell r="M654" t="str">
            <v>21</v>
          </cell>
          <cell r="N654" t="str">
            <v>武汉东湖学院</v>
          </cell>
          <cell r="O654" t="str">
            <v>武汉市江夏区文化大道301号</v>
          </cell>
          <cell r="P654" t="str">
            <v>18971104575</v>
          </cell>
        </row>
        <row r="655">
          <cell r="A655">
            <v>214230012222</v>
          </cell>
          <cell r="B655" t="str">
            <v>214230012222</v>
          </cell>
          <cell r="C655" t="str">
            <v>649010103000027</v>
          </cell>
          <cell r="D655" t="str">
            <v>陈子捷</v>
          </cell>
          <cell r="E655" t="str">
            <v>413023199501300015</v>
          </cell>
          <cell r="F655" t="str">
            <v>湖北省高级人民法院</v>
          </cell>
          <cell r="G655" t="str">
            <v>湖北省高级人民法院</v>
          </cell>
          <cell r="H655" t="str">
            <v>雇员制书记员岗3</v>
          </cell>
          <cell r="I655" t="str">
            <v>大类</v>
          </cell>
          <cell r="J655" t="str">
            <v>雇员制审判辅助人员</v>
          </cell>
          <cell r="K655" t="str">
            <v>岗位能力测验</v>
          </cell>
          <cell r="L655" t="str">
            <v>22</v>
          </cell>
          <cell r="M655" t="str">
            <v>22</v>
          </cell>
          <cell r="N655" t="str">
            <v>武汉东湖学院</v>
          </cell>
          <cell r="O655" t="str">
            <v>武汉市江夏区文化大道301号</v>
          </cell>
          <cell r="P655" t="str">
            <v>13476178452</v>
          </cell>
        </row>
        <row r="656">
          <cell r="A656">
            <v>214230012223</v>
          </cell>
          <cell r="B656" t="str">
            <v>214230012223</v>
          </cell>
          <cell r="C656" t="str">
            <v>649010101000101</v>
          </cell>
          <cell r="D656" t="str">
            <v>吕小华</v>
          </cell>
          <cell r="E656" t="str">
            <v>420704198412071226</v>
          </cell>
          <cell r="F656" t="str">
            <v>湖北省高级人民法院</v>
          </cell>
          <cell r="G656" t="str">
            <v>湖北省高级人民法院</v>
          </cell>
          <cell r="H656" t="str">
            <v>雇员制书记员岗1</v>
          </cell>
          <cell r="I656" t="str">
            <v>大类</v>
          </cell>
          <cell r="J656" t="str">
            <v>雇员制审判辅助人员</v>
          </cell>
          <cell r="K656" t="str">
            <v>岗位能力测验</v>
          </cell>
          <cell r="L656" t="str">
            <v>22</v>
          </cell>
          <cell r="M656" t="str">
            <v>23</v>
          </cell>
          <cell r="N656" t="str">
            <v>武汉东湖学院</v>
          </cell>
          <cell r="O656" t="str">
            <v>武汉市江夏区文化大道301号</v>
          </cell>
          <cell r="P656" t="str">
            <v>18163311588</v>
          </cell>
        </row>
        <row r="657">
          <cell r="A657">
            <v>214230012224</v>
          </cell>
          <cell r="B657" t="str">
            <v>214230012224</v>
          </cell>
          <cell r="C657" t="str">
            <v>649010102000062</v>
          </cell>
          <cell r="D657" t="str">
            <v>付韬</v>
          </cell>
          <cell r="E657" t="str">
            <v>420984199709020312</v>
          </cell>
          <cell r="F657" t="str">
            <v>湖北省高级人民法院</v>
          </cell>
          <cell r="G657" t="str">
            <v>湖北省高级人民法院</v>
          </cell>
          <cell r="H657" t="str">
            <v>雇员制书记员岗2</v>
          </cell>
          <cell r="I657" t="str">
            <v>大类</v>
          </cell>
          <cell r="J657" t="str">
            <v>雇员制审判辅助人员</v>
          </cell>
          <cell r="K657" t="str">
            <v>岗位能力测验</v>
          </cell>
          <cell r="L657" t="str">
            <v>22</v>
          </cell>
          <cell r="M657" t="str">
            <v>24</v>
          </cell>
          <cell r="N657" t="str">
            <v>武汉东湖学院</v>
          </cell>
          <cell r="O657" t="str">
            <v>武汉市江夏区文化大道301号</v>
          </cell>
          <cell r="P657" t="str">
            <v>18621827648</v>
          </cell>
        </row>
        <row r="658">
          <cell r="A658">
            <v>214230012225</v>
          </cell>
          <cell r="B658" t="str">
            <v>214230012225</v>
          </cell>
          <cell r="C658" t="str">
            <v>649010103000097</v>
          </cell>
          <cell r="D658" t="str">
            <v>聂文思</v>
          </cell>
          <cell r="E658" t="str">
            <v>420922199311235349</v>
          </cell>
          <cell r="F658" t="str">
            <v>湖北省高级人民法院</v>
          </cell>
          <cell r="G658" t="str">
            <v>湖北省高级人民法院</v>
          </cell>
          <cell r="H658" t="str">
            <v>雇员制书记员岗3</v>
          </cell>
          <cell r="I658" t="str">
            <v>大类</v>
          </cell>
          <cell r="J658" t="str">
            <v>雇员制审判辅助人员</v>
          </cell>
          <cell r="K658" t="str">
            <v>岗位能力测验</v>
          </cell>
          <cell r="L658" t="str">
            <v>22</v>
          </cell>
          <cell r="M658" t="str">
            <v>25</v>
          </cell>
          <cell r="N658" t="str">
            <v>武汉东湖学院</v>
          </cell>
          <cell r="O658" t="str">
            <v>武汉市江夏区文化大道301号</v>
          </cell>
          <cell r="P658" t="str">
            <v>17720520993</v>
          </cell>
        </row>
        <row r="659">
          <cell r="A659">
            <v>214230012226</v>
          </cell>
          <cell r="B659" t="str">
            <v>214230012226</v>
          </cell>
          <cell r="C659" t="str">
            <v>649010106000109</v>
          </cell>
          <cell r="D659" t="str">
            <v>谢守琦</v>
          </cell>
          <cell r="E659" t="str">
            <v>420114199705280018</v>
          </cell>
          <cell r="F659" t="str">
            <v>湖北省高级人民法院</v>
          </cell>
          <cell r="G659" t="str">
            <v>湖北省高级人民法院</v>
          </cell>
          <cell r="H659" t="str">
            <v>雇员制书记员岗6</v>
          </cell>
          <cell r="I659" t="str">
            <v>大类</v>
          </cell>
          <cell r="J659" t="str">
            <v>雇员制审判辅助人员</v>
          </cell>
          <cell r="K659" t="str">
            <v>岗位能力测验</v>
          </cell>
          <cell r="L659" t="str">
            <v>22</v>
          </cell>
          <cell r="M659" t="str">
            <v>26</v>
          </cell>
          <cell r="N659" t="str">
            <v>武汉东湖学院</v>
          </cell>
          <cell r="O659" t="str">
            <v>武汉市江夏区文化大道301号</v>
          </cell>
          <cell r="P659" t="str">
            <v>15527372773</v>
          </cell>
        </row>
        <row r="660">
          <cell r="A660">
            <v>214230012227</v>
          </cell>
          <cell r="B660" t="str">
            <v>214230012227</v>
          </cell>
          <cell r="C660" t="str">
            <v>649010501000039</v>
          </cell>
          <cell r="D660" t="str">
            <v>涂茜</v>
          </cell>
          <cell r="E660" t="str">
            <v>420703199010248541</v>
          </cell>
          <cell r="F660" t="str">
            <v>湖北省高级人民法院</v>
          </cell>
          <cell r="G660" t="str">
            <v>武汉铁路运输法院</v>
          </cell>
          <cell r="H660" t="str">
            <v>雇员制书记员岗</v>
          </cell>
          <cell r="I660" t="str">
            <v>大类</v>
          </cell>
          <cell r="J660" t="str">
            <v>雇员制审判辅助人员</v>
          </cell>
          <cell r="K660" t="str">
            <v>岗位能力测验</v>
          </cell>
          <cell r="L660" t="str">
            <v>22</v>
          </cell>
          <cell r="M660" t="str">
            <v>27</v>
          </cell>
          <cell r="N660" t="str">
            <v>武汉东湖学院</v>
          </cell>
          <cell r="O660" t="str">
            <v>武汉市江夏区文化大道301号</v>
          </cell>
          <cell r="P660" t="str">
            <v>13627287875</v>
          </cell>
        </row>
        <row r="661">
          <cell r="A661">
            <v>214230012228</v>
          </cell>
          <cell r="B661" t="str">
            <v>214230012228</v>
          </cell>
          <cell r="C661" t="str">
            <v>649010601000063</v>
          </cell>
          <cell r="D661" t="str">
            <v>翟璐璐</v>
          </cell>
          <cell r="E661" t="str">
            <v>420683198708290364</v>
          </cell>
          <cell r="F661" t="str">
            <v>湖北省高级人民法院</v>
          </cell>
          <cell r="G661" t="str">
            <v>襄阳铁路运输法院</v>
          </cell>
          <cell r="H661" t="str">
            <v>雇员制书记员岗</v>
          </cell>
          <cell r="I661" t="str">
            <v>大类</v>
          </cell>
          <cell r="J661" t="str">
            <v>雇员制审判辅助人员</v>
          </cell>
          <cell r="K661" t="str">
            <v>岗位能力测验</v>
          </cell>
          <cell r="L661" t="str">
            <v>22</v>
          </cell>
          <cell r="M661" t="str">
            <v>28</v>
          </cell>
          <cell r="N661" t="str">
            <v>武汉东湖学院</v>
          </cell>
          <cell r="O661" t="str">
            <v>武汉市江夏区文化大道301号</v>
          </cell>
          <cell r="P661" t="str">
            <v>15271990626</v>
          </cell>
        </row>
        <row r="662">
          <cell r="A662">
            <v>214230012229</v>
          </cell>
          <cell r="B662" t="str">
            <v>214230012229</v>
          </cell>
          <cell r="C662" t="str">
            <v>649010401000023</v>
          </cell>
          <cell r="D662" t="str">
            <v>徐茜梦</v>
          </cell>
          <cell r="E662" t="str">
            <v>421024199701284060</v>
          </cell>
          <cell r="F662" t="str">
            <v>湖北省高级人民法院</v>
          </cell>
          <cell r="G662" t="str">
            <v>武汉铁路运输中级法院</v>
          </cell>
          <cell r="H662" t="str">
            <v>雇员制书记员岗</v>
          </cell>
          <cell r="I662" t="str">
            <v>大类</v>
          </cell>
          <cell r="J662" t="str">
            <v>雇员制审判辅助人员</v>
          </cell>
          <cell r="K662" t="str">
            <v>岗位能力测验</v>
          </cell>
          <cell r="L662" t="str">
            <v>22</v>
          </cell>
          <cell r="M662" t="str">
            <v>29</v>
          </cell>
          <cell r="N662" t="str">
            <v>武汉东湖学院</v>
          </cell>
          <cell r="O662" t="str">
            <v>武汉市江夏区文化大道301号</v>
          </cell>
          <cell r="P662" t="str">
            <v>15827501370</v>
          </cell>
        </row>
        <row r="663">
          <cell r="A663">
            <v>214230012230</v>
          </cell>
          <cell r="B663" t="str">
            <v>214230012230</v>
          </cell>
          <cell r="C663" t="str">
            <v>649010105000125</v>
          </cell>
          <cell r="D663" t="str">
            <v>周槿钰</v>
          </cell>
          <cell r="E663" t="str">
            <v>421281199703283326</v>
          </cell>
          <cell r="F663" t="str">
            <v>湖北省高级人民法院</v>
          </cell>
          <cell r="G663" t="str">
            <v>湖北省高级人民法院</v>
          </cell>
          <cell r="H663" t="str">
            <v>雇员制书记员岗5</v>
          </cell>
          <cell r="I663" t="str">
            <v>大类</v>
          </cell>
          <cell r="J663" t="str">
            <v>雇员制审判辅助人员</v>
          </cell>
          <cell r="K663" t="str">
            <v>岗位能力测验</v>
          </cell>
          <cell r="L663" t="str">
            <v>22</v>
          </cell>
          <cell r="M663" t="str">
            <v>30</v>
          </cell>
          <cell r="N663" t="str">
            <v>武汉东湖学院</v>
          </cell>
          <cell r="O663" t="str">
            <v>武汉市江夏区文化大道301号</v>
          </cell>
          <cell r="P663" t="str">
            <v>13296624318</v>
          </cell>
        </row>
        <row r="664">
          <cell r="A664">
            <v>214230012301</v>
          </cell>
          <cell r="B664" t="str">
            <v>214230012301</v>
          </cell>
          <cell r="C664" t="str">
            <v>649010102000093</v>
          </cell>
          <cell r="D664" t="str">
            <v>王芬</v>
          </cell>
          <cell r="E664" t="str">
            <v>420106198510060029</v>
          </cell>
          <cell r="F664" t="str">
            <v>湖北省高级人民法院</v>
          </cell>
          <cell r="G664" t="str">
            <v>湖北省高级人民法院</v>
          </cell>
          <cell r="H664" t="str">
            <v>雇员制书记员岗2</v>
          </cell>
          <cell r="I664" t="str">
            <v>大类</v>
          </cell>
          <cell r="J664" t="str">
            <v>雇员制审判辅助人员</v>
          </cell>
          <cell r="K664" t="str">
            <v>岗位能力测验</v>
          </cell>
          <cell r="L664" t="str">
            <v>23</v>
          </cell>
          <cell r="M664" t="str">
            <v>01</v>
          </cell>
          <cell r="N664" t="str">
            <v>武汉东湖学院</v>
          </cell>
          <cell r="O664" t="str">
            <v>武汉市江夏区文化大道301号</v>
          </cell>
          <cell r="P664" t="str">
            <v>15007117235</v>
          </cell>
        </row>
        <row r="665">
          <cell r="A665">
            <v>214230012302</v>
          </cell>
          <cell r="B665" t="str">
            <v>214230012302</v>
          </cell>
          <cell r="C665" t="str">
            <v>649010104000064</v>
          </cell>
          <cell r="D665" t="str">
            <v>徐雨乔</v>
          </cell>
          <cell r="E665" t="str">
            <v>420112199408142767</v>
          </cell>
          <cell r="F665" t="str">
            <v>湖北省高级人民法院</v>
          </cell>
          <cell r="G665" t="str">
            <v>湖北省高级人民法院</v>
          </cell>
          <cell r="H665" t="str">
            <v>雇员制书记员岗4</v>
          </cell>
          <cell r="I665" t="str">
            <v>大类</v>
          </cell>
          <cell r="J665" t="str">
            <v>雇员制审判辅助人员</v>
          </cell>
          <cell r="K665" t="str">
            <v>岗位能力测验</v>
          </cell>
          <cell r="L665" t="str">
            <v>23</v>
          </cell>
          <cell r="M665" t="str">
            <v>02</v>
          </cell>
          <cell r="N665" t="str">
            <v>武汉东湖学院</v>
          </cell>
          <cell r="O665" t="str">
            <v>武汉市江夏区文化大道301号</v>
          </cell>
          <cell r="P665" t="str">
            <v>18162601211</v>
          </cell>
        </row>
        <row r="666">
          <cell r="A666">
            <v>214230012303</v>
          </cell>
          <cell r="B666" t="str">
            <v>214230012303</v>
          </cell>
          <cell r="C666" t="str">
            <v>649010302000037</v>
          </cell>
          <cell r="D666" t="str">
            <v>黄可</v>
          </cell>
          <cell r="E666" t="str">
            <v>42011219880410061X</v>
          </cell>
          <cell r="F666" t="str">
            <v>湖北省高级人民法院</v>
          </cell>
          <cell r="G666" t="str">
            <v>武汉海事法院</v>
          </cell>
          <cell r="H666" t="str">
            <v>雇员制书记员岗2</v>
          </cell>
          <cell r="I666" t="str">
            <v>大类</v>
          </cell>
          <cell r="J666" t="str">
            <v>雇员制审判辅助人员</v>
          </cell>
          <cell r="K666" t="str">
            <v>岗位能力测验</v>
          </cell>
          <cell r="L666" t="str">
            <v>23</v>
          </cell>
          <cell r="M666" t="str">
            <v>03</v>
          </cell>
          <cell r="N666" t="str">
            <v>武汉东湖学院</v>
          </cell>
          <cell r="O666" t="str">
            <v>武汉市江夏区文化大道301号</v>
          </cell>
          <cell r="P666" t="str">
            <v>13554010560</v>
          </cell>
        </row>
        <row r="667">
          <cell r="A667">
            <v>214230012304</v>
          </cell>
          <cell r="B667" t="str">
            <v>214230012304</v>
          </cell>
          <cell r="C667" t="str">
            <v>649010302000083</v>
          </cell>
          <cell r="D667" t="str">
            <v>卢黑龙</v>
          </cell>
          <cell r="E667" t="str">
            <v>341223199401252117</v>
          </cell>
          <cell r="F667" t="str">
            <v>湖北省高级人民法院</v>
          </cell>
          <cell r="G667" t="str">
            <v>武汉海事法院</v>
          </cell>
          <cell r="H667" t="str">
            <v>雇员制书记员岗2</v>
          </cell>
          <cell r="I667" t="str">
            <v>大类</v>
          </cell>
          <cell r="J667" t="str">
            <v>雇员制审判辅助人员</v>
          </cell>
          <cell r="K667" t="str">
            <v>岗位能力测验</v>
          </cell>
          <cell r="L667" t="str">
            <v>23</v>
          </cell>
          <cell r="M667" t="str">
            <v>04</v>
          </cell>
          <cell r="N667" t="str">
            <v>武汉东湖学院</v>
          </cell>
          <cell r="O667" t="str">
            <v>武汉市江夏区文化大道301号</v>
          </cell>
          <cell r="P667" t="str">
            <v>15072003871</v>
          </cell>
        </row>
        <row r="668">
          <cell r="A668">
            <v>214230012305</v>
          </cell>
          <cell r="B668" t="str">
            <v>214230012305</v>
          </cell>
          <cell r="C668" t="str">
            <v>649010201000079</v>
          </cell>
          <cell r="D668" t="str">
            <v>柳琳</v>
          </cell>
          <cell r="E668" t="str">
            <v>420984199209092088</v>
          </cell>
          <cell r="F668" t="str">
            <v>湖北省高级人民法院</v>
          </cell>
          <cell r="G668" t="str">
            <v>汉江中级人民法院</v>
          </cell>
          <cell r="H668" t="str">
            <v>雇员制书记员岗</v>
          </cell>
          <cell r="I668" t="str">
            <v>大类</v>
          </cell>
          <cell r="J668" t="str">
            <v>雇员制审判辅助人员</v>
          </cell>
          <cell r="K668" t="str">
            <v>岗位能力测验</v>
          </cell>
          <cell r="L668" t="str">
            <v>23</v>
          </cell>
          <cell r="M668" t="str">
            <v>05</v>
          </cell>
          <cell r="N668" t="str">
            <v>武汉东湖学院</v>
          </cell>
          <cell r="O668" t="str">
            <v>武汉市江夏区文化大道301号</v>
          </cell>
          <cell r="P668" t="str">
            <v>13129956695</v>
          </cell>
        </row>
        <row r="669">
          <cell r="A669">
            <v>214230012306</v>
          </cell>
          <cell r="B669" t="str">
            <v>214230012306</v>
          </cell>
          <cell r="C669" t="str">
            <v>649010601000083</v>
          </cell>
          <cell r="D669" t="str">
            <v>李林君</v>
          </cell>
          <cell r="E669" t="str">
            <v>42068319940210704X</v>
          </cell>
          <cell r="F669" t="str">
            <v>湖北省高级人民法院</v>
          </cell>
          <cell r="G669" t="str">
            <v>襄阳铁路运输法院</v>
          </cell>
          <cell r="H669" t="str">
            <v>雇员制书记员岗</v>
          </cell>
          <cell r="I669" t="str">
            <v>大类</v>
          </cell>
          <cell r="J669" t="str">
            <v>雇员制审判辅助人员</v>
          </cell>
          <cell r="K669" t="str">
            <v>岗位能力测验</v>
          </cell>
          <cell r="L669" t="str">
            <v>23</v>
          </cell>
          <cell r="M669" t="str">
            <v>06</v>
          </cell>
          <cell r="N669" t="str">
            <v>武汉东湖学院</v>
          </cell>
          <cell r="O669" t="str">
            <v>武汉市江夏区文化大道301号</v>
          </cell>
          <cell r="P669" t="str">
            <v>18171589969</v>
          </cell>
        </row>
        <row r="670">
          <cell r="A670">
            <v>214230012307</v>
          </cell>
          <cell r="B670" t="str">
            <v>214230012307</v>
          </cell>
          <cell r="C670" t="str">
            <v>649010401000057</v>
          </cell>
          <cell r="D670" t="str">
            <v>王乐</v>
          </cell>
          <cell r="E670" t="str">
            <v>420702198610127830</v>
          </cell>
          <cell r="F670" t="str">
            <v>湖北省高级人民法院</v>
          </cell>
          <cell r="G670" t="str">
            <v>武汉铁路运输中级法院</v>
          </cell>
          <cell r="H670" t="str">
            <v>雇员制书记员岗</v>
          </cell>
          <cell r="I670" t="str">
            <v>大类</v>
          </cell>
          <cell r="J670" t="str">
            <v>雇员制审判辅助人员</v>
          </cell>
          <cell r="K670" t="str">
            <v>岗位能力测验</v>
          </cell>
          <cell r="L670" t="str">
            <v>23</v>
          </cell>
          <cell r="M670" t="str">
            <v>07</v>
          </cell>
          <cell r="N670" t="str">
            <v>武汉东湖学院</v>
          </cell>
          <cell r="O670" t="str">
            <v>武汉市江夏区文化大道301号</v>
          </cell>
          <cell r="P670" t="str">
            <v>15172533536</v>
          </cell>
        </row>
        <row r="671">
          <cell r="A671">
            <v>214230012308</v>
          </cell>
          <cell r="B671" t="str">
            <v>214230012308</v>
          </cell>
          <cell r="C671" t="str">
            <v>649010101000037</v>
          </cell>
          <cell r="D671" t="str">
            <v>洪鉴美</v>
          </cell>
          <cell r="E671" t="str">
            <v>421127199606161745</v>
          </cell>
          <cell r="F671" t="str">
            <v>湖北省高级人民法院</v>
          </cell>
          <cell r="G671" t="str">
            <v>湖北省高级人民法院</v>
          </cell>
          <cell r="H671" t="str">
            <v>雇员制书记员岗1</v>
          </cell>
          <cell r="I671" t="str">
            <v>大类</v>
          </cell>
          <cell r="J671" t="str">
            <v>雇员制审判辅助人员</v>
          </cell>
          <cell r="K671" t="str">
            <v>岗位能力测验</v>
          </cell>
          <cell r="L671" t="str">
            <v>23</v>
          </cell>
          <cell r="M671" t="str">
            <v>08</v>
          </cell>
          <cell r="N671" t="str">
            <v>武汉东湖学院</v>
          </cell>
          <cell r="O671" t="str">
            <v>武汉市江夏区文化大道301号</v>
          </cell>
          <cell r="P671" t="str">
            <v>17786157779</v>
          </cell>
        </row>
        <row r="672">
          <cell r="A672">
            <v>214230012309</v>
          </cell>
          <cell r="B672" t="str">
            <v>214230012309</v>
          </cell>
          <cell r="C672" t="str">
            <v>649010201000090</v>
          </cell>
          <cell r="D672" t="str">
            <v>郑贝</v>
          </cell>
          <cell r="E672" t="str">
            <v>429004198503010744</v>
          </cell>
          <cell r="F672" t="str">
            <v>湖北省高级人民法院</v>
          </cell>
          <cell r="G672" t="str">
            <v>汉江中级人民法院</v>
          </cell>
          <cell r="H672" t="str">
            <v>雇员制书记员岗</v>
          </cell>
          <cell r="I672" t="str">
            <v>大类</v>
          </cell>
          <cell r="J672" t="str">
            <v>雇员制审判辅助人员</v>
          </cell>
          <cell r="K672" t="str">
            <v>岗位能力测验</v>
          </cell>
          <cell r="L672" t="str">
            <v>23</v>
          </cell>
          <cell r="M672" t="str">
            <v>09</v>
          </cell>
          <cell r="N672" t="str">
            <v>武汉东湖学院</v>
          </cell>
          <cell r="O672" t="str">
            <v>武汉市江夏区文化大道301号</v>
          </cell>
          <cell r="P672" t="str">
            <v>18617282625</v>
          </cell>
        </row>
        <row r="673">
          <cell r="A673">
            <v>214230012310</v>
          </cell>
          <cell r="B673" t="str">
            <v>214230012310</v>
          </cell>
          <cell r="C673" t="str">
            <v>649010302000084</v>
          </cell>
          <cell r="D673" t="str">
            <v>任少年</v>
          </cell>
          <cell r="E673" t="str">
            <v>42060619911102652X</v>
          </cell>
          <cell r="F673" t="str">
            <v>湖北省高级人民法院</v>
          </cell>
          <cell r="G673" t="str">
            <v>武汉海事法院</v>
          </cell>
          <cell r="H673" t="str">
            <v>雇员制书记员岗2</v>
          </cell>
          <cell r="I673" t="str">
            <v>大类</v>
          </cell>
          <cell r="J673" t="str">
            <v>雇员制审判辅助人员</v>
          </cell>
          <cell r="K673" t="str">
            <v>岗位能力测验</v>
          </cell>
          <cell r="L673" t="str">
            <v>23</v>
          </cell>
          <cell r="M673" t="str">
            <v>10</v>
          </cell>
          <cell r="N673" t="str">
            <v>武汉东湖学院</v>
          </cell>
          <cell r="O673" t="str">
            <v>武汉市江夏区文化大道301号</v>
          </cell>
          <cell r="P673" t="str">
            <v>15997191116</v>
          </cell>
        </row>
        <row r="674">
          <cell r="A674">
            <v>214230012311</v>
          </cell>
          <cell r="B674" t="str">
            <v>214230012311</v>
          </cell>
          <cell r="C674" t="str">
            <v>649010302000008</v>
          </cell>
          <cell r="D674" t="str">
            <v>赵立</v>
          </cell>
          <cell r="E674" t="str">
            <v>421122199704217325</v>
          </cell>
          <cell r="F674" t="str">
            <v>湖北省高级人民法院</v>
          </cell>
          <cell r="G674" t="str">
            <v>武汉海事法院</v>
          </cell>
          <cell r="H674" t="str">
            <v>雇员制书记员岗2</v>
          </cell>
          <cell r="I674" t="str">
            <v>大类</v>
          </cell>
          <cell r="J674" t="str">
            <v>雇员制审判辅助人员</v>
          </cell>
          <cell r="K674" t="str">
            <v>岗位能力测验</v>
          </cell>
          <cell r="L674" t="str">
            <v>23</v>
          </cell>
          <cell r="M674" t="str">
            <v>11</v>
          </cell>
          <cell r="N674" t="str">
            <v>武汉东湖学院</v>
          </cell>
          <cell r="O674" t="str">
            <v>武汉市江夏区文化大道301号</v>
          </cell>
          <cell r="P674" t="str">
            <v>15717101095</v>
          </cell>
        </row>
        <row r="675">
          <cell r="A675">
            <v>214230012312</v>
          </cell>
          <cell r="B675" t="str">
            <v>214230012312</v>
          </cell>
          <cell r="C675" t="str">
            <v>649010104000074</v>
          </cell>
          <cell r="D675" t="str">
            <v>王璎罂</v>
          </cell>
          <cell r="E675" t="str">
            <v>420102199502173321</v>
          </cell>
          <cell r="F675" t="str">
            <v>湖北省高级人民法院</v>
          </cell>
          <cell r="G675" t="str">
            <v>湖北省高级人民法院</v>
          </cell>
          <cell r="H675" t="str">
            <v>雇员制书记员岗4</v>
          </cell>
          <cell r="I675" t="str">
            <v>大类</v>
          </cell>
          <cell r="J675" t="str">
            <v>雇员制审判辅助人员</v>
          </cell>
          <cell r="K675" t="str">
            <v>岗位能力测验</v>
          </cell>
          <cell r="L675" t="str">
            <v>23</v>
          </cell>
          <cell r="M675" t="str">
            <v>12</v>
          </cell>
          <cell r="N675" t="str">
            <v>武汉东湖学院</v>
          </cell>
          <cell r="O675" t="str">
            <v>武汉市江夏区文化大道301号</v>
          </cell>
          <cell r="P675" t="str">
            <v>13971471817</v>
          </cell>
        </row>
        <row r="676">
          <cell r="A676">
            <v>214230012313</v>
          </cell>
          <cell r="B676" t="str">
            <v>214230012313</v>
          </cell>
          <cell r="C676" t="str">
            <v>649010106000012</v>
          </cell>
          <cell r="D676" t="str">
            <v>吴惜</v>
          </cell>
          <cell r="E676" t="str">
            <v>420114199002240028</v>
          </cell>
          <cell r="F676" t="str">
            <v>湖北省高级人民法院</v>
          </cell>
          <cell r="G676" t="str">
            <v>湖北省高级人民法院</v>
          </cell>
          <cell r="H676" t="str">
            <v>雇员制书记员岗6</v>
          </cell>
          <cell r="I676" t="str">
            <v>大类</v>
          </cell>
          <cell r="J676" t="str">
            <v>雇员制审判辅助人员</v>
          </cell>
          <cell r="K676" t="str">
            <v>岗位能力测验</v>
          </cell>
          <cell r="L676" t="str">
            <v>23</v>
          </cell>
          <cell r="M676" t="str">
            <v>13</v>
          </cell>
          <cell r="N676" t="str">
            <v>武汉东湖学院</v>
          </cell>
          <cell r="O676" t="str">
            <v>武汉市江夏区文化大道301号</v>
          </cell>
          <cell r="P676" t="str">
            <v>15102739093</v>
          </cell>
        </row>
        <row r="677">
          <cell r="A677">
            <v>214230012314</v>
          </cell>
          <cell r="B677" t="str">
            <v>214230012314</v>
          </cell>
          <cell r="C677" t="str">
            <v>649010105000142</v>
          </cell>
          <cell r="D677" t="str">
            <v>郭金阳</v>
          </cell>
          <cell r="E677" t="str">
            <v>421125199710085225</v>
          </cell>
          <cell r="F677" t="str">
            <v>湖北省高级人民法院</v>
          </cell>
          <cell r="G677" t="str">
            <v>湖北省高级人民法院</v>
          </cell>
          <cell r="H677" t="str">
            <v>雇员制书记员岗5</v>
          </cell>
          <cell r="I677" t="str">
            <v>大类</v>
          </cell>
          <cell r="J677" t="str">
            <v>雇员制审判辅助人员</v>
          </cell>
          <cell r="K677" t="str">
            <v>岗位能力测验</v>
          </cell>
          <cell r="L677" t="str">
            <v>23</v>
          </cell>
          <cell r="M677" t="str">
            <v>14</v>
          </cell>
          <cell r="N677" t="str">
            <v>武汉东湖学院</v>
          </cell>
          <cell r="O677" t="str">
            <v>武汉市江夏区文化大道301号</v>
          </cell>
          <cell r="P677" t="str">
            <v>18438612203</v>
          </cell>
        </row>
        <row r="678">
          <cell r="A678">
            <v>214230012315</v>
          </cell>
          <cell r="B678" t="str">
            <v>214230012315</v>
          </cell>
          <cell r="C678" t="str">
            <v>649010105000025</v>
          </cell>
          <cell r="D678" t="str">
            <v>陈新</v>
          </cell>
          <cell r="E678" t="str">
            <v>420115199607100016</v>
          </cell>
          <cell r="F678" t="str">
            <v>湖北省高级人民法院</v>
          </cell>
          <cell r="G678" t="str">
            <v>湖北省高级人民法院</v>
          </cell>
          <cell r="H678" t="str">
            <v>雇员制书记员岗5</v>
          </cell>
          <cell r="I678" t="str">
            <v>大类</v>
          </cell>
          <cell r="J678" t="str">
            <v>雇员制审判辅助人员</v>
          </cell>
          <cell r="K678" t="str">
            <v>岗位能力测验</v>
          </cell>
          <cell r="L678" t="str">
            <v>23</v>
          </cell>
          <cell r="M678" t="str">
            <v>15</v>
          </cell>
          <cell r="N678" t="str">
            <v>武汉东湖学院</v>
          </cell>
          <cell r="O678" t="str">
            <v>武汉市江夏区文化大道301号</v>
          </cell>
          <cell r="P678" t="str">
            <v>18871587931</v>
          </cell>
        </row>
        <row r="679">
          <cell r="A679">
            <v>214230012316</v>
          </cell>
          <cell r="B679" t="str">
            <v>214230012316</v>
          </cell>
          <cell r="C679" t="str">
            <v>649010102000075</v>
          </cell>
          <cell r="D679" t="str">
            <v>罗轩</v>
          </cell>
          <cell r="E679" t="str">
            <v>420704199304221615</v>
          </cell>
          <cell r="F679" t="str">
            <v>湖北省高级人民法院</v>
          </cell>
          <cell r="G679" t="str">
            <v>湖北省高级人民法院</v>
          </cell>
          <cell r="H679" t="str">
            <v>雇员制书记员岗2</v>
          </cell>
          <cell r="I679" t="str">
            <v>大类</v>
          </cell>
          <cell r="J679" t="str">
            <v>雇员制审判辅助人员</v>
          </cell>
          <cell r="K679" t="str">
            <v>岗位能力测验</v>
          </cell>
          <cell r="L679" t="str">
            <v>23</v>
          </cell>
          <cell r="M679" t="str">
            <v>16</v>
          </cell>
          <cell r="N679" t="str">
            <v>武汉东湖学院</v>
          </cell>
          <cell r="O679" t="str">
            <v>武汉市江夏区文化大道301号</v>
          </cell>
          <cell r="P679" t="str">
            <v>15671991966</v>
          </cell>
        </row>
        <row r="680">
          <cell r="A680">
            <v>214230012317</v>
          </cell>
          <cell r="B680" t="str">
            <v>214230012317</v>
          </cell>
          <cell r="C680" t="str">
            <v>649010103000084</v>
          </cell>
          <cell r="D680" t="str">
            <v>孟洪</v>
          </cell>
          <cell r="E680" t="str">
            <v>422301199610050923</v>
          </cell>
          <cell r="F680" t="str">
            <v>湖北省高级人民法院</v>
          </cell>
          <cell r="G680" t="str">
            <v>湖北省高级人民法院</v>
          </cell>
          <cell r="H680" t="str">
            <v>雇员制书记员岗3</v>
          </cell>
          <cell r="I680" t="str">
            <v>大类</v>
          </cell>
          <cell r="J680" t="str">
            <v>雇员制审判辅助人员</v>
          </cell>
          <cell r="K680" t="str">
            <v>岗位能力测验</v>
          </cell>
          <cell r="L680" t="str">
            <v>23</v>
          </cell>
          <cell r="M680" t="str">
            <v>17</v>
          </cell>
          <cell r="N680" t="str">
            <v>武汉东湖学院</v>
          </cell>
          <cell r="O680" t="str">
            <v>武汉市江夏区文化大道301号</v>
          </cell>
          <cell r="P680" t="str">
            <v>13476933209</v>
          </cell>
        </row>
        <row r="681">
          <cell r="A681">
            <v>214230012318</v>
          </cell>
          <cell r="B681" t="str">
            <v>214230012318</v>
          </cell>
          <cell r="C681" t="str">
            <v>649010201000005</v>
          </cell>
          <cell r="D681" t="str">
            <v>杨依晗</v>
          </cell>
          <cell r="E681" t="str">
            <v>429004199511080587</v>
          </cell>
          <cell r="F681" t="str">
            <v>湖北省高级人民法院</v>
          </cell>
          <cell r="G681" t="str">
            <v>汉江中级人民法院</v>
          </cell>
          <cell r="H681" t="str">
            <v>雇员制书记员岗</v>
          </cell>
          <cell r="I681" t="str">
            <v>大类</v>
          </cell>
          <cell r="J681" t="str">
            <v>雇员制审判辅助人员</v>
          </cell>
          <cell r="K681" t="str">
            <v>岗位能力测验</v>
          </cell>
          <cell r="L681" t="str">
            <v>23</v>
          </cell>
          <cell r="M681" t="str">
            <v>18</v>
          </cell>
          <cell r="N681" t="str">
            <v>武汉东湖学院</v>
          </cell>
          <cell r="O681" t="str">
            <v>武汉市江夏区文化大道301号</v>
          </cell>
          <cell r="P681" t="str">
            <v>18636811918</v>
          </cell>
        </row>
        <row r="682">
          <cell r="A682">
            <v>214230012319</v>
          </cell>
          <cell r="B682" t="str">
            <v>214230012319</v>
          </cell>
          <cell r="C682" t="str">
            <v>649010201000066</v>
          </cell>
          <cell r="D682" t="str">
            <v>段梦谦</v>
          </cell>
          <cell r="E682" t="str">
            <v>429004199508140024</v>
          </cell>
          <cell r="F682" t="str">
            <v>湖北省高级人民法院</v>
          </cell>
          <cell r="G682" t="str">
            <v>汉江中级人民法院</v>
          </cell>
          <cell r="H682" t="str">
            <v>雇员制书记员岗</v>
          </cell>
          <cell r="I682" t="str">
            <v>大类</v>
          </cell>
          <cell r="J682" t="str">
            <v>雇员制审判辅助人员</v>
          </cell>
          <cell r="K682" t="str">
            <v>岗位能力测验</v>
          </cell>
          <cell r="L682" t="str">
            <v>23</v>
          </cell>
          <cell r="M682" t="str">
            <v>19</v>
          </cell>
          <cell r="N682" t="str">
            <v>武汉东湖学院</v>
          </cell>
          <cell r="O682" t="str">
            <v>武汉市江夏区文化大道301号</v>
          </cell>
          <cell r="P682" t="str">
            <v>13997992034</v>
          </cell>
        </row>
        <row r="683">
          <cell r="A683">
            <v>214230012320</v>
          </cell>
          <cell r="B683" t="str">
            <v>214230012320</v>
          </cell>
          <cell r="C683" t="str">
            <v>649010201000013</v>
          </cell>
          <cell r="D683" t="str">
            <v>余美淋</v>
          </cell>
          <cell r="E683" t="str">
            <v>429005199911057681</v>
          </cell>
          <cell r="F683" t="str">
            <v>湖北省高级人民法院</v>
          </cell>
          <cell r="G683" t="str">
            <v>汉江中级人民法院</v>
          </cell>
          <cell r="H683" t="str">
            <v>雇员制书记员岗</v>
          </cell>
          <cell r="I683" t="str">
            <v>大类</v>
          </cell>
          <cell r="J683" t="str">
            <v>雇员制审判辅助人员</v>
          </cell>
          <cell r="K683" t="str">
            <v>岗位能力测验</v>
          </cell>
          <cell r="L683" t="str">
            <v>23</v>
          </cell>
          <cell r="M683" t="str">
            <v>20</v>
          </cell>
          <cell r="N683" t="str">
            <v>武汉东湖学院</v>
          </cell>
          <cell r="O683" t="str">
            <v>武汉市江夏区文化大道301号</v>
          </cell>
          <cell r="P683" t="str">
            <v>13733408371</v>
          </cell>
        </row>
        <row r="684">
          <cell r="A684">
            <v>214230012321</v>
          </cell>
          <cell r="B684" t="str">
            <v>214230012321</v>
          </cell>
          <cell r="C684" t="str">
            <v>649010101000045</v>
          </cell>
          <cell r="D684" t="str">
            <v>陈颖</v>
          </cell>
          <cell r="E684" t="str">
            <v>421002199708014225</v>
          </cell>
          <cell r="F684" t="str">
            <v>湖北省高级人民法院</v>
          </cell>
          <cell r="G684" t="str">
            <v>湖北省高级人民法院</v>
          </cell>
          <cell r="H684" t="str">
            <v>雇员制书记员岗1</v>
          </cell>
          <cell r="I684" t="str">
            <v>大类</v>
          </cell>
          <cell r="J684" t="str">
            <v>雇员制审判辅助人员</v>
          </cell>
          <cell r="K684" t="str">
            <v>岗位能力测验</v>
          </cell>
          <cell r="L684" t="str">
            <v>23</v>
          </cell>
          <cell r="M684" t="str">
            <v>21</v>
          </cell>
          <cell r="N684" t="str">
            <v>武汉东湖学院</v>
          </cell>
          <cell r="O684" t="str">
            <v>武汉市江夏区文化大道301号</v>
          </cell>
          <cell r="P684" t="str">
            <v>18817620881</v>
          </cell>
        </row>
        <row r="685">
          <cell r="A685">
            <v>214230012322</v>
          </cell>
          <cell r="B685" t="str">
            <v>214230012322</v>
          </cell>
          <cell r="C685" t="str">
            <v>649010201000019</v>
          </cell>
          <cell r="D685" t="str">
            <v>刘婵</v>
          </cell>
          <cell r="E685" t="str">
            <v>429004199310312564</v>
          </cell>
          <cell r="F685" t="str">
            <v>湖北省高级人民法院</v>
          </cell>
          <cell r="G685" t="str">
            <v>汉江中级人民法院</v>
          </cell>
          <cell r="H685" t="str">
            <v>雇员制书记员岗</v>
          </cell>
          <cell r="I685" t="str">
            <v>大类</v>
          </cell>
          <cell r="J685" t="str">
            <v>雇员制审判辅助人员</v>
          </cell>
          <cell r="K685" t="str">
            <v>岗位能力测验</v>
          </cell>
          <cell r="L685" t="str">
            <v>23</v>
          </cell>
          <cell r="M685" t="str">
            <v>22</v>
          </cell>
          <cell r="N685" t="str">
            <v>武汉东湖学院</v>
          </cell>
          <cell r="O685" t="str">
            <v>武汉市江夏区文化大道301号</v>
          </cell>
          <cell r="P685" t="str">
            <v>15207121624</v>
          </cell>
        </row>
        <row r="686">
          <cell r="A686">
            <v>214230012323</v>
          </cell>
          <cell r="B686" t="str">
            <v>214230012323</v>
          </cell>
          <cell r="C686" t="str">
            <v>649010301000078</v>
          </cell>
          <cell r="D686" t="str">
            <v>刘敏</v>
          </cell>
          <cell r="E686" t="str">
            <v>429004199701213125</v>
          </cell>
          <cell r="F686" t="str">
            <v>湖北省高级人民法院</v>
          </cell>
          <cell r="G686" t="str">
            <v>武汉海事法院</v>
          </cell>
          <cell r="H686" t="str">
            <v>雇员制书记员岗1</v>
          </cell>
          <cell r="I686" t="str">
            <v>大类</v>
          </cell>
          <cell r="J686" t="str">
            <v>雇员制审判辅助人员</v>
          </cell>
          <cell r="K686" t="str">
            <v>岗位能力测验</v>
          </cell>
          <cell r="L686" t="str">
            <v>23</v>
          </cell>
          <cell r="M686" t="str">
            <v>23</v>
          </cell>
          <cell r="N686" t="str">
            <v>武汉东湖学院</v>
          </cell>
          <cell r="O686" t="str">
            <v>武汉市江夏区文化大道301号</v>
          </cell>
          <cell r="P686" t="str">
            <v>15172536506</v>
          </cell>
        </row>
        <row r="687">
          <cell r="A687">
            <v>214230012324</v>
          </cell>
          <cell r="B687" t="str">
            <v>214230012324</v>
          </cell>
          <cell r="C687" t="str">
            <v>649010301000053</v>
          </cell>
          <cell r="D687" t="str">
            <v>刘小芳</v>
          </cell>
          <cell r="E687" t="str">
            <v>421122198807230069</v>
          </cell>
          <cell r="F687" t="str">
            <v>湖北省高级人民法院</v>
          </cell>
          <cell r="G687" t="str">
            <v>武汉海事法院</v>
          </cell>
          <cell r="H687" t="str">
            <v>雇员制书记员岗1</v>
          </cell>
          <cell r="I687" t="str">
            <v>大类</v>
          </cell>
          <cell r="J687" t="str">
            <v>雇员制审判辅助人员</v>
          </cell>
          <cell r="K687" t="str">
            <v>岗位能力测验</v>
          </cell>
          <cell r="L687" t="str">
            <v>23</v>
          </cell>
          <cell r="M687" t="str">
            <v>24</v>
          </cell>
          <cell r="N687" t="str">
            <v>武汉东湖学院</v>
          </cell>
          <cell r="O687" t="str">
            <v>武汉市江夏区文化大道301号</v>
          </cell>
          <cell r="P687" t="str">
            <v>15623587365</v>
          </cell>
        </row>
        <row r="688">
          <cell r="A688">
            <v>214230012325</v>
          </cell>
          <cell r="B688" t="str">
            <v>214230012325</v>
          </cell>
          <cell r="C688" t="str">
            <v>649010108000033</v>
          </cell>
          <cell r="D688" t="str">
            <v>林静</v>
          </cell>
          <cell r="E688" t="str">
            <v>420106198406281622</v>
          </cell>
          <cell r="F688" t="str">
            <v>湖北省高级人民法院</v>
          </cell>
          <cell r="G688" t="str">
            <v>湖北省高级人民法院</v>
          </cell>
          <cell r="H688" t="str">
            <v>雇员制书记员岗8</v>
          </cell>
          <cell r="I688" t="str">
            <v>大类</v>
          </cell>
          <cell r="J688" t="str">
            <v>雇员制审判辅助人员</v>
          </cell>
          <cell r="K688" t="str">
            <v>岗位能力测验</v>
          </cell>
          <cell r="L688" t="str">
            <v>23</v>
          </cell>
          <cell r="M688" t="str">
            <v>25</v>
          </cell>
          <cell r="N688" t="str">
            <v>武汉东湖学院</v>
          </cell>
          <cell r="O688" t="str">
            <v>武汉市江夏区文化大道301号</v>
          </cell>
          <cell r="P688" t="str">
            <v>18907122335</v>
          </cell>
        </row>
        <row r="689">
          <cell r="A689">
            <v>214230012326</v>
          </cell>
          <cell r="B689" t="str">
            <v>214230012326</v>
          </cell>
          <cell r="C689" t="str">
            <v>649010106000038</v>
          </cell>
          <cell r="D689" t="str">
            <v>钱也强</v>
          </cell>
          <cell r="E689" t="str">
            <v>411523199311256039</v>
          </cell>
          <cell r="F689" t="str">
            <v>湖北省高级人民法院</v>
          </cell>
          <cell r="G689" t="str">
            <v>湖北省高级人民法院</v>
          </cell>
          <cell r="H689" t="str">
            <v>雇员制书记员岗6</v>
          </cell>
          <cell r="I689" t="str">
            <v>大类</v>
          </cell>
          <cell r="J689" t="str">
            <v>雇员制审判辅助人员</v>
          </cell>
          <cell r="K689" t="str">
            <v>岗位能力测验</v>
          </cell>
          <cell r="L689" t="str">
            <v>23</v>
          </cell>
          <cell r="M689" t="str">
            <v>26</v>
          </cell>
          <cell r="N689" t="str">
            <v>武汉东湖学院</v>
          </cell>
          <cell r="O689" t="str">
            <v>武汉市江夏区文化大道301号</v>
          </cell>
          <cell r="P689" t="str">
            <v>17516276375</v>
          </cell>
        </row>
        <row r="690">
          <cell r="A690">
            <v>214230012327</v>
          </cell>
          <cell r="B690" t="str">
            <v>214230012327</v>
          </cell>
          <cell r="C690" t="str">
            <v>649010105000100</v>
          </cell>
          <cell r="D690" t="str">
            <v>向宇涵</v>
          </cell>
          <cell r="E690" t="str">
            <v>420528199509010029</v>
          </cell>
          <cell r="F690" t="str">
            <v>湖北省高级人民法院</v>
          </cell>
          <cell r="G690" t="str">
            <v>湖北省高级人民法院</v>
          </cell>
          <cell r="H690" t="str">
            <v>雇员制书记员岗5</v>
          </cell>
          <cell r="I690" t="str">
            <v>大类</v>
          </cell>
          <cell r="J690" t="str">
            <v>雇员制审判辅助人员</v>
          </cell>
          <cell r="K690" t="str">
            <v>岗位能力测验</v>
          </cell>
          <cell r="L690" t="str">
            <v>23</v>
          </cell>
          <cell r="M690" t="str">
            <v>27</v>
          </cell>
          <cell r="N690" t="str">
            <v>武汉东湖学院</v>
          </cell>
          <cell r="O690" t="str">
            <v>武汉市江夏区文化大道301号</v>
          </cell>
          <cell r="P690" t="str">
            <v>13339798301</v>
          </cell>
        </row>
        <row r="691">
          <cell r="A691">
            <v>214230012328</v>
          </cell>
          <cell r="B691" t="str">
            <v>214230012328</v>
          </cell>
          <cell r="C691" t="str">
            <v>649010105000085</v>
          </cell>
          <cell r="D691" t="str">
            <v>彭琪</v>
          </cell>
          <cell r="E691" t="str">
            <v>421202199206300062</v>
          </cell>
          <cell r="F691" t="str">
            <v>湖北省高级人民法院</v>
          </cell>
          <cell r="G691" t="str">
            <v>湖北省高级人民法院</v>
          </cell>
          <cell r="H691" t="str">
            <v>雇员制书记员岗5</v>
          </cell>
          <cell r="I691" t="str">
            <v>大类</v>
          </cell>
          <cell r="J691" t="str">
            <v>雇员制审判辅助人员</v>
          </cell>
          <cell r="K691" t="str">
            <v>岗位能力测验</v>
          </cell>
          <cell r="L691" t="str">
            <v>23</v>
          </cell>
          <cell r="M691" t="str">
            <v>28</v>
          </cell>
          <cell r="N691" t="str">
            <v>武汉东湖学院</v>
          </cell>
          <cell r="O691" t="str">
            <v>武汉市江夏区文化大道301号</v>
          </cell>
          <cell r="P691" t="str">
            <v>18202757794</v>
          </cell>
        </row>
        <row r="692">
          <cell r="A692">
            <v>214230012329</v>
          </cell>
          <cell r="B692" t="str">
            <v>214230012329</v>
          </cell>
          <cell r="C692" t="str">
            <v>649010102000021</v>
          </cell>
          <cell r="D692" t="str">
            <v>陈晓禄</v>
          </cell>
          <cell r="E692" t="str">
            <v>420984199608060315</v>
          </cell>
          <cell r="F692" t="str">
            <v>湖北省高级人民法院</v>
          </cell>
          <cell r="G692" t="str">
            <v>湖北省高级人民法院</v>
          </cell>
          <cell r="H692" t="str">
            <v>雇员制书记员岗2</v>
          </cell>
          <cell r="I692" t="str">
            <v>大类</v>
          </cell>
          <cell r="J692" t="str">
            <v>雇员制审判辅助人员</v>
          </cell>
          <cell r="K692" t="str">
            <v>岗位能力测验</v>
          </cell>
          <cell r="L692" t="str">
            <v>23</v>
          </cell>
          <cell r="M692" t="str">
            <v>29</v>
          </cell>
          <cell r="N692" t="str">
            <v>武汉东湖学院</v>
          </cell>
          <cell r="O692" t="str">
            <v>武汉市江夏区文化大道301号</v>
          </cell>
          <cell r="P692" t="str">
            <v>19972424290</v>
          </cell>
        </row>
        <row r="693">
          <cell r="A693">
            <v>214230012330</v>
          </cell>
          <cell r="B693" t="str">
            <v>214230012330</v>
          </cell>
          <cell r="C693" t="str">
            <v>649010301000058</v>
          </cell>
          <cell r="D693" t="str">
            <v>毛德丽</v>
          </cell>
          <cell r="E693" t="str">
            <v>420821198502030024</v>
          </cell>
          <cell r="F693" t="str">
            <v>湖北省高级人民法院</v>
          </cell>
          <cell r="G693" t="str">
            <v>武汉海事法院</v>
          </cell>
          <cell r="H693" t="str">
            <v>雇员制书记员岗1</v>
          </cell>
          <cell r="I693" t="str">
            <v>大类</v>
          </cell>
          <cell r="J693" t="str">
            <v>雇员制审判辅助人员</v>
          </cell>
          <cell r="K693" t="str">
            <v>岗位能力测验</v>
          </cell>
          <cell r="L693" t="str">
            <v>23</v>
          </cell>
          <cell r="M693" t="str">
            <v>30</v>
          </cell>
          <cell r="N693" t="str">
            <v>武汉东湖学院</v>
          </cell>
          <cell r="O693" t="str">
            <v>武汉市江夏区文化大道301号</v>
          </cell>
          <cell r="P693" t="str">
            <v>13177179327</v>
          </cell>
        </row>
        <row r="694">
          <cell r="A694">
            <v>214230012401</v>
          </cell>
          <cell r="B694" t="str">
            <v>214230012401</v>
          </cell>
          <cell r="C694" t="str">
            <v>649010101000088</v>
          </cell>
          <cell r="D694" t="str">
            <v>赵诗瑶</v>
          </cell>
          <cell r="E694" t="str">
            <v>421081199309130646</v>
          </cell>
          <cell r="F694" t="str">
            <v>湖北省高级人民法院</v>
          </cell>
          <cell r="G694" t="str">
            <v>湖北省高级人民法院</v>
          </cell>
          <cell r="H694" t="str">
            <v>雇员制书记员岗1</v>
          </cell>
          <cell r="I694" t="str">
            <v>大类</v>
          </cell>
          <cell r="J694" t="str">
            <v>雇员制审判辅助人员</v>
          </cell>
          <cell r="K694" t="str">
            <v>岗位能力测验</v>
          </cell>
          <cell r="L694" t="str">
            <v>24</v>
          </cell>
          <cell r="M694" t="str">
            <v>01</v>
          </cell>
          <cell r="N694" t="str">
            <v>武汉东湖学院</v>
          </cell>
          <cell r="O694" t="str">
            <v>武汉市江夏区文化大道301号</v>
          </cell>
          <cell r="P694" t="str">
            <v>15972147152</v>
          </cell>
        </row>
        <row r="695">
          <cell r="A695">
            <v>214230012402</v>
          </cell>
          <cell r="B695" t="str">
            <v>214230012402</v>
          </cell>
          <cell r="C695" t="str">
            <v>649010401000049</v>
          </cell>
          <cell r="D695" t="str">
            <v>郑炜</v>
          </cell>
          <cell r="E695" t="str">
            <v>420922199309290015</v>
          </cell>
          <cell r="F695" t="str">
            <v>湖北省高级人民法院</v>
          </cell>
          <cell r="G695" t="str">
            <v>武汉铁路运输中级法院</v>
          </cell>
          <cell r="H695" t="str">
            <v>雇员制书记员岗</v>
          </cell>
          <cell r="I695" t="str">
            <v>大类</v>
          </cell>
          <cell r="J695" t="str">
            <v>雇员制审判辅助人员</v>
          </cell>
          <cell r="K695" t="str">
            <v>岗位能力测验</v>
          </cell>
          <cell r="L695" t="str">
            <v>24</v>
          </cell>
          <cell r="M695" t="str">
            <v>02</v>
          </cell>
          <cell r="N695" t="str">
            <v>武汉东湖学院</v>
          </cell>
          <cell r="O695" t="str">
            <v>武汉市江夏区文化大道301号</v>
          </cell>
          <cell r="P695" t="str">
            <v>15071000187</v>
          </cell>
        </row>
        <row r="696">
          <cell r="A696">
            <v>214230012403</v>
          </cell>
          <cell r="B696" t="str">
            <v>214230012403</v>
          </cell>
          <cell r="C696" t="str">
            <v>649010301000071</v>
          </cell>
          <cell r="D696" t="str">
            <v>张子钰</v>
          </cell>
          <cell r="E696" t="str">
            <v>421123199403160069</v>
          </cell>
          <cell r="F696" t="str">
            <v>湖北省高级人民法院</v>
          </cell>
          <cell r="G696" t="str">
            <v>武汉海事法院</v>
          </cell>
          <cell r="H696" t="str">
            <v>雇员制书记员岗1</v>
          </cell>
          <cell r="I696" t="str">
            <v>大类</v>
          </cell>
          <cell r="J696" t="str">
            <v>雇员制审判辅助人员</v>
          </cell>
          <cell r="K696" t="str">
            <v>岗位能力测验</v>
          </cell>
          <cell r="L696" t="str">
            <v>24</v>
          </cell>
          <cell r="M696" t="str">
            <v>03</v>
          </cell>
          <cell r="N696" t="str">
            <v>武汉东湖学院</v>
          </cell>
          <cell r="O696" t="str">
            <v>武汉市江夏区文化大道301号</v>
          </cell>
          <cell r="P696" t="str">
            <v>18971718306</v>
          </cell>
        </row>
        <row r="697">
          <cell r="A697">
            <v>214230012404</v>
          </cell>
          <cell r="B697" t="str">
            <v>214230012404</v>
          </cell>
          <cell r="C697" t="str">
            <v>649010301000028</v>
          </cell>
          <cell r="D697" t="str">
            <v>郭亚庆</v>
          </cell>
          <cell r="E697" t="str">
            <v>429004199009103165</v>
          </cell>
          <cell r="F697" t="str">
            <v>湖北省高级人民法院</v>
          </cell>
          <cell r="G697" t="str">
            <v>武汉海事法院</v>
          </cell>
          <cell r="H697" t="str">
            <v>雇员制书记员岗1</v>
          </cell>
          <cell r="I697" t="str">
            <v>大类</v>
          </cell>
          <cell r="J697" t="str">
            <v>雇员制审判辅助人员</v>
          </cell>
          <cell r="K697" t="str">
            <v>岗位能力测验</v>
          </cell>
          <cell r="L697" t="str">
            <v>24</v>
          </cell>
          <cell r="M697" t="str">
            <v>04</v>
          </cell>
          <cell r="N697" t="str">
            <v>武汉东湖学院</v>
          </cell>
          <cell r="O697" t="str">
            <v>武汉市江夏区文化大道301号</v>
          </cell>
          <cell r="P697" t="str">
            <v>17720480930</v>
          </cell>
        </row>
        <row r="698">
          <cell r="A698">
            <v>214230012405</v>
          </cell>
          <cell r="B698" t="str">
            <v>214230012405</v>
          </cell>
          <cell r="C698" t="str">
            <v>649010501000025</v>
          </cell>
          <cell r="D698" t="str">
            <v>任可</v>
          </cell>
          <cell r="E698" t="str">
            <v>420205199505275723</v>
          </cell>
          <cell r="F698" t="str">
            <v>湖北省高级人民法院</v>
          </cell>
          <cell r="G698" t="str">
            <v>武汉铁路运输法院</v>
          </cell>
          <cell r="H698" t="str">
            <v>雇员制书记员岗</v>
          </cell>
          <cell r="I698" t="str">
            <v>大类</v>
          </cell>
          <cell r="J698" t="str">
            <v>雇员制审判辅助人员</v>
          </cell>
          <cell r="K698" t="str">
            <v>岗位能力测验</v>
          </cell>
          <cell r="L698" t="str">
            <v>24</v>
          </cell>
          <cell r="M698" t="str">
            <v>05</v>
          </cell>
          <cell r="N698" t="str">
            <v>武汉东湖学院</v>
          </cell>
          <cell r="O698" t="str">
            <v>武汉市江夏区文化大道301号</v>
          </cell>
          <cell r="P698" t="str">
            <v>18672313527</v>
          </cell>
        </row>
        <row r="699">
          <cell r="A699">
            <v>214230012406</v>
          </cell>
          <cell r="B699" t="str">
            <v>214230012406</v>
          </cell>
          <cell r="C699" t="str">
            <v>649010108000070</v>
          </cell>
          <cell r="D699" t="str">
            <v>申小娟</v>
          </cell>
          <cell r="E699" t="str">
            <v>410184198204135069</v>
          </cell>
          <cell r="F699" t="str">
            <v>湖北省高级人民法院</v>
          </cell>
          <cell r="G699" t="str">
            <v>湖北省高级人民法院</v>
          </cell>
          <cell r="H699" t="str">
            <v>雇员制书记员岗8</v>
          </cell>
          <cell r="I699" t="str">
            <v>大类</v>
          </cell>
          <cell r="J699" t="str">
            <v>雇员制审判辅助人员</v>
          </cell>
          <cell r="K699" t="str">
            <v>岗位能力测验</v>
          </cell>
          <cell r="L699" t="str">
            <v>24</v>
          </cell>
          <cell r="M699" t="str">
            <v>06</v>
          </cell>
          <cell r="N699" t="str">
            <v>武汉东湖学院</v>
          </cell>
          <cell r="O699" t="str">
            <v>武汉市江夏区文化大道301号</v>
          </cell>
          <cell r="P699" t="str">
            <v>15172367783</v>
          </cell>
        </row>
        <row r="700">
          <cell r="A700">
            <v>214230012407</v>
          </cell>
          <cell r="B700" t="str">
            <v>214230012407</v>
          </cell>
          <cell r="C700" t="str">
            <v>649010102000028</v>
          </cell>
          <cell r="D700" t="str">
            <v>王清湄</v>
          </cell>
          <cell r="E700" t="str">
            <v>420303199205162826</v>
          </cell>
          <cell r="F700" t="str">
            <v>湖北省高级人民法院</v>
          </cell>
          <cell r="G700" t="str">
            <v>湖北省高级人民法院</v>
          </cell>
          <cell r="H700" t="str">
            <v>雇员制书记员岗2</v>
          </cell>
          <cell r="I700" t="str">
            <v>大类</v>
          </cell>
          <cell r="J700" t="str">
            <v>雇员制审判辅助人员</v>
          </cell>
          <cell r="K700" t="str">
            <v>岗位能力测验</v>
          </cell>
          <cell r="L700" t="str">
            <v>24</v>
          </cell>
          <cell r="M700" t="str">
            <v>07</v>
          </cell>
          <cell r="N700" t="str">
            <v>武汉东湖学院</v>
          </cell>
          <cell r="O700" t="str">
            <v>武汉市江夏区文化大道301号</v>
          </cell>
          <cell r="P700" t="str">
            <v>13260568287</v>
          </cell>
        </row>
        <row r="701">
          <cell r="A701">
            <v>214230012408</v>
          </cell>
          <cell r="B701" t="str">
            <v>214230012408</v>
          </cell>
          <cell r="C701" t="str">
            <v>649010201000015</v>
          </cell>
          <cell r="D701" t="str">
            <v>金雯</v>
          </cell>
          <cell r="E701" t="str">
            <v>42010419950830302X</v>
          </cell>
          <cell r="F701" t="str">
            <v>湖北省高级人民法院</v>
          </cell>
          <cell r="G701" t="str">
            <v>汉江中级人民法院</v>
          </cell>
          <cell r="H701" t="str">
            <v>雇员制书记员岗</v>
          </cell>
          <cell r="I701" t="str">
            <v>大类</v>
          </cell>
          <cell r="J701" t="str">
            <v>雇员制审判辅助人员</v>
          </cell>
          <cell r="K701" t="str">
            <v>岗位能力测验</v>
          </cell>
          <cell r="L701" t="str">
            <v>24</v>
          </cell>
          <cell r="M701" t="str">
            <v>08</v>
          </cell>
          <cell r="N701" t="str">
            <v>武汉东湖学院</v>
          </cell>
          <cell r="O701" t="str">
            <v>武汉市江夏区文化大道301号</v>
          </cell>
          <cell r="P701" t="str">
            <v>13627146596</v>
          </cell>
        </row>
        <row r="702">
          <cell r="A702">
            <v>214230012409</v>
          </cell>
          <cell r="B702" t="str">
            <v>214230012409</v>
          </cell>
          <cell r="C702" t="str">
            <v>649010105000053</v>
          </cell>
          <cell r="D702" t="str">
            <v>喻银婷</v>
          </cell>
          <cell r="E702" t="str">
            <v>420922199511141443</v>
          </cell>
          <cell r="F702" t="str">
            <v>湖北省高级人民法院</v>
          </cell>
          <cell r="G702" t="str">
            <v>湖北省高级人民法院</v>
          </cell>
          <cell r="H702" t="str">
            <v>雇员制书记员岗5</v>
          </cell>
          <cell r="I702" t="str">
            <v>大类</v>
          </cell>
          <cell r="J702" t="str">
            <v>雇员制审判辅助人员</v>
          </cell>
          <cell r="K702" t="str">
            <v>岗位能力测验</v>
          </cell>
          <cell r="L702" t="str">
            <v>24</v>
          </cell>
          <cell r="M702" t="str">
            <v>09</v>
          </cell>
          <cell r="N702" t="str">
            <v>武汉东湖学院</v>
          </cell>
          <cell r="O702" t="str">
            <v>武汉市江夏区文化大道301号</v>
          </cell>
          <cell r="P702" t="str">
            <v>15927027892</v>
          </cell>
        </row>
        <row r="703">
          <cell r="A703">
            <v>214230012410</v>
          </cell>
          <cell r="B703" t="str">
            <v>214230012410</v>
          </cell>
          <cell r="C703" t="str">
            <v>649010102000069</v>
          </cell>
          <cell r="D703" t="str">
            <v>谢良禾</v>
          </cell>
          <cell r="E703" t="str">
            <v>421302198912182359</v>
          </cell>
          <cell r="F703" t="str">
            <v>湖北省高级人民法院</v>
          </cell>
          <cell r="G703" t="str">
            <v>湖北省高级人民法院</v>
          </cell>
          <cell r="H703" t="str">
            <v>雇员制书记员岗2</v>
          </cell>
          <cell r="I703" t="str">
            <v>大类</v>
          </cell>
          <cell r="J703" t="str">
            <v>雇员制审判辅助人员</v>
          </cell>
          <cell r="K703" t="str">
            <v>岗位能力测验</v>
          </cell>
          <cell r="L703" t="str">
            <v>24</v>
          </cell>
          <cell r="M703" t="str">
            <v>10</v>
          </cell>
          <cell r="N703" t="str">
            <v>武汉东湖学院</v>
          </cell>
          <cell r="O703" t="str">
            <v>武汉市江夏区文化大道301号</v>
          </cell>
          <cell r="P703" t="str">
            <v>15902760215</v>
          </cell>
        </row>
        <row r="704">
          <cell r="A704">
            <v>214230012411</v>
          </cell>
          <cell r="B704" t="str">
            <v>214230012411</v>
          </cell>
          <cell r="C704" t="str">
            <v>649010201000065</v>
          </cell>
          <cell r="D704" t="str">
            <v>姚淦</v>
          </cell>
          <cell r="E704" t="str">
            <v>421023199903316618</v>
          </cell>
          <cell r="F704" t="str">
            <v>湖北省高级人民法院</v>
          </cell>
          <cell r="G704" t="str">
            <v>汉江中级人民法院</v>
          </cell>
          <cell r="H704" t="str">
            <v>雇员制书记员岗</v>
          </cell>
          <cell r="I704" t="str">
            <v>大类</v>
          </cell>
          <cell r="J704" t="str">
            <v>雇员制审判辅助人员</v>
          </cell>
          <cell r="K704" t="str">
            <v>岗位能力测验</v>
          </cell>
          <cell r="L704" t="str">
            <v>24</v>
          </cell>
          <cell r="M704" t="str">
            <v>11</v>
          </cell>
          <cell r="N704" t="str">
            <v>武汉东湖学院</v>
          </cell>
          <cell r="O704" t="str">
            <v>武汉市江夏区文化大道301号</v>
          </cell>
          <cell r="P704" t="str">
            <v>15826636918</v>
          </cell>
        </row>
        <row r="705">
          <cell r="A705">
            <v>214230012412</v>
          </cell>
          <cell r="B705" t="str">
            <v>214230012412</v>
          </cell>
          <cell r="C705" t="str">
            <v>649010102000095</v>
          </cell>
          <cell r="D705" t="str">
            <v>刘家琪</v>
          </cell>
          <cell r="E705" t="str">
            <v>420984199705200017</v>
          </cell>
          <cell r="F705" t="str">
            <v>湖北省高级人民法院</v>
          </cell>
          <cell r="G705" t="str">
            <v>湖北省高级人民法院</v>
          </cell>
          <cell r="H705" t="str">
            <v>雇员制书记员岗2</v>
          </cell>
          <cell r="I705" t="str">
            <v>大类</v>
          </cell>
          <cell r="J705" t="str">
            <v>雇员制审判辅助人员</v>
          </cell>
          <cell r="K705" t="str">
            <v>岗位能力测验</v>
          </cell>
          <cell r="L705" t="str">
            <v>24</v>
          </cell>
          <cell r="M705" t="str">
            <v>12</v>
          </cell>
          <cell r="N705" t="str">
            <v>武汉东湖学院</v>
          </cell>
          <cell r="O705" t="str">
            <v>武汉市江夏区文化大道301号</v>
          </cell>
          <cell r="P705" t="str">
            <v>13227129188</v>
          </cell>
        </row>
        <row r="706">
          <cell r="A706">
            <v>214230012413</v>
          </cell>
          <cell r="B706" t="str">
            <v>214230012413</v>
          </cell>
          <cell r="C706" t="str">
            <v>649010105000084</v>
          </cell>
          <cell r="D706" t="str">
            <v>戴弦芷</v>
          </cell>
          <cell r="E706" t="str">
            <v>429006199709015142</v>
          </cell>
          <cell r="F706" t="str">
            <v>湖北省高级人民法院</v>
          </cell>
          <cell r="G706" t="str">
            <v>湖北省高级人民法院</v>
          </cell>
          <cell r="H706" t="str">
            <v>雇员制书记员岗5</v>
          </cell>
          <cell r="I706" t="str">
            <v>大类</v>
          </cell>
          <cell r="J706" t="str">
            <v>雇员制审判辅助人员</v>
          </cell>
          <cell r="K706" t="str">
            <v>岗位能力测验</v>
          </cell>
          <cell r="L706" t="str">
            <v>24</v>
          </cell>
          <cell r="M706" t="str">
            <v>13</v>
          </cell>
          <cell r="N706" t="str">
            <v>武汉东湖学院</v>
          </cell>
          <cell r="O706" t="str">
            <v>武汉市江夏区文化大道301号</v>
          </cell>
          <cell r="P706" t="str">
            <v>19971613087</v>
          </cell>
        </row>
        <row r="707">
          <cell r="A707">
            <v>214230012414</v>
          </cell>
          <cell r="B707" t="str">
            <v>214230012414</v>
          </cell>
          <cell r="C707" t="str">
            <v>649010101000009</v>
          </cell>
          <cell r="D707" t="str">
            <v>刘佳</v>
          </cell>
          <cell r="E707" t="str">
            <v>42130219910802002X</v>
          </cell>
          <cell r="F707" t="str">
            <v>湖北省高级人民法院</v>
          </cell>
          <cell r="G707" t="str">
            <v>湖北省高级人民法院</v>
          </cell>
          <cell r="H707" t="str">
            <v>雇员制书记员岗1</v>
          </cell>
          <cell r="I707" t="str">
            <v>大类</v>
          </cell>
          <cell r="J707" t="str">
            <v>雇员制审判辅助人员</v>
          </cell>
          <cell r="K707" t="str">
            <v>岗位能力测验</v>
          </cell>
          <cell r="L707" t="str">
            <v>24</v>
          </cell>
          <cell r="M707" t="str">
            <v>14</v>
          </cell>
          <cell r="N707" t="str">
            <v>武汉东湖学院</v>
          </cell>
          <cell r="O707" t="str">
            <v>武汉市江夏区文化大道301号</v>
          </cell>
          <cell r="P707" t="str">
            <v>13997886779</v>
          </cell>
        </row>
        <row r="708">
          <cell r="A708">
            <v>214230012415</v>
          </cell>
          <cell r="B708" t="str">
            <v>214230012415</v>
          </cell>
          <cell r="C708" t="str">
            <v>649010102000082</v>
          </cell>
          <cell r="D708" t="str">
            <v>李季</v>
          </cell>
          <cell r="E708" t="str">
            <v>421281199510180726</v>
          </cell>
          <cell r="F708" t="str">
            <v>湖北省高级人民法院</v>
          </cell>
          <cell r="G708" t="str">
            <v>湖北省高级人民法院</v>
          </cell>
          <cell r="H708" t="str">
            <v>雇员制书记员岗2</v>
          </cell>
          <cell r="I708" t="str">
            <v>大类</v>
          </cell>
          <cell r="J708" t="str">
            <v>雇员制审判辅助人员</v>
          </cell>
          <cell r="K708" t="str">
            <v>岗位能力测验</v>
          </cell>
          <cell r="L708" t="str">
            <v>24</v>
          </cell>
          <cell r="M708" t="str">
            <v>15</v>
          </cell>
          <cell r="N708" t="str">
            <v>武汉东湖学院</v>
          </cell>
          <cell r="O708" t="str">
            <v>武汉市江夏区文化大道301号</v>
          </cell>
          <cell r="P708" t="str">
            <v>18727785995</v>
          </cell>
        </row>
        <row r="709">
          <cell r="A709">
            <v>214230012416</v>
          </cell>
          <cell r="B709" t="str">
            <v>214230012416</v>
          </cell>
          <cell r="C709" t="str">
            <v>649010302000070</v>
          </cell>
          <cell r="D709" t="str">
            <v>彭金萍</v>
          </cell>
          <cell r="E709" t="str">
            <v>420107199103241026</v>
          </cell>
          <cell r="F709" t="str">
            <v>湖北省高级人民法院</v>
          </cell>
          <cell r="G709" t="str">
            <v>武汉海事法院</v>
          </cell>
          <cell r="H709" t="str">
            <v>雇员制书记员岗2</v>
          </cell>
          <cell r="I709" t="str">
            <v>大类</v>
          </cell>
          <cell r="J709" t="str">
            <v>雇员制审判辅助人员</v>
          </cell>
          <cell r="K709" t="str">
            <v>岗位能力测验</v>
          </cell>
          <cell r="L709" t="str">
            <v>24</v>
          </cell>
          <cell r="M709" t="str">
            <v>16</v>
          </cell>
          <cell r="N709" t="str">
            <v>武汉东湖学院</v>
          </cell>
          <cell r="O709" t="str">
            <v>武汉市江夏区文化大道301号</v>
          </cell>
          <cell r="P709" t="str">
            <v>15171423712</v>
          </cell>
        </row>
        <row r="710">
          <cell r="A710">
            <v>214230012417</v>
          </cell>
          <cell r="B710" t="str">
            <v>214230012417</v>
          </cell>
          <cell r="C710" t="str">
            <v>649010401000031</v>
          </cell>
          <cell r="D710" t="str">
            <v>张俊</v>
          </cell>
          <cell r="E710" t="str">
            <v>420115199710031629</v>
          </cell>
          <cell r="F710" t="str">
            <v>湖北省高级人民法院</v>
          </cell>
          <cell r="G710" t="str">
            <v>武汉铁路运输中级法院</v>
          </cell>
          <cell r="H710" t="str">
            <v>雇员制书记员岗</v>
          </cell>
          <cell r="I710" t="str">
            <v>大类</v>
          </cell>
          <cell r="J710" t="str">
            <v>雇员制审判辅助人员</v>
          </cell>
          <cell r="K710" t="str">
            <v>岗位能力测验</v>
          </cell>
          <cell r="L710" t="str">
            <v>24</v>
          </cell>
          <cell r="M710" t="str">
            <v>17</v>
          </cell>
          <cell r="N710" t="str">
            <v>武汉东湖学院</v>
          </cell>
          <cell r="O710" t="str">
            <v>武汉市江夏区文化大道301号</v>
          </cell>
          <cell r="P710" t="str">
            <v>15392900596</v>
          </cell>
        </row>
        <row r="711">
          <cell r="A711">
            <v>214230012418</v>
          </cell>
          <cell r="B711" t="str">
            <v>214230012418</v>
          </cell>
          <cell r="C711" t="str">
            <v>649010302000087</v>
          </cell>
          <cell r="D711" t="str">
            <v>吴倩</v>
          </cell>
          <cell r="E711" t="str">
            <v>42022219950707872X</v>
          </cell>
          <cell r="F711" t="str">
            <v>湖北省高级人民法院</v>
          </cell>
          <cell r="G711" t="str">
            <v>武汉海事法院</v>
          </cell>
          <cell r="H711" t="str">
            <v>雇员制书记员岗2</v>
          </cell>
          <cell r="I711" t="str">
            <v>大类</v>
          </cell>
          <cell r="J711" t="str">
            <v>雇员制审判辅助人员</v>
          </cell>
          <cell r="K711" t="str">
            <v>岗位能力测验</v>
          </cell>
          <cell r="L711" t="str">
            <v>24</v>
          </cell>
          <cell r="M711" t="str">
            <v>18</v>
          </cell>
          <cell r="N711" t="str">
            <v>武汉东湖学院</v>
          </cell>
          <cell r="O711" t="str">
            <v>武汉市江夏区文化大道301号</v>
          </cell>
          <cell r="P711" t="str">
            <v>18271494564</v>
          </cell>
        </row>
        <row r="712">
          <cell r="A712">
            <v>214230012419</v>
          </cell>
          <cell r="B712" t="str">
            <v>214230012419</v>
          </cell>
          <cell r="C712" t="str">
            <v>649010103000079</v>
          </cell>
          <cell r="D712" t="str">
            <v>冯婷</v>
          </cell>
          <cell r="E712" t="str">
            <v>42010619920227162X</v>
          </cell>
          <cell r="F712" t="str">
            <v>湖北省高级人民法院</v>
          </cell>
          <cell r="G712" t="str">
            <v>湖北省高级人民法院</v>
          </cell>
          <cell r="H712" t="str">
            <v>雇员制书记员岗3</v>
          </cell>
          <cell r="I712" t="str">
            <v>大类</v>
          </cell>
          <cell r="J712" t="str">
            <v>雇员制审判辅助人员</v>
          </cell>
          <cell r="K712" t="str">
            <v>岗位能力测验</v>
          </cell>
          <cell r="L712" t="str">
            <v>24</v>
          </cell>
          <cell r="M712" t="str">
            <v>19</v>
          </cell>
          <cell r="N712" t="str">
            <v>武汉东湖学院</v>
          </cell>
          <cell r="O712" t="str">
            <v>武汉市江夏区文化大道301号</v>
          </cell>
          <cell r="P712" t="str">
            <v>13986114468</v>
          </cell>
        </row>
        <row r="713">
          <cell r="A713">
            <v>214230012420</v>
          </cell>
          <cell r="B713" t="str">
            <v>214230012420</v>
          </cell>
          <cell r="C713" t="str">
            <v>649010201000091</v>
          </cell>
          <cell r="D713" t="str">
            <v>戴倩文</v>
          </cell>
          <cell r="E713" t="str">
            <v>429006199109182182</v>
          </cell>
          <cell r="F713" t="str">
            <v>湖北省高级人民法院</v>
          </cell>
          <cell r="G713" t="str">
            <v>汉江中级人民法院</v>
          </cell>
          <cell r="H713" t="str">
            <v>雇员制书记员岗</v>
          </cell>
          <cell r="I713" t="str">
            <v>大类</v>
          </cell>
          <cell r="J713" t="str">
            <v>雇员制审判辅助人员</v>
          </cell>
          <cell r="K713" t="str">
            <v>岗位能力测验</v>
          </cell>
          <cell r="L713" t="str">
            <v>24</v>
          </cell>
          <cell r="M713" t="str">
            <v>20</v>
          </cell>
          <cell r="N713" t="str">
            <v>武汉东湖学院</v>
          </cell>
          <cell r="O713" t="str">
            <v>武汉市江夏区文化大道301号</v>
          </cell>
          <cell r="P713" t="str">
            <v>13407295858</v>
          </cell>
        </row>
        <row r="714">
          <cell r="A714">
            <v>214230012421</v>
          </cell>
          <cell r="B714" t="str">
            <v>214230012421</v>
          </cell>
          <cell r="C714" t="str">
            <v>649010302000031</v>
          </cell>
          <cell r="D714" t="str">
            <v>梁慧</v>
          </cell>
          <cell r="E714" t="str">
            <v>42032419961015002X</v>
          </cell>
          <cell r="F714" t="str">
            <v>湖北省高级人民法院</v>
          </cell>
          <cell r="G714" t="str">
            <v>武汉海事法院</v>
          </cell>
          <cell r="H714" t="str">
            <v>雇员制书记员岗2</v>
          </cell>
          <cell r="I714" t="str">
            <v>大类</v>
          </cell>
          <cell r="J714" t="str">
            <v>雇员制审判辅助人员</v>
          </cell>
          <cell r="K714" t="str">
            <v>岗位能力测验</v>
          </cell>
          <cell r="L714" t="str">
            <v>24</v>
          </cell>
          <cell r="M714" t="str">
            <v>21</v>
          </cell>
          <cell r="N714" t="str">
            <v>武汉东湖学院</v>
          </cell>
          <cell r="O714" t="str">
            <v>武汉市江夏区文化大道301号</v>
          </cell>
          <cell r="P714" t="str">
            <v>13387135771</v>
          </cell>
        </row>
        <row r="715">
          <cell r="A715">
            <v>214230012422</v>
          </cell>
          <cell r="B715" t="str">
            <v>214230012422</v>
          </cell>
          <cell r="C715" t="str">
            <v>649010201000012</v>
          </cell>
          <cell r="D715" t="str">
            <v>周文林</v>
          </cell>
          <cell r="E715" t="str">
            <v>429004199808213141</v>
          </cell>
          <cell r="F715" t="str">
            <v>湖北省高级人民法院</v>
          </cell>
          <cell r="G715" t="str">
            <v>汉江中级人民法院</v>
          </cell>
          <cell r="H715" t="str">
            <v>雇员制书记员岗</v>
          </cell>
          <cell r="I715" t="str">
            <v>大类</v>
          </cell>
          <cell r="J715" t="str">
            <v>雇员制审判辅助人员</v>
          </cell>
          <cell r="K715" t="str">
            <v>岗位能力测验</v>
          </cell>
          <cell r="L715" t="str">
            <v>24</v>
          </cell>
          <cell r="M715" t="str">
            <v>22</v>
          </cell>
          <cell r="N715" t="str">
            <v>武汉东湖学院</v>
          </cell>
          <cell r="O715" t="str">
            <v>武汉市江夏区文化大道301号</v>
          </cell>
          <cell r="P715" t="str">
            <v>15549442697</v>
          </cell>
        </row>
        <row r="716">
          <cell r="A716">
            <v>214230012423</v>
          </cell>
          <cell r="B716" t="str">
            <v>214230012423</v>
          </cell>
          <cell r="C716" t="str">
            <v>649010302000029</v>
          </cell>
          <cell r="D716" t="str">
            <v>吴紫琦</v>
          </cell>
          <cell r="E716" t="str">
            <v>420983199501084441</v>
          </cell>
          <cell r="F716" t="str">
            <v>湖北省高级人民法院</v>
          </cell>
          <cell r="G716" t="str">
            <v>武汉海事法院</v>
          </cell>
          <cell r="H716" t="str">
            <v>雇员制书记员岗2</v>
          </cell>
          <cell r="I716" t="str">
            <v>大类</v>
          </cell>
          <cell r="J716" t="str">
            <v>雇员制审判辅助人员</v>
          </cell>
          <cell r="K716" t="str">
            <v>岗位能力测验</v>
          </cell>
          <cell r="L716" t="str">
            <v>24</v>
          </cell>
          <cell r="M716" t="str">
            <v>23</v>
          </cell>
          <cell r="N716" t="str">
            <v>武汉东湖学院</v>
          </cell>
          <cell r="O716" t="str">
            <v>武汉市江夏区文化大道301号</v>
          </cell>
          <cell r="P716" t="str">
            <v>18872247560</v>
          </cell>
        </row>
        <row r="717">
          <cell r="A717">
            <v>214230012424</v>
          </cell>
          <cell r="B717" t="str">
            <v>214230012424</v>
          </cell>
          <cell r="C717" t="str">
            <v>649010201000042</v>
          </cell>
          <cell r="D717" t="str">
            <v>许盈盈</v>
          </cell>
          <cell r="E717" t="str">
            <v>429004199810242566</v>
          </cell>
          <cell r="F717" t="str">
            <v>湖北省高级人民法院</v>
          </cell>
          <cell r="G717" t="str">
            <v>汉江中级人民法院</v>
          </cell>
          <cell r="H717" t="str">
            <v>雇员制书记员岗</v>
          </cell>
          <cell r="I717" t="str">
            <v>大类</v>
          </cell>
          <cell r="J717" t="str">
            <v>雇员制审判辅助人员</v>
          </cell>
          <cell r="K717" t="str">
            <v>岗位能力测验</v>
          </cell>
          <cell r="L717" t="str">
            <v>24</v>
          </cell>
          <cell r="M717" t="str">
            <v>24</v>
          </cell>
          <cell r="N717" t="str">
            <v>武汉东湖学院</v>
          </cell>
          <cell r="O717" t="str">
            <v>武汉市江夏区文化大道301号</v>
          </cell>
          <cell r="P717" t="str">
            <v>15908617624</v>
          </cell>
        </row>
        <row r="718">
          <cell r="A718">
            <v>214230012425</v>
          </cell>
          <cell r="B718" t="str">
            <v>214230012425</v>
          </cell>
          <cell r="C718" t="str">
            <v>649010105000002</v>
          </cell>
          <cell r="D718" t="str">
            <v>陈博寅</v>
          </cell>
          <cell r="E718" t="str">
            <v>42010619980805163X</v>
          </cell>
          <cell r="F718" t="str">
            <v>湖北省高级人民法院</v>
          </cell>
          <cell r="G718" t="str">
            <v>湖北省高级人民法院</v>
          </cell>
          <cell r="H718" t="str">
            <v>雇员制书记员岗5</v>
          </cell>
          <cell r="I718" t="str">
            <v>大类</v>
          </cell>
          <cell r="J718" t="str">
            <v>雇员制审判辅助人员</v>
          </cell>
          <cell r="K718" t="str">
            <v>岗位能力测验</v>
          </cell>
          <cell r="L718" t="str">
            <v>24</v>
          </cell>
          <cell r="M718" t="str">
            <v>25</v>
          </cell>
          <cell r="N718" t="str">
            <v>武汉东湖学院</v>
          </cell>
          <cell r="O718" t="str">
            <v>武汉市江夏区文化大道301号</v>
          </cell>
          <cell r="P718" t="str">
            <v>17740690785</v>
          </cell>
        </row>
        <row r="719">
          <cell r="A719">
            <v>214230012426</v>
          </cell>
          <cell r="B719" t="str">
            <v>214230012426</v>
          </cell>
          <cell r="C719" t="str">
            <v>649010401000045</v>
          </cell>
          <cell r="D719" t="str">
            <v>罗熙</v>
          </cell>
          <cell r="E719" t="str">
            <v>420102199709202812</v>
          </cell>
          <cell r="F719" t="str">
            <v>湖北省高级人民法院</v>
          </cell>
          <cell r="G719" t="str">
            <v>武汉铁路运输中级法院</v>
          </cell>
          <cell r="H719" t="str">
            <v>雇员制书记员岗</v>
          </cell>
          <cell r="I719" t="str">
            <v>大类</v>
          </cell>
          <cell r="J719" t="str">
            <v>雇员制审判辅助人员</v>
          </cell>
          <cell r="K719" t="str">
            <v>岗位能力测验</v>
          </cell>
          <cell r="L719" t="str">
            <v>24</v>
          </cell>
          <cell r="M719" t="str">
            <v>26</v>
          </cell>
          <cell r="N719" t="str">
            <v>武汉东湖学院</v>
          </cell>
          <cell r="O719" t="str">
            <v>武汉市江夏区文化大道301号</v>
          </cell>
          <cell r="P719" t="str">
            <v>18674027080</v>
          </cell>
        </row>
        <row r="720">
          <cell r="A720">
            <v>214230012427</v>
          </cell>
          <cell r="B720" t="str">
            <v>214230012427</v>
          </cell>
          <cell r="C720" t="str">
            <v>649010107000059</v>
          </cell>
          <cell r="D720" t="str">
            <v>张奇</v>
          </cell>
          <cell r="E720" t="str">
            <v>429004199107182573</v>
          </cell>
          <cell r="F720" t="str">
            <v>湖北省高级人民法院</v>
          </cell>
          <cell r="G720" t="str">
            <v>湖北省高级人民法院</v>
          </cell>
          <cell r="H720" t="str">
            <v>雇员制书记员岗7</v>
          </cell>
          <cell r="I720" t="str">
            <v>大类</v>
          </cell>
          <cell r="J720" t="str">
            <v>雇员制审判辅助人员</v>
          </cell>
          <cell r="K720" t="str">
            <v>岗位能力测验</v>
          </cell>
          <cell r="L720" t="str">
            <v>24</v>
          </cell>
          <cell r="M720" t="str">
            <v>27</v>
          </cell>
          <cell r="N720" t="str">
            <v>武汉东湖学院</v>
          </cell>
          <cell r="O720" t="str">
            <v>武汉市江夏区文化大道301号</v>
          </cell>
          <cell r="P720" t="str">
            <v>17520488077</v>
          </cell>
        </row>
        <row r="721">
          <cell r="A721">
            <v>214230012428</v>
          </cell>
          <cell r="B721" t="str">
            <v>214230012428</v>
          </cell>
          <cell r="C721" t="str">
            <v>649010104000047</v>
          </cell>
          <cell r="D721" t="str">
            <v>杨晨楠</v>
          </cell>
          <cell r="E721" t="str">
            <v>420105199604293649</v>
          </cell>
          <cell r="F721" t="str">
            <v>湖北省高级人民法院</v>
          </cell>
          <cell r="G721" t="str">
            <v>湖北省高级人民法院</v>
          </cell>
          <cell r="H721" t="str">
            <v>雇员制书记员岗4</v>
          </cell>
          <cell r="I721" t="str">
            <v>大类</v>
          </cell>
          <cell r="J721" t="str">
            <v>雇员制审判辅助人员</v>
          </cell>
          <cell r="K721" t="str">
            <v>岗位能力测验</v>
          </cell>
          <cell r="L721" t="str">
            <v>24</v>
          </cell>
          <cell r="M721" t="str">
            <v>28</v>
          </cell>
          <cell r="N721" t="str">
            <v>武汉东湖学院</v>
          </cell>
          <cell r="O721" t="str">
            <v>武汉市江夏区文化大道301号</v>
          </cell>
          <cell r="P721" t="str">
            <v>18086098759</v>
          </cell>
        </row>
        <row r="722">
          <cell r="A722">
            <v>214230012429</v>
          </cell>
          <cell r="B722" t="str">
            <v>214230012429</v>
          </cell>
          <cell r="C722" t="str">
            <v>649010701000004</v>
          </cell>
          <cell r="D722" t="str">
            <v>许邹宇</v>
          </cell>
          <cell r="E722" t="str">
            <v>420822199207234017</v>
          </cell>
          <cell r="F722" t="str">
            <v>湖北省高级人民法院</v>
          </cell>
          <cell r="G722" t="str">
            <v>沙洋人民法院</v>
          </cell>
          <cell r="H722" t="str">
            <v>雇员制书记员岗</v>
          </cell>
          <cell r="I722" t="str">
            <v>大类</v>
          </cell>
          <cell r="J722" t="str">
            <v>雇员制审判辅助人员</v>
          </cell>
          <cell r="K722" t="str">
            <v>岗位能力测验</v>
          </cell>
          <cell r="L722" t="str">
            <v>24</v>
          </cell>
          <cell r="M722" t="str">
            <v>29</v>
          </cell>
          <cell r="N722" t="str">
            <v>武汉东湖学院</v>
          </cell>
          <cell r="O722" t="str">
            <v>武汉市江夏区文化大道301号</v>
          </cell>
          <cell r="P722" t="str">
            <v>13127662641</v>
          </cell>
        </row>
        <row r="723">
          <cell r="A723">
            <v>214230012430</v>
          </cell>
          <cell r="B723" t="str">
            <v>214230012430</v>
          </cell>
          <cell r="C723" t="str">
            <v>649010105000058</v>
          </cell>
          <cell r="D723" t="str">
            <v>龚苗苗</v>
          </cell>
          <cell r="E723" t="str">
            <v>420802199107290366</v>
          </cell>
          <cell r="F723" t="str">
            <v>湖北省高级人民法院</v>
          </cell>
          <cell r="G723" t="str">
            <v>湖北省高级人民法院</v>
          </cell>
          <cell r="H723" t="str">
            <v>雇员制书记员岗5</v>
          </cell>
          <cell r="I723" t="str">
            <v>大类</v>
          </cell>
          <cell r="J723" t="str">
            <v>雇员制审判辅助人员</v>
          </cell>
          <cell r="K723" t="str">
            <v>岗位能力测验</v>
          </cell>
          <cell r="L723" t="str">
            <v>24</v>
          </cell>
          <cell r="M723" t="str">
            <v>30</v>
          </cell>
          <cell r="N723" t="str">
            <v>武汉东湖学院</v>
          </cell>
          <cell r="O723" t="str">
            <v>武汉市江夏区文化大道301号</v>
          </cell>
          <cell r="P723" t="str">
            <v>15002721838</v>
          </cell>
        </row>
        <row r="724">
          <cell r="A724">
            <v>214230012501</v>
          </cell>
          <cell r="B724" t="str">
            <v>214230012501</v>
          </cell>
          <cell r="C724" t="str">
            <v>649010107000054</v>
          </cell>
          <cell r="D724" t="str">
            <v>李立雄</v>
          </cell>
          <cell r="E724" t="str">
            <v>420114199308080039</v>
          </cell>
          <cell r="F724" t="str">
            <v>湖北省高级人民法院</v>
          </cell>
          <cell r="G724" t="str">
            <v>湖北省高级人民法院</v>
          </cell>
          <cell r="H724" t="str">
            <v>雇员制书记员岗7</v>
          </cell>
          <cell r="I724" t="str">
            <v>大类</v>
          </cell>
          <cell r="J724" t="str">
            <v>雇员制审判辅助人员</v>
          </cell>
          <cell r="K724" t="str">
            <v>岗位能力测验</v>
          </cell>
          <cell r="L724" t="str">
            <v>25</v>
          </cell>
          <cell r="M724" t="str">
            <v>01</v>
          </cell>
          <cell r="N724" t="str">
            <v>武汉东湖学院</v>
          </cell>
          <cell r="O724" t="str">
            <v>武汉市江夏区文化大道301号</v>
          </cell>
          <cell r="P724" t="str">
            <v>18086049796</v>
          </cell>
        </row>
        <row r="725">
          <cell r="A725">
            <v>214230012502</v>
          </cell>
          <cell r="B725" t="str">
            <v>214230012502</v>
          </cell>
          <cell r="C725" t="str">
            <v>649010101000056</v>
          </cell>
          <cell r="D725" t="str">
            <v>陈雅萱</v>
          </cell>
          <cell r="E725" t="str">
            <v>420103199601062025</v>
          </cell>
          <cell r="F725" t="str">
            <v>湖北省高级人民法院</v>
          </cell>
          <cell r="G725" t="str">
            <v>湖北省高级人民法院</v>
          </cell>
          <cell r="H725" t="str">
            <v>雇员制书记员岗1</v>
          </cell>
          <cell r="I725" t="str">
            <v>大类</v>
          </cell>
          <cell r="J725" t="str">
            <v>雇员制审判辅助人员</v>
          </cell>
          <cell r="K725" t="str">
            <v>岗位能力测验</v>
          </cell>
          <cell r="L725" t="str">
            <v>25</v>
          </cell>
          <cell r="M725" t="str">
            <v>02</v>
          </cell>
          <cell r="N725" t="str">
            <v>武汉东湖学院</v>
          </cell>
          <cell r="O725" t="str">
            <v>武汉市江夏区文化大道301号</v>
          </cell>
          <cell r="P725" t="str">
            <v>15827618655</v>
          </cell>
        </row>
        <row r="726">
          <cell r="A726">
            <v>214230012503</v>
          </cell>
          <cell r="B726" t="str">
            <v>214230012503</v>
          </cell>
          <cell r="C726" t="str">
            <v>649010601000045</v>
          </cell>
          <cell r="D726" t="str">
            <v>冯冬雪</v>
          </cell>
          <cell r="E726" t="str">
            <v>420606199411156529</v>
          </cell>
          <cell r="F726" t="str">
            <v>湖北省高级人民法院</v>
          </cell>
          <cell r="G726" t="str">
            <v>襄阳铁路运输法院</v>
          </cell>
          <cell r="H726" t="str">
            <v>雇员制书记员岗</v>
          </cell>
          <cell r="I726" t="str">
            <v>大类</v>
          </cell>
          <cell r="J726" t="str">
            <v>雇员制审判辅助人员</v>
          </cell>
          <cell r="K726" t="str">
            <v>岗位能力测验</v>
          </cell>
          <cell r="L726" t="str">
            <v>25</v>
          </cell>
          <cell r="M726" t="str">
            <v>03</v>
          </cell>
          <cell r="N726" t="str">
            <v>武汉东湖学院</v>
          </cell>
          <cell r="O726" t="str">
            <v>武汉市江夏区文化大道301号</v>
          </cell>
          <cell r="P726" t="str">
            <v>15586853899</v>
          </cell>
        </row>
        <row r="727">
          <cell r="A727">
            <v>214230012504</v>
          </cell>
          <cell r="B727" t="str">
            <v>214230012504</v>
          </cell>
          <cell r="C727" t="str">
            <v>649010501000040</v>
          </cell>
          <cell r="D727" t="str">
            <v>王博淳</v>
          </cell>
          <cell r="E727" t="str">
            <v>430202199606270019</v>
          </cell>
          <cell r="F727" t="str">
            <v>湖北省高级人民法院</v>
          </cell>
          <cell r="G727" t="str">
            <v>武汉铁路运输法院</v>
          </cell>
          <cell r="H727" t="str">
            <v>雇员制书记员岗</v>
          </cell>
          <cell r="I727" t="str">
            <v>大类</v>
          </cell>
          <cell r="J727" t="str">
            <v>雇员制审判辅助人员</v>
          </cell>
          <cell r="K727" t="str">
            <v>岗位能力测验</v>
          </cell>
          <cell r="L727" t="str">
            <v>25</v>
          </cell>
          <cell r="M727" t="str">
            <v>04</v>
          </cell>
          <cell r="N727" t="str">
            <v>武汉东湖学院</v>
          </cell>
          <cell r="O727" t="str">
            <v>武汉市江夏区文化大道301号</v>
          </cell>
          <cell r="P727" t="str">
            <v>15972137743</v>
          </cell>
        </row>
        <row r="728">
          <cell r="A728">
            <v>214230012505</v>
          </cell>
          <cell r="B728" t="str">
            <v>214230012505</v>
          </cell>
          <cell r="C728" t="str">
            <v>649010104000031</v>
          </cell>
          <cell r="D728" t="str">
            <v>吴静</v>
          </cell>
          <cell r="E728" t="str">
            <v>420106199008284021</v>
          </cell>
          <cell r="F728" t="str">
            <v>湖北省高级人民法院</v>
          </cell>
          <cell r="G728" t="str">
            <v>湖北省高级人民法院</v>
          </cell>
          <cell r="H728" t="str">
            <v>雇员制书记员岗4</v>
          </cell>
          <cell r="I728" t="str">
            <v>大类</v>
          </cell>
          <cell r="J728" t="str">
            <v>雇员制审判辅助人员</v>
          </cell>
          <cell r="K728" t="str">
            <v>岗位能力测验</v>
          </cell>
          <cell r="L728" t="str">
            <v>25</v>
          </cell>
          <cell r="M728" t="str">
            <v>05</v>
          </cell>
          <cell r="N728" t="str">
            <v>武汉东湖学院</v>
          </cell>
          <cell r="O728" t="str">
            <v>武汉市江夏区文化大道301号</v>
          </cell>
          <cell r="P728" t="str">
            <v>15994200083</v>
          </cell>
        </row>
        <row r="729">
          <cell r="A729">
            <v>214230012506</v>
          </cell>
          <cell r="B729" t="str">
            <v>214230012506</v>
          </cell>
          <cell r="C729" t="str">
            <v>649010103000012</v>
          </cell>
          <cell r="D729" t="str">
            <v>王欣</v>
          </cell>
          <cell r="E729" t="str">
            <v>429006198905236044</v>
          </cell>
          <cell r="F729" t="str">
            <v>湖北省高级人民法院</v>
          </cell>
          <cell r="G729" t="str">
            <v>湖北省高级人民法院</v>
          </cell>
          <cell r="H729" t="str">
            <v>雇员制书记员岗3</v>
          </cell>
          <cell r="I729" t="str">
            <v>大类</v>
          </cell>
          <cell r="J729" t="str">
            <v>雇员制审判辅助人员</v>
          </cell>
          <cell r="K729" t="str">
            <v>岗位能力测验</v>
          </cell>
          <cell r="L729" t="str">
            <v>25</v>
          </cell>
          <cell r="M729" t="str">
            <v>06</v>
          </cell>
          <cell r="N729" t="str">
            <v>武汉东湖学院</v>
          </cell>
          <cell r="O729" t="str">
            <v>武汉市江夏区文化大道301号</v>
          </cell>
          <cell r="P729" t="str">
            <v>15107105629</v>
          </cell>
        </row>
        <row r="730">
          <cell r="A730">
            <v>214230012507</v>
          </cell>
          <cell r="B730" t="str">
            <v>214230012507</v>
          </cell>
          <cell r="C730" t="str">
            <v>649010302000068</v>
          </cell>
          <cell r="D730" t="str">
            <v>刘赟</v>
          </cell>
          <cell r="E730" t="str">
            <v>420104198908110441</v>
          </cell>
          <cell r="F730" t="str">
            <v>湖北省高级人民法院</v>
          </cell>
          <cell r="G730" t="str">
            <v>武汉海事法院</v>
          </cell>
          <cell r="H730" t="str">
            <v>雇员制书记员岗2</v>
          </cell>
          <cell r="I730" t="str">
            <v>大类</v>
          </cell>
          <cell r="J730" t="str">
            <v>雇员制审判辅助人员</v>
          </cell>
          <cell r="K730" t="str">
            <v>岗位能力测验</v>
          </cell>
          <cell r="L730" t="str">
            <v>25</v>
          </cell>
          <cell r="M730" t="str">
            <v>07</v>
          </cell>
          <cell r="N730" t="str">
            <v>武汉东湖学院</v>
          </cell>
          <cell r="O730" t="str">
            <v>武汉市江夏区文化大道301号</v>
          </cell>
          <cell r="P730" t="str">
            <v>13507175967</v>
          </cell>
        </row>
        <row r="731">
          <cell r="A731">
            <v>214230012508</v>
          </cell>
          <cell r="B731" t="str">
            <v>214230012508</v>
          </cell>
          <cell r="C731" t="str">
            <v>649010302000074</v>
          </cell>
          <cell r="D731" t="str">
            <v>郑林伟</v>
          </cell>
          <cell r="E731" t="str">
            <v>422802199110261330</v>
          </cell>
          <cell r="F731" t="str">
            <v>湖北省高级人民法院</v>
          </cell>
          <cell r="G731" t="str">
            <v>武汉海事法院</v>
          </cell>
          <cell r="H731" t="str">
            <v>雇员制书记员岗2</v>
          </cell>
          <cell r="I731" t="str">
            <v>大类</v>
          </cell>
          <cell r="J731" t="str">
            <v>雇员制审判辅助人员</v>
          </cell>
          <cell r="K731" t="str">
            <v>岗位能力测验</v>
          </cell>
          <cell r="L731" t="str">
            <v>25</v>
          </cell>
          <cell r="M731" t="str">
            <v>08</v>
          </cell>
          <cell r="N731" t="str">
            <v>武汉东湖学院</v>
          </cell>
          <cell r="O731" t="str">
            <v>武汉市江夏区文化大道301号</v>
          </cell>
          <cell r="P731" t="str">
            <v>18372515810</v>
          </cell>
        </row>
        <row r="732">
          <cell r="A732">
            <v>214230012509</v>
          </cell>
          <cell r="B732" t="str">
            <v>214230012509</v>
          </cell>
          <cell r="C732" t="str">
            <v>649010105000140</v>
          </cell>
          <cell r="D732" t="str">
            <v>罗晶</v>
          </cell>
          <cell r="E732" t="str">
            <v>420821199208012364</v>
          </cell>
          <cell r="F732" t="str">
            <v>湖北省高级人民法院</v>
          </cell>
          <cell r="G732" t="str">
            <v>湖北省高级人民法院</v>
          </cell>
          <cell r="H732" t="str">
            <v>雇员制书记员岗5</v>
          </cell>
          <cell r="I732" t="str">
            <v>大类</v>
          </cell>
          <cell r="J732" t="str">
            <v>雇员制审判辅助人员</v>
          </cell>
          <cell r="K732" t="str">
            <v>岗位能力测验</v>
          </cell>
          <cell r="L732" t="str">
            <v>25</v>
          </cell>
          <cell r="M732" t="str">
            <v>09</v>
          </cell>
          <cell r="N732" t="str">
            <v>武汉东湖学院</v>
          </cell>
          <cell r="O732" t="str">
            <v>武汉市江夏区文化大道301号</v>
          </cell>
          <cell r="P732" t="str">
            <v>18672462708</v>
          </cell>
        </row>
        <row r="733">
          <cell r="A733">
            <v>214230012510</v>
          </cell>
          <cell r="B733" t="str">
            <v>214230012510</v>
          </cell>
          <cell r="C733" t="str">
            <v>649010101000060</v>
          </cell>
          <cell r="D733" t="str">
            <v>许金钏</v>
          </cell>
          <cell r="E733" t="str">
            <v>42020419970830492X</v>
          </cell>
          <cell r="F733" t="str">
            <v>湖北省高级人民法院</v>
          </cell>
          <cell r="G733" t="str">
            <v>湖北省高级人民法院</v>
          </cell>
          <cell r="H733" t="str">
            <v>雇员制书记员岗1</v>
          </cell>
          <cell r="I733" t="str">
            <v>大类</v>
          </cell>
          <cell r="J733" t="str">
            <v>雇员制审判辅助人员</v>
          </cell>
          <cell r="K733" t="str">
            <v>岗位能力测验</v>
          </cell>
          <cell r="L733" t="str">
            <v>25</v>
          </cell>
          <cell r="M733" t="str">
            <v>10</v>
          </cell>
          <cell r="N733" t="str">
            <v>武汉东湖学院</v>
          </cell>
          <cell r="O733" t="str">
            <v>武汉市江夏区文化大道301号</v>
          </cell>
          <cell r="P733" t="str">
            <v>13760674828</v>
          </cell>
        </row>
        <row r="734">
          <cell r="A734">
            <v>214230012511</v>
          </cell>
          <cell r="B734" t="str">
            <v>214230012511</v>
          </cell>
          <cell r="C734" t="str">
            <v>649010107000036</v>
          </cell>
          <cell r="D734" t="str">
            <v>李美环</v>
          </cell>
          <cell r="E734" t="str">
            <v>420802199201180980</v>
          </cell>
          <cell r="F734" t="str">
            <v>湖北省高级人民法院</v>
          </cell>
          <cell r="G734" t="str">
            <v>湖北省高级人民法院</v>
          </cell>
          <cell r="H734" t="str">
            <v>雇员制书记员岗7</v>
          </cell>
          <cell r="I734" t="str">
            <v>大类</v>
          </cell>
          <cell r="J734" t="str">
            <v>雇员制审判辅助人员</v>
          </cell>
          <cell r="K734" t="str">
            <v>岗位能力测验</v>
          </cell>
          <cell r="L734" t="str">
            <v>25</v>
          </cell>
          <cell r="M734" t="str">
            <v>11</v>
          </cell>
          <cell r="N734" t="str">
            <v>武汉东湖学院</v>
          </cell>
          <cell r="O734" t="str">
            <v>武汉市江夏区文化大道301号</v>
          </cell>
          <cell r="P734" t="str">
            <v>15997431080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3"/>
  <sheetViews>
    <sheetView tabSelected="1" zoomScale="130" zoomScaleNormal="130" workbookViewId="0">
      <selection activeCell="T1" sqref="T1:U1048576"/>
    </sheetView>
  </sheetViews>
  <sheetFormatPr defaultColWidth="8.88671875" defaultRowHeight="14.4" x14ac:dyDescent="0.25"/>
  <cols>
    <col min="1" max="1" width="10.6640625" style="1" customWidth="1"/>
    <col min="2" max="2" width="2.88671875" style="1" customWidth="1"/>
    <col min="3" max="3" width="19.77734375" style="1" customWidth="1"/>
    <col min="4" max="4" width="16.21875" style="1" customWidth="1"/>
    <col min="5" max="5" width="8.77734375" style="1" customWidth="1"/>
    <col min="6" max="6" width="5.33203125" style="3" customWidth="1"/>
    <col min="7" max="7" width="14.109375" style="7" customWidth="1"/>
    <col min="8" max="8" width="4.33203125" style="1" customWidth="1"/>
    <col min="9" max="9" width="5.44140625" style="2" customWidth="1"/>
    <col min="10" max="10" width="4" style="2" customWidth="1"/>
    <col min="11" max="11" width="5.5546875" style="2" customWidth="1"/>
    <col min="12" max="12" width="6.21875" style="2" customWidth="1"/>
    <col min="13" max="13" width="5.6640625" style="3" customWidth="1"/>
    <col min="14" max="14" width="6.109375" style="3" customWidth="1"/>
    <col min="15" max="15" width="6" style="3" customWidth="1"/>
    <col min="16" max="16" width="5.33203125" style="3" customWidth="1"/>
    <col min="17" max="17" width="15.109375" style="1" customWidth="1"/>
    <col min="18" max="18" width="28.109375" style="1" customWidth="1"/>
    <col min="19" max="19" width="24.44140625" style="18" customWidth="1"/>
    <col min="20" max="16384" width="8.88671875" style="1"/>
  </cols>
  <sheetData>
    <row r="1" spans="1:19" ht="50.1" customHeight="1" x14ac:dyDescent="0.25">
      <c r="A1" s="53" t="s">
        <v>3353</v>
      </c>
      <c r="B1" s="53"/>
      <c r="C1" s="53"/>
      <c r="D1" s="53"/>
      <c r="E1" s="53"/>
      <c r="F1" s="53"/>
      <c r="G1" s="53"/>
      <c r="H1" s="53"/>
      <c r="I1" s="53"/>
      <c r="J1" s="53"/>
      <c r="K1" s="53"/>
      <c r="L1" s="53"/>
      <c r="M1" s="53"/>
      <c r="N1" s="53"/>
      <c r="O1" s="53"/>
      <c r="P1" s="53"/>
      <c r="Q1" s="53"/>
      <c r="R1" s="53"/>
      <c r="S1" s="53"/>
    </row>
    <row r="2" spans="1:19" s="6" customFormat="1" ht="20.100000000000001" customHeight="1" x14ac:dyDescent="0.25">
      <c r="A2" s="51" t="s">
        <v>3150</v>
      </c>
      <c r="B2" s="47" t="s">
        <v>0</v>
      </c>
      <c r="C2" s="47" t="s">
        <v>296</v>
      </c>
      <c r="D2" s="47" t="s">
        <v>3108</v>
      </c>
      <c r="E2" s="47" t="s">
        <v>3141</v>
      </c>
      <c r="F2" s="47" t="s">
        <v>3148</v>
      </c>
      <c r="G2" s="59" t="s">
        <v>1</v>
      </c>
      <c r="H2" s="54" t="s">
        <v>3147</v>
      </c>
      <c r="I2" s="55"/>
      <c r="J2" s="56" t="s">
        <v>3146</v>
      </c>
      <c r="K2" s="57"/>
      <c r="L2" s="58"/>
      <c r="M2" s="49" t="s">
        <v>3345</v>
      </c>
      <c r="N2" s="49" t="s">
        <v>3352</v>
      </c>
      <c r="O2" s="47" t="s">
        <v>3346</v>
      </c>
      <c r="P2" s="47" t="s">
        <v>3347</v>
      </c>
      <c r="Q2" s="47" t="s">
        <v>297</v>
      </c>
      <c r="R2" s="47" t="s">
        <v>3354</v>
      </c>
      <c r="S2" s="47" t="s">
        <v>3319</v>
      </c>
    </row>
    <row r="3" spans="1:19" s="6" customFormat="1" ht="28.2" customHeight="1" x14ac:dyDescent="0.25">
      <c r="A3" s="52"/>
      <c r="B3" s="48"/>
      <c r="C3" s="48"/>
      <c r="D3" s="48"/>
      <c r="E3" s="48"/>
      <c r="F3" s="48"/>
      <c r="G3" s="60"/>
      <c r="H3" s="5" t="s">
        <v>3142</v>
      </c>
      <c r="I3" s="4" t="s">
        <v>3350</v>
      </c>
      <c r="J3" s="10" t="s">
        <v>3143</v>
      </c>
      <c r="K3" s="10" t="s">
        <v>3144</v>
      </c>
      <c r="L3" s="10" t="s">
        <v>3351</v>
      </c>
      <c r="M3" s="50"/>
      <c r="N3" s="50"/>
      <c r="O3" s="48"/>
      <c r="P3" s="48"/>
      <c r="Q3" s="48"/>
      <c r="R3" s="48"/>
      <c r="S3" s="48"/>
    </row>
    <row r="4" spans="1:19" ht="14.4" customHeight="1" x14ac:dyDescent="0.25">
      <c r="A4" s="37" t="s">
        <v>2</v>
      </c>
      <c r="B4" s="38" t="s">
        <v>3</v>
      </c>
      <c r="C4" s="38" t="s">
        <v>4</v>
      </c>
      <c r="D4" s="38" t="s">
        <v>5</v>
      </c>
      <c r="E4" s="38" t="s">
        <v>2081</v>
      </c>
      <c r="F4" s="40" t="s">
        <v>1980</v>
      </c>
      <c r="G4" s="41">
        <v>214230012510</v>
      </c>
      <c r="H4" s="39" t="s">
        <v>2068</v>
      </c>
      <c r="I4" s="38">
        <f t="shared" ref="I4:I12" si="0">H4*0.3</f>
        <v>20.399999999999999</v>
      </c>
      <c r="J4" s="42">
        <v>93</v>
      </c>
      <c r="K4" s="42">
        <f t="shared" ref="K4:K12" si="1">(J4-60)*0.4+60</f>
        <v>73.2</v>
      </c>
      <c r="L4" s="42">
        <f t="shared" ref="L4:L12" si="2">K4*0.4</f>
        <v>29.28</v>
      </c>
      <c r="M4" s="44">
        <v>85.4</v>
      </c>
      <c r="N4" s="44">
        <f>M4*0.3</f>
        <v>25.62</v>
      </c>
      <c r="O4" s="43">
        <f>I4+L4+N4</f>
        <v>75.3</v>
      </c>
      <c r="P4" s="45">
        <v>1</v>
      </c>
      <c r="Q4" s="38" t="s">
        <v>343</v>
      </c>
      <c r="R4" s="38" t="s">
        <v>501</v>
      </c>
      <c r="S4" s="42" t="s">
        <v>3348</v>
      </c>
    </row>
    <row r="5" spans="1:19" x14ac:dyDescent="0.25">
      <c r="A5" s="37" t="s">
        <v>13</v>
      </c>
      <c r="B5" s="38" t="s">
        <v>3</v>
      </c>
      <c r="C5" s="38" t="s">
        <v>4</v>
      </c>
      <c r="D5" s="38" t="s">
        <v>5</v>
      </c>
      <c r="E5" s="38" t="s">
        <v>2081</v>
      </c>
      <c r="F5" s="40" t="s">
        <v>1980</v>
      </c>
      <c r="G5" s="41">
        <v>214230011006</v>
      </c>
      <c r="H5" s="39" t="s">
        <v>2068</v>
      </c>
      <c r="I5" s="38">
        <f t="shared" si="0"/>
        <v>20.399999999999999</v>
      </c>
      <c r="J5" s="42">
        <v>77</v>
      </c>
      <c r="K5" s="42">
        <f t="shared" si="1"/>
        <v>66.8</v>
      </c>
      <c r="L5" s="42">
        <f t="shared" si="2"/>
        <v>26.72</v>
      </c>
      <c r="M5" s="44">
        <v>83.2</v>
      </c>
      <c r="N5" s="44">
        <f t="shared" ref="N5:N68" si="3">M5*0.3</f>
        <v>24.96</v>
      </c>
      <c r="O5" s="43">
        <f t="shared" ref="O5:O68" si="4">I5+L5+N5</f>
        <v>72.08</v>
      </c>
      <c r="P5" s="45">
        <v>2</v>
      </c>
      <c r="Q5" s="38" t="s">
        <v>331</v>
      </c>
      <c r="R5" s="38" t="s">
        <v>448</v>
      </c>
      <c r="S5" s="42" t="s">
        <v>3348</v>
      </c>
    </row>
    <row r="6" spans="1:19" x14ac:dyDescent="0.25">
      <c r="A6" s="37" t="s">
        <v>12</v>
      </c>
      <c r="B6" s="38" t="s">
        <v>10</v>
      </c>
      <c r="C6" s="38" t="s">
        <v>4</v>
      </c>
      <c r="D6" s="38" t="s">
        <v>5</v>
      </c>
      <c r="E6" s="38" t="s">
        <v>2081</v>
      </c>
      <c r="F6" s="40" t="s">
        <v>1980</v>
      </c>
      <c r="G6" s="41">
        <v>214230011107</v>
      </c>
      <c r="H6" s="39" t="s">
        <v>2068</v>
      </c>
      <c r="I6" s="38">
        <f t="shared" si="0"/>
        <v>20.399999999999999</v>
      </c>
      <c r="J6" s="42">
        <v>77</v>
      </c>
      <c r="K6" s="42">
        <f t="shared" si="1"/>
        <v>66.8</v>
      </c>
      <c r="L6" s="42">
        <f t="shared" si="2"/>
        <v>26.72</v>
      </c>
      <c r="M6" s="44">
        <v>82</v>
      </c>
      <c r="N6" s="44">
        <f t="shared" si="3"/>
        <v>24.599999999999998</v>
      </c>
      <c r="O6" s="43">
        <f t="shared" si="4"/>
        <v>71.72</v>
      </c>
      <c r="P6" s="45">
        <v>3</v>
      </c>
      <c r="Q6" s="38" t="s">
        <v>343</v>
      </c>
      <c r="R6" s="38" t="s">
        <v>454</v>
      </c>
      <c r="S6" s="42" t="s">
        <v>3348</v>
      </c>
    </row>
    <row r="7" spans="1:19" x14ac:dyDescent="0.25">
      <c r="A7" s="37" t="s">
        <v>7</v>
      </c>
      <c r="B7" s="38" t="s">
        <v>3</v>
      </c>
      <c r="C7" s="38" t="s">
        <v>4</v>
      </c>
      <c r="D7" s="38" t="s">
        <v>5</v>
      </c>
      <c r="E7" s="38" t="s">
        <v>2081</v>
      </c>
      <c r="F7" s="40" t="s">
        <v>1980</v>
      </c>
      <c r="G7" s="41">
        <v>214230010118</v>
      </c>
      <c r="H7" s="39" t="s">
        <v>2317</v>
      </c>
      <c r="I7" s="38">
        <f t="shared" si="0"/>
        <v>18</v>
      </c>
      <c r="J7" s="42">
        <v>92</v>
      </c>
      <c r="K7" s="42">
        <f t="shared" si="1"/>
        <v>72.8</v>
      </c>
      <c r="L7" s="42">
        <f t="shared" si="2"/>
        <v>29.12</v>
      </c>
      <c r="M7" s="44">
        <v>81.599999999999994</v>
      </c>
      <c r="N7" s="44">
        <f t="shared" si="3"/>
        <v>24.479999999999997</v>
      </c>
      <c r="O7" s="43">
        <f t="shared" si="4"/>
        <v>71.599999999999994</v>
      </c>
      <c r="P7" s="45">
        <v>4</v>
      </c>
      <c r="Q7" s="38" t="s">
        <v>343</v>
      </c>
      <c r="R7" s="38" t="s">
        <v>790</v>
      </c>
      <c r="S7" s="42" t="s">
        <v>3348</v>
      </c>
    </row>
    <row r="8" spans="1:19" x14ac:dyDescent="0.25">
      <c r="A8" s="37" t="s">
        <v>8</v>
      </c>
      <c r="B8" s="38" t="s">
        <v>3</v>
      </c>
      <c r="C8" s="38" t="s">
        <v>4</v>
      </c>
      <c r="D8" s="38" t="s">
        <v>5</v>
      </c>
      <c r="E8" s="38" t="s">
        <v>2081</v>
      </c>
      <c r="F8" s="40" t="s">
        <v>1980</v>
      </c>
      <c r="G8" s="41">
        <v>214230011108</v>
      </c>
      <c r="H8" s="39" t="s">
        <v>2326</v>
      </c>
      <c r="I8" s="38">
        <f t="shared" si="0"/>
        <v>17.7</v>
      </c>
      <c r="J8" s="42">
        <v>88</v>
      </c>
      <c r="K8" s="42">
        <f t="shared" si="1"/>
        <v>71.2</v>
      </c>
      <c r="L8" s="42">
        <f t="shared" si="2"/>
        <v>28.480000000000004</v>
      </c>
      <c r="M8" s="44">
        <v>81.400000000000006</v>
      </c>
      <c r="N8" s="44">
        <f t="shared" si="3"/>
        <v>24.42</v>
      </c>
      <c r="O8" s="43">
        <f t="shared" si="4"/>
        <v>70.600000000000009</v>
      </c>
      <c r="P8" s="45">
        <v>5</v>
      </c>
      <c r="Q8" s="38" t="s">
        <v>315</v>
      </c>
      <c r="R8" s="38" t="s">
        <v>861</v>
      </c>
      <c r="S8" s="42" t="s">
        <v>3348</v>
      </c>
    </row>
    <row r="9" spans="1:19" x14ac:dyDescent="0.25">
      <c r="A9" s="37" t="s">
        <v>6</v>
      </c>
      <c r="B9" s="38" t="s">
        <v>3</v>
      </c>
      <c r="C9" s="38" t="s">
        <v>4</v>
      </c>
      <c r="D9" s="38" t="s">
        <v>5</v>
      </c>
      <c r="E9" s="38" t="s">
        <v>2081</v>
      </c>
      <c r="F9" s="40" t="s">
        <v>1980</v>
      </c>
      <c r="G9" s="41">
        <v>214230012414</v>
      </c>
      <c r="H9" s="39" t="s">
        <v>2545</v>
      </c>
      <c r="I9" s="38">
        <f t="shared" si="0"/>
        <v>15.6</v>
      </c>
      <c r="J9" s="42">
        <v>93</v>
      </c>
      <c r="K9" s="42">
        <f t="shared" si="1"/>
        <v>73.2</v>
      </c>
      <c r="L9" s="42">
        <f t="shared" si="2"/>
        <v>29.28</v>
      </c>
      <c r="M9" s="44">
        <v>81.400000000000006</v>
      </c>
      <c r="N9" s="44">
        <f t="shared" si="3"/>
        <v>24.42</v>
      </c>
      <c r="O9" s="43">
        <f t="shared" si="4"/>
        <v>69.300000000000011</v>
      </c>
      <c r="P9" s="45">
        <v>6</v>
      </c>
      <c r="Q9" s="38" t="s">
        <v>343</v>
      </c>
      <c r="R9" s="38" t="s">
        <v>1218</v>
      </c>
      <c r="S9" s="42" t="s">
        <v>3348</v>
      </c>
    </row>
    <row r="10" spans="1:19" x14ac:dyDescent="0.25">
      <c r="A10" s="37" t="s">
        <v>11</v>
      </c>
      <c r="B10" s="38" t="s">
        <v>3</v>
      </c>
      <c r="C10" s="38" t="s">
        <v>4</v>
      </c>
      <c r="D10" s="38" t="s">
        <v>5</v>
      </c>
      <c r="E10" s="38" t="s">
        <v>2081</v>
      </c>
      <c r="F10" s="40" t="s">
        <v>1980</v>
      </c>
      <c r="G10" s="41">
        <v>214230012502</v>
      </c>
      <c r="H10" s="39" t="s">
        <v>2326</v>
      </c>
      <c r="I10" s="38">
        <f t="shared" si="0"/>
        <v>17.7</v>
      </c>
      <c r="J10" s="42">
        <v>80</v>
      </c>
      <c r="K10" s="42">
        <f t="shared" si="1"/>
        <v>68</v>
      </c>
      <c r="L10" s="42">
        <f t="shared" si="2"/>
        <v>27.200000000000003</v>
      </c>
      <c r="M10" s="44">
        <v>76.400000000000006</v>
      </c>
      <c r="N10" s="44">
        <f t="shared" si="3"/>
        <v>22.92</v>
      </c>
      <c r="O10" s="43">
        <f t="shared" si="4"/>
        <v>67.820000000000007</v>
      </c>
      <c r="P10" s="45">
        <v>7</v>
      </c>
      <c r="Q10" s="38" t="s">
        <v>343</v>
      </c>
      <c r="R10" s="38" t="s">
        <v>318</v>
      </c>
      <c r="S10" s="42" t="s">
        <v>3348</v>
      </c>
    </row>
    <row r="11" spans="1:19" x14ac:dyDescent="0.25">
      <c r="A11" s="37" t="s">
        <v>9</v>
      </c>
      <c r="B11" s="38" t="s">
        <v>10</v>
      </c>
      <c r="C11" s="38" t="s">
        <v>4</v>
      </c>
      <c r="D11" s="38" t="s">
        <v>5</v>
      </c>
      <c r="E11" s="38" t="s">
        <v>2081</v>
      </c>
      <c r="F11" s="40" t="s">
        <v>1980</v>
      </c>
      <c r="G11" s="41">
        <v>214230010520</v>
      </c>
      <c r="H11" s="39" t="s">
        <v>2489</v>
      </c>
      <c r="I11" s="38">
        <f t="shared" si="0"/>
        <v>16.2</v>
      </c>
      <c r="J11" s="42">
        <v>82</v>
      </c>
      <c r="K11" s="42">
        <f t="shared" si="1"/>
        <v>68.8</v>
      </c>
      <c r="L11" s="42">
        <f t="shared" si="2"/>
        <v>27.52</v>
      </c>
      <c r="M11" s="44">
        <v>79.8</v>
      </c>
      <c r="N11" s="44">
        <f t="shared" si="3"/>
        <v>23.939999999999998</v>
      </c>
      <c r="O11" s="43">
        <f t="shared" si="4"/>
        <v>67.66</v>
      </c>
      <c r="P11" s="45">
        <v>8</v>
      </c>
      <c r="Q11" s="38" t="s">
        <v>315</v>
      </c>
      <c r="R11" s="38" t="s">
        <v>1093</v>
      </c>
      <c r="S11" s="42" t="s">
        <v>3348</v>
      </c>
    </row>
    <row r="12" spans="1:19" x14ac:dyDescent="0.25">
      <c r="A12" s="37" t="s">
        <v>17</v>
      </c>
      <c r="B12" s="38" t="s">
        <v>10</v>
      </c>
      <c r="C12" s="38" t="s">
        <v>4</v>
      </c>
      <c r="D12" s="38" t="s">
        <v>5</v>
      </c>
      <c r="E12" s="38" t="s">
        <v>2081</v>
      </c>
      <c r="F12" s="40" t="s">
        <v>1980</v>
      </c>
      <c r="G12" s="41">
        <v>214230011319</v>
      </c>
      <c r="H12" s="39" t="s">
        <v>2188</v>
      </c>
      <c r="I12" s="38">
        <f t="shared" si="0"/>
        <v>19.2</v>
      </c>
      <c r="J12" s="42">
        <v>69</v>
      </c>
      <c r="K12" s="42">
        <f t="shared" si="1"/>
        <v>63.6</v>
      </c>
      <c r="L12" s="42">
        <f t="shared" si="2"/>
        <v>25.44</v>
      </c>
      <c r="M12" s="44">
        <v>76.400000000000006</v>
      </c>
      <c r="N12" s="44">
        <f t="shared" si="3"/>
        <v>22.92</v>
      </c>
      <c r="O12" s="43">
        <f t="shared" si="4"/>
        <v>67.56</v>
      </c>
      <c r="P12" s="45">
        <v>9</v>
      </c>
      <c r="Q12" s="38" t="s">
        <v>343</v>
      </c>
      <c r="R12" s="38" t="s">
        <v>653</v>
      </c>
      <c r="S12" s="42" t="s">
        <v>3348</v>
      </c>
    </row>
    <row r="13" spans="1:19" x14ac:dyDescent="0.25">
      <c r="A13" s="37" t="s">
        <v>3227</v>
      </c>
      <c r="B13" s="38" t="s">
        <v>3</v>
      </c>
      <c r="C13" s="38" t="s">
        <v>4</v>
      </c>
      <c r="D13" s="38" t="s">
        <v>5</v>
      </c>
      <c r="E13" s="38" t="s">
        <v>2081</v>
      </c>
      <c r="F13" s="40" t="s">
        <v>1980</v>
      </c>
      <c r="G13" s="41">
        <v>214230012507</v>
      </c>
      <c r="H13" s="39" t="s">
        <v>2489</v>
      </c>
      <c r="I13" s="38">
        <v>16.2</v>
      </c>
      <c r="J13" s="42" t="s">
        <v>2025</v>
      </c>
      <c r="K13" s="42">
        <v>64</v>
      </c>
      <c r="L13" s="42">
        <v>25.6</v>
      </c>
      <c r="M13" s="44">
        <v>84.8</v>
      </c>
      <c r="N13" s="44">
        <f t="shared" si="3"/>
        <v>25.439999999999998</v>
      </c>
      <c r="O13" s="43">
        <f t="shared" si="4"/>
        <v>67.239999999999995</v>
      </c>
      <c r="P13" s="45">
        <v>10</v>
      </c>
      <c r="Q13" s="38" t="s">
        <v>315</v>
      </c>
      <c r="R13" s="38" t="s">
        <v>3236</v>
      </c>
      <c r="S13" s="42" t="s">
        <v>3348</v>
      </c>
    </row>
    <row r="14" spans="1:19" x14ac:dyDescent="0.25">
      <c r="A14" s="37" t="s">
        <v>16</v>
      </c>
      <c r="B14" s="38" t="s">
        <v>3</v>
      </c>
      <c r="C14" s="38" t="s">
        <v>4</v>
      </c>
      <c r="D14" s="38" t="s">
        <v>5</v>
      </c>
      <c r="E14" s="38" t="s">
        <v>2081</v>
      </c>
      <c r="F14" s="40" t="s">
        <v>1980</v>
      </c>
      <c r="G14" s="41">
        <v>214230012026</v>
      </c>
      <c r="H14" s="39" t="s">
        <v>2358</v>
      </c>
      <c r="I14" s="38">
        <f>H14*0.3</f>
        <v>17.399999999999999</v>
      </c>
      <c r="J14" s="42">
        <v>69</v>
      </c>
      <c r="K14" s="42">
        <f>(J14-60)*0.4+60</f>
        <v>63.6</v>
      </c>
      <c r="L14" s="42">
        <f>K14*0.4</f>
        <v>25.44</v>
      </c>
      <c r="M14" s="44">
        <v>79.400000000000006</v>
      </c>
      <c r="N14" s="44">
        <f t="shared" si="3"/>
        <v>23.82</v>
      </c>
      <c r="O14" s="43">
        <f t="shared" si="4"/>
        <v>66.66</v>
      </c>
      <c r="P14" s="45">
        <v>11</v>
      </c>
      <c r="Q14" s="38" t="s">
        <v>343</v>
      </c>
      <c r="R14" s="38" t="s">
        <v>952</v>
      </c>
      <c r="S14" s="42" t="s">
        <v>3348</v>
      </c>
    </row>
    <row r="15" spans="1:19" x14ac:dyDescent="0.25">
      <c r="A15" s="39" t="s">
        <v>3209</v>
      </c>
      <c r="B15" s="38" t="s">
        <v>3</v>
      </c>
      <c r="C15" s="38" t="s">
        <v>4</v>
      </c>
      <c r="D15" s="38" t="s">
        <v>5</v>
      </c>
      <c r="E15" s="38" t="s">
        <v>2081</v>
      </c>
      <c r="F15" s="40" t="s">
        <v>1980</v>
      </c>
      <c r="G15" s="41">
        <v>214230011820</v>
      </c>
      <c r="H15" s="39" t="s">
        <v>2434</v>
      </c>
      <c r="I15" s="38">
        <v>16.8</v>
      </c>
      <c r="J15" s="42" t="s">
        <v>2068</v>
      </c>
      <c r="K15" s="42">
        <v>63.2</v>
      </c>
      <c r="L15" s="42">
        <v>25.28</v>
      </c>
      <c r="M15" s="44">
        <v>78.8</v>
      </c>
      <c r="N15" s="44">
        <f t="shared" si="3"/>
        <v>23.639999999999997</v>
      </c>
      <c r="O15" s="43">
        <f t="shared" si="4"/>
        <v>65.72</v>
      </c>
      <c r="P15" s="43">
        <v>12</v>
      </c>
      <c r="Q15" s="38" t="s">
        <v>343</v>
      </c>
      <c r="R15" s="38" t="s">
        <v>3217</v>
      </c>
      <c r="S15" s="42"/>
    </row>
    <row r="16" spans="1:19" x14ac:dyDescent="0.25">
      <c r="A16" s="39" t="s">
        <v>19</v>
      </c>
      <c r="B16" s="38" t="s">
        <v>3</v>
      </c>
      <c r="C16" s="38" t="s">
        <v>4</v>
      </c>
      <c r="D16" s="38" t="s">
        <v>5</v>
      </c>
      <c r="E16" s="38" t="s">
        <v>2081</v>
      </c>
      <c r="F16" s="40" t="s">
        <v>1980</v>
      </c>
      <c r="G16" s="41">
        <v>214230011025</v>
      </c>
      <c r="H16" s="39" t="s">
        <v>2489</v>
      </c>
      <c r="I16" s="38">
        <f>H16*0.3</f>
        <v>16.2</v>
      </c>
      <c r="J16" s="42">
        <v>66</v>
      </c>
      <c r="K16" s="42">
        <f>(J16-60)*0.4+60</f>
        <v>62.4</v>
      </c>
      <c r="L16" s="42">
        <f>K16*0.4</f>
        <v>24.96</v>
      </c>
      <c r="M16" s="44">
        <v>80.400000000000006</v>
      </c>
      <c r="N16" s="44">
        <f t="shared" si="3"/>
        <v>24.12</v>
      </c>
      <c r="O16" s="43">
        <f t="shared" si="4"/>
        <v>65.28</v>
      </c>
      <c r="P16" s="43">
        <v>13</v>
      </c>
      <c r="Q16" s="38" t="s">
        <v>343</v>
      </c>
      <c r="R16" s="38" t="s">
        <v>1102</v>
      </c>
      <c r="S16" s="42"/>
    </row>
    <row r="17" spans="1:19" x14ac:dyDescent="0.25">
      <c r="A17" s="39" t="s">
        <v>3239</v>
      </c>
      <c r="B17" s="38" t="s">
        <v>3</v>
      </c>
      <c r="C17" s="38" t="s">
        <v>4</v>
      </c>
      <c r="D17" s="38" t="s">
        <v>5</v>
      </c>
      <c r="E17" s="38" t="s">
        <v>2081</v>
      </c>
      <c r="F17" s="40" t="s">
        <v>1980</v>
      </c>
      <c r="G17" s="41">
        <v>214230011315</v>
      </c>
      <c r="H17" s="39" t="s">
        <v>2453</v>
      </c>
      <c r="I17" s="38">
        <v>16.5</v>
      </c>
      <c r="J17" s="42" t="s">
        <v>2243</v>
      </c>
      <c r="K17" s="42">
        <v>60.8</v>
      </c>
      <c r="L17" s="42">
        <v>24.32</v>
      </c>
      <c r="M17" s="44">
        <v>78.2</v>
      </c>
      <c r="N17" s="44">
        <f t="shared" si="3"/>
        <v>23.46</v>
      </c>
      <c r="O17" s="43">
        <f t="shared" si="4"/>
        <v>64.28</v>
      </c>
      <c r="P17" s="43">
        <v>14</v>
      </c>
      <c r="Q17" s="38" t="s">
        <v>315</v>
      </c>
      <c r="R17" s="38" t="s">
        <v>3249</v>
      </c>
      <c r="S17" s="42"/>
    </row>
    <row r="18" spans="1:19" x14ac:dyDescent="0.25">
      <c r="A18" s="39" t="s">
        <v>14</v>
      </c>
      <c r="B18" s="38" t="s">
        <v>10</v>
      </c>
      <c r="C18" s="38" t="s">
        <v>4</v>
      </c>
      <c r="D18" s="38" t="s">
        <v>5</v>
      </c>
      <c r="E18" s="38" t="s">
        <v>2081</v>
      </c>
      <c r="F18" s="40" t="s">
        <v>1980</v>
      </c>
      <c r="G18" s="41">
        <v>214230011524</v>
      </c>
      <c r="H18" s="39" t="s">
        <v>2594</v>
      </c>
      <c r="I18" s="38">
        <f>H18*0.3</f>
        <v>15</v>
      </c>
      <c r="J18" s="42">
        <v>76</v>
      </c>
      <c r="K18" s="42">
        <f>(J18-60)*0.4+60</f>
        <v>66.400000000000006</v>
      </c>
      <c r="L18" s="42">
        <f>K18*0.4</f>
        <v>26.560000000000002</v>
      </c>
      <c r="M18" s="44">
        <v>74.599999999999994</v>
      </c>
      <c r="N18" s="44">
        <f t="shared" si="3"/>
        <v>22.38</v>
      </c>
      <c r="O18" s="43">
        <f t="shared" si="4"/>
        <v>63.94</v>
      </c>
      <c r="P18" s="43">
        <v>15</v>
      </c>
      <c r="Q18" s="38" t="s">
        <v>315</v>
      </c>
      <c r="R18" s="38" t="s">
        <v>744</v>
      </c>
      <c r="S18" s="42"/>
    </row>
    <row r="19" spans="1:19" x14ac:dyDescent="0.25">
      <c r="A19" s="39" t="s">
        <v>21</v>
      </c>
      <c r="B19" s="38" t="s">
        <v>3</v>
      </c>
      <c r="C19" s="38" t="s">
        <v>4</v>
      </c>
      <c r="D19" s="38" t="s">
        <v>5</v>
      </c>
      <c r="E19" s="38" t="s">
        <v>2081</v>
      </c>
      <c r="F19" s="40" t="s">
        <v>1980</v>
      </c>
      <c r="G19" s="41">
        <v>214230011804</v>
      </c>
      <c r="H19" s="39" t="s">
        <v>2594</v>
      </c>
      <c r="I19" s="38">
        <f>H19*0.3</f>
        <v>15</v>
      </c>
      <c r="J19" s="42">
        <v>64</v>
      </c>
      <c r="K19" s="42">
        <f>(J19-60)*0.4+60</f>
        <v>61.6</v>
      </c>
      <c r="L19" s="42">
        <f>K19*0.4</f>
        <v>24.64</v>
      </c>
      <c r="M19" s="44">
        <v>80</v>
      </c>
      <c r="N19" s="44">
        <f t="shared" si="3"/>
        <v>24</v>
      </c>
      <c r="O19" s="43">
        <f t="shared" si="4"/>
        <v>63.64</v>
      </c>
      <c r="P19" s="43">
        <v>16</v>
      </c>
      <c r="Q19" s="38" t="s">
        <v>343</v>
      </c>
      <c r="R19" s="38" t="s">
        <v>401</v>
      </c>
      <c r="S19" s="42"/>
    </row>
    <row r="20" spans="1:19" x14ac:dyDescent="0.25">
      <c r="A20" s="39" t="s">
        <v>18</v>
      </c>
      <c r="B20" s="38" t="s">
        <v>10</v>
      </c>
      <c r="C20" s="38" t="s">
        <v>4</v>
      </c>
      <c r="D20" s="38" t="s">
        <v>5</v>
      </c>
      <c r="E20" s="38" t="s">
        <v>2081</v>
      </c>
      <c r="F20" s="40" t="s">
        <v>1980</v>
      </c>
      <c r="G20" s="41">
        <v>214230012220</v>
      </c>
      <c r="H20" s="39" t="s">
        <v>2489</v>
      </c>
      <c r="I20" s="38">
        <f>H20*0.3</f>
        <v>16.2</v>
      </c>
      <c r="J20" s="42">
        <v>68</v>
      </c>
      <c r="K20" s="42">
        <f>(J20-60)*0.4+60</f>
        <v>63.2</v>
      </c>
      <c r="L20" s="42">
        <f>K20*0.4</f>
        <v>25.28</v>
      </c>
      <c r="M20" s="44">
        <v>72.599999999999994</v>
      </c>
      <c r="N20" s="44">
        <f t="shared" si="3"/>
        <v>21.779999999999998</v>
      </c>
      <c r="O20" s="43">
        <f t="shared" si="4"/>
        <v>63.260000000000005</v>
      </c>
      <c r="P20" s="43">
        <v>17</v>
      </c>
      <c r="Q20" s="38" t="s">
        <v>315</v>
      </c>
      <c r="R20" s="38" t="s">
        <v>1121</v>
      </c>
      <c r="S20" s="42"/>
    </row>
    <row r="21" spans="1:19" x14ac:dyDescent="0.25">
      <c r="A21" s="39" t="s">
        <v>3260</v>
      </c>
      <c r="B21" s="38" t="s">
        <v>3</v>
      </c>
      <c r="C21" s="38" t="s">
        <v>4</v>
      </c>
      <c r="D21" s="38" t="s">
        <v>5</v>
      </c>
      <c r="E21" s="38" t="s">
        <v>2081</v>
      </c>
      <c r="F21" s="40" t="s">
        <v>1980</v>
      </c>
      <c r="G21" s="41">
        <v>214230010610</v>
      </c>
      <c r="H21" s="39" t="s">
        <v>2623</v>
      </c>
      <c r="I21" s="38">
        <v>14.399999999999999</v>
      </c>
      <c r="J21" s="42" t="s">
        <v>2291</v>
      </c>
      <c r="K21" s="42">
        <v>60.4</v>
      </c>
      <c r="L21" s="42">
        <v>24.16</v>
      </c>
      <c r="M21" s="44">
        <v>81.599999999999994</v>
      </c>
      <c r="N21" s="44">
        <f t="shared" si="3"/>
        <v>24.479999999999997</v>
      </c>
      <c r="O21" s="43">
        <f t="shared" si="4"/>
        <v>63.04</v>
      </c>
      <c r="P21" s="43">
        <v>18</v>
      </c>
      <c r="Q21" s="38" t="s">
        <v>315</v>
      </c>
      <c r="R21" s="38" t="s">
        <v>3270</v>
      </c>
      <c r="S21" s="42"/>
    </row>
    <row r="22" spans="1:19" x14ac:dyDescent="0.25">
      <c r="A22" s="39" t="s">
        <v>22</v>
      </c>
      <c r="B22" s="38" t="s">
        <v>3</v>
      </c>
      <c r="C22" s="38" t="s">
        <v>4</v>
      </c>
      <c r="D22" s="38" t="s">
        <v>5</v>
      </c>
      <c r="E22" s="38" t="s">
        <v>2081</v>
      </c>
      <c r="F22" s="40" t="s">
        <v>1980</v>
      </c>
      <c r="G22" s="41">
        <v>214230010813</v>
      </c>
      <c r="H22" s="39" t="s">
        <v>2623</v>
      </c>
      <c r="I22" s="38">
        <f>H22*0.3</f>
        <v>14.399999999999999</v>
      </c>
      <c r="J22" s="42">
        <v>60</v>
      </c>
      <c r="K22" s="42">
        <f>(J22-60)*0.4+60</f>
        <v>60</v>
      </c>
      <c r="L22" s="42">
        <f>K22*0.4</f>
        <v>24</v>
      </c>
      <c r="M22" s="44">
        <v>82</v>
      </c>
      <c r="N22" s="44">
        <f t="shared" si="3"/>
        <v>24.599999999999998</v>
      </c>
      <c r="O22" s="43">
        <f t="shared" si="4"/>
        <v>63</v>
      </c>
      <c r="P22" s="43">
        <v>19</v>
      </c>
      <c r="Q22" s="38" t="s">
        <v>315</v>
      </c>
      <c r="R22" s="38" t="s">
        <v>1311</v>
      </c>
      <c r="S22" s="42"/>
    </row>
    <row r="23" spans="1:19" x14ac:dyDescent="0.25">
      <c r="A23" s="39" t="s">
        <v>3251</v>
      </c>
      <c r="B23" s="38" t="s">
        <v>3</v>
      </c>
      <c r="C23" s="38" t="s">
        <v>4</v>
      </c>
      <c r="D23" s="38" t="s">
        <v>5</v>
      </c>
      <c r="E23" s="38" t="s">
        <v>2081</v>
      </c>
      <c r="F23" s="40" t="s">
        <v>1980</v>
      </c>
      <c r="G23" s="41">
        <v>214230012221</v>
      </c>
      <c r="H23" s="39" t="s">
        <v>2669</v>
      </c>
      <c r="I23" s="38">
        <v>13.2</v>
      </c>
      <c r="J23" s="42" t="s">
        <v>1992</v>
      </c>
      <c r="K23" s="42">
        <v>66</v>
      </c>
      <c r="L23" s="42">
        <v>26.400000000000002</v>
      </c>
      <c r="M23" s="44">
        <v>77.599999999999994</v>
      </c>
      <c r="N23" s="44">
        <f t="shared" si="3"/>
        <v>23.279999999999998</v>
      </c>
      <c r="O23" s="43">
        <f t="shared" si="4"/>
        <v>62.879999999999995</v>
      </c>
      <c r="P23" s="43">
        <v>20</v>
      </c>
      <c r="Q23" s="38" t="s">
        <v>315</v>
      </c>
      <c r="R23" s="38" t="s">
        <v>991</v>
      </c>
      <c r="S23" s="42"/>
    </row>
    <row r="24" spans="1:19" x14ac:dyDescent="0.25">
      <c r="A24" s="39" t="s">
        <v>15</v>
      </c>
      <c r="B24" s="38" t="s">
        <v>3</v>
      </c>
      <c r="C24" s="38" t="s">
        <v>4</v>
      </c>
      <c r="D24" s="38" t="s">
        <v>5</v>
      </c>
      <c r="E24" s="38" t="s">
        <v>2081</v>
      </c>
      <c r="F24" s="40" t="s">
        <v>1980</v>
      </c>
      <c r="G24" s="41">
        <v>214230010706</v>
      </c>
      <c r="H24" s="39" t="s">
        <v>2613</v>
      </c>
      <c r="I24" s="38">
        <f>H24*0.3</f>
        <v>14.7</v>
      </c>
      <c r="J24" s="42">
        <v>74</v>
      </c>
      <c r="K24" s="42">
        <f>(J24-60)*0.4+60</f>
        <v>65.599999999999994</v>
      </c>
      <c r="L24" s="42">
        <f>K24*0.4</f>
        <v>26.24</v>
      </c>
      <c r="M24" s="44">
        <v>71.599999999999994</v>
      </c>
      <c r="N24" s="44">
        <f t="shared" si="3"/>
        <v>21.479999999999997</v>
      </c>
      <c r="O24" s="43">
        <f t="shared" si="4"/>
        <v>62.419999999999995</v>
      </c>
      <c r="P24" s="43">
        <v>21</v>
      </c>
      <c r="Q24" s="38" t="s">
        <v>343</v>
      </c>
      <c r="R24" s="38" t="s">
        <v>870</v>
      </c>
      <c r="S24" s="42"/>
    </row>
    <row r="25" spans="1:19" x14ac:dyDescent="0.25">
      <c r="A25" s="39" t="s">
        <v>20</v>
      </c>
      <c r="B25" s="38" t="s">
        <v>3</v>
      </c>
      <c r="C25" s="38" t="s">
        <v>4</v>
      </c>
      <c r="D25" s="38" t="s">
        <v>5</v>
      </c>
      <c r="E25" s="38" t="s">
        <v>2081</v>
      </c>
      <c r="F25" s="40" t="s">
        <v>1980</v>
      </c>
      <c r="G25" s="41">
        <v>214230010205</v>
      </c>
      <c r="H25" s="39" t="s">
        <v>2674</v>
      </c>
      <c r="I25" s="38">
        <f>H25*0.3</f>
        <v>12</v>
      </c>
      <c r="J25" s="42">
        <v>66</v>
      </c>
      <c r="K25" s="42">
        <f>(J25-60)*0.4+60</f>
        <v>62.4</v>
      </c>
      <c r="L25" s="42">
        <f>K25*0.4</f>
        <v>24.96</v>
      </c>
      <c r="M25" s="44">
        <v>78.400000000000006</v>
      </c>
      <c r="N25" s="44">
        <f t="shared" si="3"/>
        <v>23.52</v>
      </c>
      <c r="O25" s="43">
        <f t="shared" si="4"/>
        <v>60.480000000000004</v>
      </c>
      <c r="P25" s="43">
        <v>22</v>
      </c>
      <c r="Q25" s="38" t="s">
        <v>343</v>
      </c>
      <c r="R25" s="38" t="s">
        <v>841</v>
      </c>
      <c r="S25" s="42"/>
    </row>
    <row r="26" spans="1:19" x14ac:dyDescent="0.25">
      <c r="A26" s="39" t="s">
        <v>3273</v>
      </c>
      <c r="B26" s="38" t="s">
        <v>3</v>
      </c>
      <c r="C26" s="38" t="s">
        <v>4</v>
      </c>
      <c r="D26" s="38" t="s">
        <v>5</v>
      </c>
      <c r="E26" s="38" t="s">
        <v>2081</v>
      </c>
      <c r="F26" s="40" t="s">
        <v>1980</v>
      </c>
      <c r="G26" s="41">
        <v>214230010924</v>
      </c>
      <c r="H26" s="39" t="s">
        <v>2646</v>
      </c>
      <c r="I26" s="38">
        <v>13.799999999999999</v>
      </c>
      <c r="J26" s="42" t="s">
        <v>2243</v>
      </c>
      <c r="K26" s="42">
        <v>60.8</v>
      </c>
      <c r="L26" s="42">
        <v>24.32</v>
      </c>
      <c r="M26" s="44">
        <v>69.400000000000006</v>
      </c>
      <c r="N26" s="44">
        <f t="shared" si="3"/>
        <v>20.82</v>
      </c>
      <c r="O26" s="43">
        <f t="shared" si="4"/>
        <v>58.94</v>
      </c>
      <c r="P26" s="43">
        <v>23</v>
      </c>
      <c r="Q26" s="38" t="s">
        <v>315</v>
      </c>
      <c r="R26" s="38" t="s">
        <v>3282</v>
      </c>
      <c r="S26" s="42"/>
    </row>
    <row r="27" spans="1:19" x14ac:dyDescent="0.25">
      <c r="A27" s="39" t="s">
        <v>3219</v>
      </c>
      <c r="B27" s="38" t="s">
        <v>10</v>
      </c>
      <c r="C27" s="38" t="s">
        <v>4</v>
      </c>
      <c r="D27" s="38" t="s">
        <v>5</v>
      </c>
      <c r="E27" s="38" t="s">
        <v>2081</v>
      </c>
      <c r="F27" s="40" t="s">
        <v>1980</v>
      </c>
      <c r="G27" s="41">
        <v>214230011830</v>
      </c>
      <c r="H27" s="39" t="s">
        <v>2317</v>
      </c>
      <c r="I27" s="38">
        <v>18</v>
      </c>
      <c r="J27" s="42" t="s">
        <v>2317</v>
      </c>
      <c r="K27" s="42">
        <v>60</v>
      </c>
      <c r="L27" s="42">
        <v>24</v>
      </c>
      <c r="M27" s="44">
        <v>0</v>
      </c>
      <c r="N27" s="44">
        <f t="shared" si="3"/>
        <v>0</v>
      </c>
      <c r="O27" s="43">
        <f t="shared" si="4"/>
        <v>42</v>
      </c>
      <c r="P27" s="43">
        <v>24</v>
      </c>
      <c r="Q27" s="38" t="s">
        <v>343</v>
      </c>
      <c r="R27" s="38" t="s">
        <v>515</v>
      </c>
      <c r="S27" s="42" t="s">
        <v>3343</v>
      </c>
    </row>
    <row r="28" spans="1:19" x14ac:dyDescent="0.25">
      <c r="A28" s="37" t="s">
        <v>25</v>
      </c>
      <c r="B28" s="38" t="s">
        <v>10</v>
      </c>
      <c r="C28" s="38" t="s">
        <v>4</v>
      </c>
      <c r="D28" s="38" t="s">
        <v>24</v>
      </c>
      <c r="E28" s="38" t="s">
        <v>1979</v>
      </c>
      <c r="F28" s="40">
        <v>9</v>
      </c>
      <c r="G28" s="41">
        <v>214230011021</v>
      </c>
      <c r="H28" s="39" t="s">
        <v>2012</v>
      </c>
      <c r="I28" s="38">
        <f t="shared" ref="I28:I59" si="5">H28*0.3</f>
        <v>21.3</v>
      </c>
      <c r="J28" s="42">
        <v>102</v>
      </c>
      <c r="K28" s="42">
        <f t="shared" ref="K28:K59" si="6">(J28-60)*0.4+60</f>
        <v>76.8</v>
      </c>
      <c r="L28" s="42">
        <f t="shared" ref="L28:L59" si="7">K28*0.4</f>
        <v>30.72</v>
      </c>
      <c r="M28" s="44">
        <v>78.599999999999994</v>
      </c>
      <c r="N28" s="44">
        <f t="shared" si="3"/>
        <v>23.58</v>
      </c>
      <c r="O28" s="43">
        <f t="shared" si="4"/>
        <v>75.599999999999994</v>
      </c>
      <c r="P28" s="45">
        <v>1</v>
      </c>
      <c r="Q28" s="38" t="s">
        <v>315</v>
      </c>
      <c r="R28" s="38" t="s">
        <v>370</v>
      </c>
      <c r="S28" s="42" t="s">
        <v>3348</v>
      </c>
    </row>
    <row r="29" spans="1:19" x14ac:dyDescent="0.25">
      <c r="A29" s="37" t="s">
        <v>37</v>
      </c>
      <c r="B29" s="38" t="s">
        <v>3</v>
      </c>
      <c r="C29" s="38" t="s">
        <v>4</v>
      </c>
      <c r="D29" s="38" t="s">
        <v>24</v>
      </c>
      <c r="E29" s="38" t="s">
        <v>1979</v>
      </c>
      <c r="F29" s="40">
        <v>9</v>
      </c>
      <c r="G29" s="41">
        <v>214230012104</v>
      </c>
      <c r="H29" s="39" t="s">
        <v>1970</v>
      </c>
      <c r="I29" s="38">
        <f t="shared" si="5"/>
        <v>23.099999999999998</v>
      </c>
      <c r="J29" s="42">
        <v>76</v>
      </c>
      <c r="K29" s="42">
        <f t="shared" si="6"/>
        <v>66.400000000000006</v>
      </c>
      <c r="L29" s="42">
        <f t="shared" si="7"/>
        <v>26.560000000000002</v>
      </c>
      <c r="M29" s="44">
        <v>84.4</v>
      </c>
      <c r="N29" s="44">
        <f t="shared" si="3"/>
        <v>25.32</v>
      </c>
      <c r="O29" s="43">
        <f t="shared" si="4"/>
        <v>74.97999999999999</v>
      </c>
      <c r="P29" s="45">
        <v>2</v>
      </c>
      <c r="Q29" s="38" t="s">
        <v>315</v>
      </c>
      <c r="R29" s="38" t="s">
        <v>318</v>
      </c>
      <c r="S29" s="42" t="s">
        <v>3348</v>
      </c>
    </row>
    <row r="30" spans="1:19" x14ac:dyDescent="0.25">
      <c r="A30" s="37" t="s">
        <v>32</v>
      </c>
      <c r="B30" s="38" t="s">
        <v>10</v>
      </c>
      <c r="C30" s="38" t="s">
        <v>4</v>
      </c>
      <c r="D30" s="38" t="s">
        <v>24</v>
      </c>
      <c r="E30" s="38" t="s">
        <v>1979</v>
      </c>
      <c r="F30" s="40">
        <v>9</v>
      </c>
      <c r="G30" s="41">
        <v>214230012316</v>
      </c>
      <c r="H30" s="39" t="s">
        <v>2068</v>
      </c>
      <c r="I30" s="38">
        <f t="shared" si="5"/>
        <v>20.399999999999999</v>
      </c>
      <c r="J30" s="42">
        <v>83</v>
      </c>
      <c r="K30" s="42">
        <f t="shared" si="6"/>
        <v>69.2</v>
      </c>
      <c r="L30" s="42">
        <f t="shared" si="7"/>
        <v>27.680000000000003</v>
      </c>
      <c r="M30" s="44">
        <v>84</v>
      </c>
      <c r="N30" s="44">
        <f t="shared" si="3"/>
        <v>25.2</v>
      </c>
      <c r="O30" s="43">
        <f t="shared" si="4"/>
        <v>73.28</v>
      </c>
      <c r="P30" s="45">
        <v>3</v>
      </c>
      <c r="Q30" s="38" t="s">
        <v>343</v>
      </c>
      <c r="R30" s="38" t="s">
        <v>484</v>
      </c>
      <c r="S30" s="42" t="s">
        <v>3348</v>
      </c>
    </row>
    <row r="31" spans="1:19" x14ac:dyDescent="0.25">
      <c r="A31" s="37" t="s">
        <v>34</v>
      </c>
      <c r="B31" s="38" t="s">
        <v>3</v>
      </c>
      <c r="C31" s="38" t="s">
        <v>4</v>
      </c>
      <c r="D31" s="38" t="s">
        <v>24</v>
      </c>
      <c r="E31" s="38" t="s">
        <v>1979</v>
      </c>
      <c r="F31" s="40">
        <v>9</v>
      </c>
      <c r="G31" s="41">
        <v>214230011721</v>
      </c>
      <c r="H31" s="39" t="s">
        <v>2211</v>
      </c>
      <c r="I31" s="38">
        <f t="shared" si="5"/>
        <v>18.899999999999999</v>
      </c>
      <c r="J31" s="42">
        <v>81</v>
      </c>
      <c r="K31" s="42">
        <f t="shared" si="6"/>
        <v>68.400000000000006</v>
      </c>
      <c r="L31" s="42">
        <f t="shared" si="7"/>
        <v>27.360000000000003</v>
      </c>
      <c r="M31" s="44">
        <v>86.2</v>
      </c>
      <c r="N31" s="44">
        <f t="shared" si="3"/>
        <v>25.86</v>
      </c>
      <c r="O31" s="43">
        <f t="shared" si="4"/>
        <v>72.12</v>
      </c>
      <c r="P31" s="45">
        <v>4</v>
      </c>
      <c r="Q31" s="38" t="s">
        <v>343</v>
      </c>
      <c r="R31" s="38" t="s">
        <v>693</v>
      </c>
      <c r="S31" s="42" t="s">
        <v>3348</v>
      </c>
    </row>
    <row r="32" spans="1:19" x14ac:dyDescent="0.25">
      <c r="A32" s="37" t="s">
        <v>23</v>
      </c>
      <c r="B32" s="38" t="s">
        <v>3</v>
      </c>
      <c r="C32" s="38" t="s">
        <v>4</v>
      </c>
      <c r="D32" s="38" t="s">
        <v>24</v>
      </c>
      <c r="E32" s="38" t="s">
        <v>1979</v>
      </c>
      <c r="F32" s="40">
        <v>9</v>
      </c>
      <c r="G32" s="41">
        <v>214230010304</v>
      </c>
      <c r="H32" s="39" t="s">
        <v>2489</v>
      </c>
      <c r="I32" s="38">
        <f t="shared" si="5"/>
        <v>16.2</v>
      </c>
      <c r="J32" s="42">
        <v>103</v>
      </c>
      <c r="K32" s="42">
        <f t="shared" si="6"/>
        <v>77.2</v>
      </c>
      <c r="L32" s="42">
        <f t="shared" si="7"/>
        <v>30.880000000000003</v>
      </c>
      <c r="M32" s="44">
        <v>80.2</v>
      </c>
      <c r="N32" s="44">
        <f t="shared" si="3"/>
        <v>24.06</v>
      </c>
      <c r="O32" s="43">
        <f t="shared" si="4"/>
        <v>71.14</v>
      </c>
      <c r="P32" s="45">
        <v>5</v>
      </c>
      <c r="Q32" s="38" t="s">
        <v>331</v>
      </c>
      <c r="R32" s="38" t="s">
        <v>543</v>
      </c>
      <c r="S32" s="42" t="s">
        <v>3348</v>
      </c>
    </row>
    <row r="33" spans="1:19" x14ac:dyDescent="0.25">
      <c r="A33" s="37" t="s">
        <v>26</v>
      </c>
      <c r="B33" s="38" t="s">
        <v>3</v>
      </c>
      <c r="C33" s="38" t="s">
        <v>4</v>
      </c>
      <c r="D33" s="38" t="s">
        <v>24</v>
      </c>
      <c r="E33" s="38" t="s">
        <v>1979</v>
      </c>
      <c r="F33" s="40">
        <v>9</v>
      </c>
      <c r="G33" s="41">
        <v>214230012407</v>
      </c>
      <c r="H33" s="39" t="s">
        <v>2401</v>
      </c>
      <c r="I33" s="38">
        <f t="shared" si="5"/>
        <v>17.099999999999998</v>
      </c>
      <c r="J33" s="42">
        <v>95</v>
      </c>
      <c r="K33" s="42">
        <f t="shared" si="6"/>
        <v>74</v>
      </c>
      <c r="L33" s="42">
        <f t="shared" si="7"/>
        <v>29.6</v>
      </c>
      <c r="M33" s="44">
        <v>80.599999999999994</v>
      </c>
      <c r="N33" s="44">
        <f t="shared" si="3"/>
        <v>24.179999999999996</v>
      </c>
      <c r="O33" s="43">
        <f t="shared" si="4"/>
        <v>70.88</v>
      </c>
      <c r="P33" s="45">
        <v>6</v>
      </c>
      <c r="Q33" s="38" t="s">
        <v>315</v>
      </c>
      <c r="R33" s="38" t="s">
        <v>1003</v>
      </c>
      <c r="S33" s="42" t="s">
        <v>3348</v>
      </c>
    </row>
    <row r="34" spans="1:19" x14ac:dyDescent="0.25">
      <c r="A34" s="37" t="s">
        <v>29</v>
      </c>
      <c r="B34" s="38" t="s">
        <v>3</v>
      </c>
      <c r="C34" s="38" t="s">
        <v>4</v>
      </c>
      <c r="D34" s="38" t="s">
        <v>24</v>
      </c>
      <c r="E34" s="38" t="s">
        <v>1979</v>
      </c>
      <c r="F34" s="40">
        <v>9</v>
      </c>
      <c r="G34" s="41">
        <v>214230011109</v>
      </c>
      <c r="H34" s="39" t="s">
        <v>2434</v>
      </c>
      <c r="I34" s="38">
        <f t="shared" si="5"/>
        <v>16.8</v>
      </c>
      <c r="J34" s="42">
        <v>90</v>
      </c>
      <c r="K34" s="42">
        <f t="shared" si="6"/>
        <v>72</v>
      </c>
      <c r="L34" s="42">
        <f t="shared" si="7"/>
        <v>28.8</v>
      </c>
      <c r="M34" s="44">
        <v>83.2</v>
      </c>
      <c r="N34" s="44">
        <f t="shared" si="3"/>
        <v>24.96</v>
      </c>
      <c r="O34" s="43">
        <f t="shared" si="4"/>
        <v>70.56</v>
      </c>
      <c r="P34" s="45">
        <v>7</v>
      </c>
      <c r="Q34" s="38" t="s">
        <v>315</v>
      </c>
      <c r="R34" s="38" t="s">
        <v>1024</v>
      </c>
      <c r="S34" s="42" t="s">
        <v>3348</v>
      </c>
    </row>
    <row r="35" spans="1:19" x14ac:dyDescent="0.25">
      <c r="A35" s="37" t="s">
        <v>28</v>
      </c>
      <c r="B35" s="38" t="s">
        <v>3</v>
      </c>
      <c r="C35" s="38" t="s">
        <v>4</v>
      </c>
      <c r="D35" s="38" t="s">
        <v>24</v>
      </c>
      <c r="E35" s="38" t="s">
        <v>1979</v>
      </c>
      <c r="F35" s="40">
        <v>9</v>
      </c>
      <c r="G35" s="41">
        <v>214230010418</v>
      </c>
      <c r="H35" s="39" t="s">
        <v>2326</v>
      </c>
      <c r="I35" s="38">
        <f t="shared" si="5"/>
        <v>17.7</v>
      </c>
      <c r="J35" s="42">
        <v>90</v>
      </c>
      <c r="K35" s="42">
        <f t="shared" si="6"/>
        <v>72</v>
      </c>
      <c r="L35" s="42">
        <f t="shared" si="7"/>
        <v>28.8</v>
      </c>
      <c r="M35" s="44">
        <v>80</v>
      </c>
      <c r="N35" s="44">
        <f t="shared" si="3"/>
        <v>24</v>
      </c>
      <c r="O35" s="43">
        <f t="shared" si="4"/>
        <v>70.5</v>
      </c>
      <c r="P35" s="45">
        <v>8</v>
      </c>
      <c r="Q35" s="38" t="s">
        <v>315</v>
      </c>
      <c r="R35" s="38" t="s">
        <v>386</v>
      </c>
      <c r="S35" s="42" t="s">
        <v>3348</v>
      </c>
    </row>
    <row r="36" spans="1:19" x14ac:dyDescent="0.25">
      <c r="A36" s="37" t="s">
        <v>36</v>
      </c>
      <c r="B36" s="38" t="s">
        <v>3</v>
      </c>
      <c r="C36" s="38" t="s">
        <v>4</v>
      </c>
      <c r="D36" s="38" t="s">
        <v>24</v>
      </c>
      <c r="E36" s="38" t="s">
        <v>1979</v>
      </c>
      <c r="F36" s="40">
        <v>9</v>
      </c>
      <c r="G36" s="41">
        <v>214230011930</v>
      </c>
      <c r="H36" s="39" t="s">
        <v>2166</v>
      </c>
      <c r="I36" s="38">
        <f t="shared" si="5"/>
        <v>19.5</v>
      </c>
      <c r="J36" s="42">
        <v>76</v>
      </c>
      <c r="K36" s="42">
        <f t="shared" si="6"/>
        <v>66.400000000000006</v>
      </c>
      <c r="L36" s="42">
        <f t="shared" si="7"/>
        <v>26.560000000000002</v>
      </c>
      <c r="M36" s="44">
        <v>80</v>
      </c>
      <c r="N36" s="44">
        <f t="shared" si="3"/>
        <v>24</v>
      </c>
      <c r="O36" s="43">
        <f t="shared" si="4"/>
        <v>70.06</v>
      </c>
      <c r="P36" s="45">
        <v>9</v>
      </c>
      <c r="Q36" s="38" t="s">
        <v>331</v>
      </c>
      <c r="R36" s="38" t="s">
        <v>616</v>
      </c>
      <c r="S36" s="42" t="s">
        <v>3348</v>
      </c>
    </row>
    <row r="37" spans="1:19" x14ac:dyDescent="0.25">
      <c r="A37" s="39" t="s">
        <v>31</v>
      </c>
      <c r="B37" s="38" t="s">
        <v>3</v>
      </c>
      <c r="C37" s="38" t="s">
        <v>4</v>
      </c>
      <c r="D37" s="38" t="s">
        <v>24</v>
      </c>
      <c r="E37" s="38" t="s">
        <v>1979</v>
      </c>
      <c r="F37" s="40">
        <v>9</v>
      </c>
      <c r="G37" s="41">
        <v>214230011204</v>
      </c>
      <c r="H37" s="39" t="s">
        <v>2358</v>
      </c>
      <c r="I37" s="38">
        <f t="shared" si="5"/>
        <v>17.399999999999999</v>
      </c>
      <c r="J37" s="42">
        <v>85</v>
      </c>
      <c r="K37" s="42">
        <f t="shared" si="6"/>
        <v>70</v>
      </c>
      <c r="L37" s="42">
        <f t="shared" si="7"/>
        <v>28</v>
      </c>
      <c r="M37" s="44">
        <v>82</v>
      </c>
      <c r="N37" s="44">
        <f t="shared" si="3"/>
        <v>24.599999999999998</v>
      </c>
      <c r="O37" s="43">
        <f t="shared" si="4"/>
        <v>70</v>
      </c>
      <c r="P37" s="43">
        <v>10</v>
      </c>
      <c r="Q37" s="38" t="s">
        <v>315</v>
      </c>
      <c r="R37" s="38" t="s">
        <v>923</v>
      </c>
      <c r="S37" s="42"/>
    </row>
    <row r="38" spans="1:19" x14ac:dyDescent="0.25">
      <c r="A38" s="39" t="s">
        <v>40</v>
      </c>
      <c r="B38" s="38" t="s">
        <v>3</v>
      </c>
      <c r="C38" s="38" t="s">
        <v>4</v>
      </c>
      <c r="D38" s="38" t="s">
        <v>24</v>
      </c>
      <c r="E38" s="38" t="s">
        <v>1979</v>
      </c>
      <c r="F38" s="40">
        <v>9</v>
      </c>
      <c r="G38" s="41">
        <v>214230010123</v>
      </c>
      <c r="H38" s="39" t="s">
        <v>2058</v>
      </c>
      <c r="I38" s="38">
        <f t="shared" si="5"/>
        <v>20.7</v>
      </c>
      <c r="J38" s="42">
        <v>62</v>
      </c>
      <c r="K38" s="42">
        <f t="shared" si="6"/>
        <v>60.8</v>
      </c>
      <c r="L38" s="42">
        <f t="shared" si="7"/>
        <v>24.32</v>
      </c>
      <c r="M38" s="44">
        <v>82.4</v>
      </c>
      <c r="N38" s="44">
        <f t="shared" si="3"/>
        <v>24.720000000000002</v>
      </c>
      <c r="O38" s="43">
        <f t="shared" si="4"/>
        <v>69.739999999999995</v>
      </c>
      <c r="P38" s="43">
        <v>11</v>
      </c>
      <c r="Q38" s="38" t="s">
        <v>343</v>
      </c>
      <c r="R38" s="38" t="s">
        <v>418</v>
      </c>
      <c r="S38" s="42"/>
    </row>
    <row r="39" spans="1:19" x14ac:dyDescent="0.25">
      <c r="A39" s="39" t="s">
        <v>33</v>
      </c>
      <c r="B39" s="38" t="s">
        <v>10</v>
      </c>
      <c r="C39" s="38" t="s">
        <v>4</v>
      </c>
      <c r="D39" s="38" t="s">
        <v>24</v>
      </c>
      <c r="E39" s="38" t="s">
        <v>1979</v>
      </c>
      <c r="F39" s="40">
        <v>9</v>
      </c>
      <c r="G39" s="41">
        <v>214230011218</v>
      </c>
      <c r="H39" s="39" t="s">
        <v>2358</v>
      </c>
      <c r="I39" s="38">
        <f t="shared" si="5"/>
        <v>17.399999999999999</v>
      </c>
      <c r="J39" s="42">
        <v>81</v>
      </c>
      <c r="K39" s="42">
        <f t="shared" si="6"/>
        <v>68.400000000000006</v>
      </c>
      <c r="L39" s="42">
        <f t="shared" si="7"/>
        <v>27.360000000000003</v>
      </c>
      <c r="M39" s="44">
        <v>83</v>
      </c>
      <c r="N39" s="44">
        <f t="shared" si="3"/>
        <v>24.9</v>
      </c>
      <c r="O39" s="43">
        <f t="shared" si="4"/>
        <v>69.66</v>
      </c>
      <c r="P39" s="43">
        <v>12</v>
      </c>
      <c r="Q39" s="38" t="s">
        <v>343</v>
      </c>
      <c r="R39" s="38" t="s">
        <v>859</v>
      </c>
      <c r="S39" s="42"/>
    </row>
    <row r="40" spans="1:19" x14ac:dyDescent="0.25">
      <c r="A40" s="39" t="s">
        <v>27</v>
      </c>
      <c r="B40" s="38" t="s">
        <v>3</v>
      </c>
      <c r="C40" s="38" t="s">
        <v>4</v>
      </c>
      <c r="D40" s="38" t="s">
        <v>24</v>
      </c>
      <c r="E40" s="38" t="s">
        <v>1979</v>
      </c>
      <c r="F40" s="40">
        <v>9</v>
      </c>
      <c r="G40" s="41">
        <v>214230010501</v>
      </c>
      <c r="H40" s="39" t="s">
        <v>2518</v>
      </c>
      <c r="I40" s="38">
        <f t="shared" si="5"/>
        <v>15.899999999999999</v>
      </c>
      <c r="J40" s="42">
        <v>94</v>
      </c>
      <c r="K40" s="42">
        <f t="shared" si="6"/>
        <v>73.599999999999994</v>
      </c>
      <c r="L40" s="42">
        <f t="shared" si="7"/>
        <v>29.439999999999998</v>
      </c>
      <c r="M40" s="44">
        <v>78.8</v>
      </c>
      <c r="N40" s="44">
        <f t="shared" si="3"/>
        <v>23.639999999999997</v>
      </c>
      <c r="O40" s="43">
        <f t="shared" si="4"/>
        <v>68.97999999999999</v>
      </c>
      <c r="P40" s="43">
        <v>13</v>
      </c>
      <c r="Q40" s="38" t="s">
        <v>315</v>
      </c>
      <c r="R40" s="38" t="s">
        <v>1142</v>
      </c>
      <c r="S40" s="42"/>
    </row>
    <row r="41" spans="1:19" x14ac:dyDescent="0.25">
      <c r="A41" s="39" t="s">
        <v>38</v>
      </c>
      <c r="B41" s="38" t="s">
        <v>3</v>
      </c>
      <c r="C41" s="38" t="s">
        <v>4</v>
      </c>
      <c r="D41" s="38" t="s">
        <v>24</v>
      </c>
      <c r="E41" s="38" t="s">
        <v>1979</v>
      </c>
      <c r="F41" s="40">
        <v>9</v>
      </c>
      <c r="G41" s="41">
        <v>214230011118</v>
      </c>
      <c r="H41" s="39" t="s">
        <v>2243</v>
      </c>
      <c r="I41" s="38">
        <f t="shared" si="5"/>
        <v>18.599999999999998</v>
      </c>
      <c r="J41" s="42">
        <v>74</v>
      </c>
      <c r="K41" s="42">
        <f t="shared" si="6"/>
        <v>65.599999999999994</v>
      </c>
      <c r="L41" s="42">
        <f t="shared" si="7"/>
        <v>26.24</v>
      </c>
      <c r="M41" s="44">
        <v>78.8</v>
      </c>
      <c r="N41" s="44">
        <f t="shared" si="3"/>
        <v>23.639999999999997</v>
      </c>
      <c r="O41" s="43">
        <f t="shared" si="4"/>
        <v>68.47999999999999</v>
      </c>
      <c r="P41" s="43">
        <v>14</v>
      </c>
      <c r="Q41" s="38" t="s">
        <v>315</v>
      </c>
      <c r="R41" s="38" t="s">
        <v>744</v>
      </c>
      <c r="S41" s="42"/>
    </row>
    <row r="42" spans="1:19" x14ac:dyDescent="0.25">
      <c r="A42" s="39" t="s">
        <v>30</v>
      </c>
      <c r="B42" s="38" t="s">
        <v>3</v>
      </c>
      <c r="C42" s="38" t="s">
        <v>4</v>
      </c>
      <c r="D42" s="38" t="s">
        <v>24</v>
      </c>
      <c r="E42" s="38" t="s">
        <v>1979</v>
      </c>
      <c r="F42" s="40">
        <v>9</v>
      </c>
      <c r="G42" s="41">
        <v>214230012027</v>
      </c>
      <c r="H42" s="39" t="s">
        <v>2623</v>
      </c>
      <c r="I42" s="38">
        <f t="shared" si="5"/>
        <v>14.399999999999999</v>
      </c>
      <c r="J42" s="42">
        <v>86</v>
      </c>
      <c r="K42" s="42">
        <f t="shared" si="6"/>
        <v>70.400000000000006</v>
      </c>
      <c r="L42" s="42">
        <f t="shared" si="7"/>
        <v>28.160000000000004</v>
      </c>
      <c r="M42" s="44">
        <v>77</v>
      </c>
      <c r="N42" s="44">
        <f t="shared" si="3"/>
        <v>23.099999999999998</v>
      </c>
      <c r="O42" s="43">
        <f t="shared" si="4"/>
        <v>65.66</v>
      </c>
      <c r="P42" s="43">
        <v>15</v>
      </c>
      <c r="Q42" s="38" t="s">
        <v>315</v>
      </c>
      <c r="R42" s="38" t="s">
        <v>1321</v>
      </c>
      <c r="S42" s="42"/>
    </row>
    <row r="43" spans="1:19" x14ac:dyDescent="0.25">
      <c r="A43" s="39" t="s">
        <v>41</v>
      </c>
      <c r="B43" s="38" t="s">
        <v>10</v>
      </c>
      <c r="C43" s="38" t="s">
        <v>4</v>
      </c>
      <c r="D43" s="38" t="s">
        <v>24</v>
      </c>
      <c r="E43" s="38" t="s">
        <v>1979</v>
      </c>
      <c r="F43" s="40">
        <v>9</v>
      </c>
      <c r="G43" s="41">
        <v>214230012329</v>
      </c>
      <c r="H43" s="39" t="s">
        <v>2489</v>
      </c>
      <c r="I43" s="38">
        <f t="shared" si="5"/>
        <v>16.2</v>
      </c>
      <c r="J43" s="42">
        <v>62</v>
      </c>
      <c r="K43" s="42">
        <f t="shared" si="6"/>
        <v>60.8</v>
      </c>
      <c r="L43" s="42">
        <f t="shared" si="7"/>
        <v>24.32</v>
      </c>
      <c r="M43" s="44">
        <v>81.400000000000006</v>
      </c>
      <c r="N43" s="44">
        <f t="shared" si="3"/>
        <v>24.42</v>
      </c>
      <c r="O43" s="43">
        <f t="shared" si="4"/>
        <v>64.94</v>
      </c>
      <c r="P43" s="43">
        <v>16</v>
      </c>
      <c r="Q43" s="38" t="s">
        <v>343</v>
      </c>
      <c r="R43" s="38" t="s">
        <v>1128</v>
      </c>
      <c r="S43" s="42"/>
    </row>
    <row r="44" spans="1:19" x14ac:dyDescent="0.25">
      <c r="A44" s="39" t="s">
        <v>35</v>
      </c>
      <c r="B44" s="38" t="s">
        <v>10</v>
      </c>
      <c r="C44" s="38" t="s">
        <v>4</v>
      </c>
      <c r="D44" s="38" t="s">
        <v>24</v>
      </c>
      <c r="E44" s="38" t="s">
        <v>1979</v>
      </c>
      <c r="F44" s="40">
        <v>9</v>
      </c>
      <c r="G44" s="41">
        <v>214230012412</v>
      </c>
      <c r="H44" s="39" t="s">
        <v>2613</v>
      </c>
      <c r="I44" s="38">
        <f t="shared" si="5"/>
        <v>14.7</v>
      </c>
      <c r="J44" s="42">
        <v>77</v>
      </c>
      <c r="K44" s="42">
        <f t="shared" si="6"/>
        <v>66.8</v>
      </c>
      <c r="L44" s="42">
        <f t="shared" si="7"/>
        <v>26.72</v>
      </c>
      <c r="M44" s="44">
        <v>78.400000000000006</v>
      </c>
      <c r="N44" s="44">
        <f t="shared" si="3"/>
        <v>23.52</v>
      </c>
      <c r="O44" s="43">
        <f t="shared" si="4"/>
        <v>64.94</v>
      </c>
      <c r="P44" s="43">
        <v>17</v>
      </c>
      <c r="Q44" s="38" t="s">
        <v>343</v>
      </c>
      <c r="R44" s="38" t="s">
        <v>665</v>
      </c>
      <c r="S44" s="42"/>
    </row>
    <row r="45" spans="1:19" x14ac:dyDescent="0.25">
      <c r="A45" s="39" t="s">
        <v>39</v>
      </c>
      <c r="B45" s="38" t="s">
        <v>3</v>
      </c>
      <c r="C45" s="38" t="s">
        <v>4</v>
      </c>
      <c r="D45" s="38" t="s">
        <v>24</v>
      </c>
      <c r="E45" s="38" t="s">
        <v>1979</v>
      </c>
      <c r="F45" s="40">
        <v>9</v>
      </c>
      <c r="G45" s="41">
        <v>214230010529</v>
      </c>
      <c r="H45" s="39" t="s">
        <v>2211</v>
      </c>
      <c r="I45" s="38">
        <f t="shared" si="5"/>
        <v>18.899999999999999</v>
      </c>
      <c r="J45" s="42">
        <v>68</v>
      </c>
      <c r="K45" s="42">
        <f t="shared" si="6"/>
        <v>63.2</v>
      </c>
      <c r="L45" s="42">
        <f t="shared" si="7"/>
        <v>25.28</v>
      </c>
      <c r="M45" s="44">
        <v>0</v>
      </c>
      <c r="N45" s="44">
        <f t="shared" si="3"/>
        <v>0</v>
      </c>
      <c r="O45" s="43">
        <f t="shared" si="4"/>
        <v>44.18</v>
      </c>
      <c r="P45" s="43">
        <v>18</v>
      </c>
      <c r="Q45" s="38" t="s">
        <v>343</v>
      </c>
      <c r="R45" s="38" t="s">
        <v>671</v>
      </c>
      <c r="S45" s="42" t="s">
        <v>3343</v>
      </c>
    </row>
    <row r="46" spans="1:19" x14ac:dyDescent="0.25">
      <c r="A46" s="37" t="s">
        <v>48</v>
      </c>
      <c r="B46" s="38" t="s">
        <v>10</v>
      </c>
      <c r="C46" s="38" t="s">
        <v>4</v>
      </c>
      <c r="D46" s="38" t="s">
        <v>43</v>
      </c>
      <c r="E46" s="38" t="s">
        <v>2024</v>
      </c>
      <c r="F46" s="40" t="s">
        <v>1980</v>
      </c>
      <c r="G46" s="41">
        <v>214230010705</v>
      </c>
      <c r="H46" s="39" t="s">
        <v>2025</v>
      </c>
      <c r="I46" s="38">
        <f t="shared" si="5"/>
        <v>21</v>
      </c>
      <c r="J46" s="42" t="s">
        <v>3121</v>
      </c>
      <c r="K46" s="42">
        <f t="shared" si="6"/>
        <v>72</v>
      </c>
      <c r="L46" s="42">
        <f t="shared" si="7"/>
        <v>28.8</v>
      </c>
      <c r="M46" s="44">
        <v>82.1</v>
      </c>
      <c r="N46" s="44">
        <f t="shared" si="3"/>
        <v>24.63</v>
      </c>
      <c r="O46" s="43">
        <f t="shared" si="4"/>
        <v>74.429999999999993</v>
      </c>
      <c r="P46" s="45">
        <v>1</v>
      </c>
      <c r="Q46" s="38" t="s">
        <v>315</v>
      </c>
      <c r="R46" s="38" t="s">
        <v>386</v>
      </c>
      <c r="S46" s="42" t="s">
        <v>3348</v>
      </c>
    </row>
    <row r="47" spans="1:19" x14ac:dyDescent="0.25">
      <c r="A47" s="37" t="s">
        <v>49</v>
      </c>
      <c r="B47" s="38" t="s">
        <v>10</v>
      </c>
      <c r="C47" s="38" t="s">
        <v>4</v>
      </c>
      <c r="D47" s="38" t="s">
        <v>43</v>
      </c>
      <c r="E47" s="38" t="s">
        <v>2024</v>
      </c>
      <c r="F47" s="40" t="s">
        <v>1980</v>
      </c>
      <c r="G47" s="41">
        <v>214230012222</v>
      </c>
      <c r="H47" s="39" t="s">
        <v>2142</v>
      </c>
      <c r="I47" s="38">
        <f t="shared" si="5"/>
        <v>19.8</v>
      </c>
      <c r="J47" s="42" t="s">
        <v>3122</v>
      </c>
      <c r="K47" s="42">
        <f t="shared" si="6"/>
        <v>71.599999999999994</v>
      </c>
      <c r="L47" s="42">
        <f t="shared" si="7"/>
        <v>28.64</v>
      </c>
      <c r="M47" s="44">
        <v>83.6</v>
      </c>
      <c r="N47" s="44">
        <f t="shared" si="3"/>
        <v>25.08</v>
      </c>
      <c r="O47" s="43">
        <f t="shared" si="4"/>
        <v>73.52</v>
      </c>
      <c r="P47" s="45">
        <v>2</v>
      </c>
      <c r="Q47" s="38" t="s">
        <v>343</v>
      </c>
      <c r="R47" s="38" t="s">
        <v>579</v>
      </c>
      <c r="S47" s="42" t="s">
        <v>3348</v>
      </c>
    </row>
    <row r="48" spans="1:19" x14ac:dyDescent="0.25">
      <c r="A48" s="37" t="s">
        <v>46</v>
      </c>
      <c r="B48" s="38" t="s">
        <v>3</v>
      </c>
      <c r="C48" s="38" t="s">
        <v>4</v>
      </c>
      <c r="D48" s="38" t="s">
        <v>43</v>
      </c>
      <c r="E48" s="38" t="s">
        <v>2024</v>
      </c>
      <c r="F48" s="40" t="s">
        <v>1980</v>
      </c>
      <c r="G48" s="41">
        <v>214230012111</v>
      </c>
      <c r="H48" s="39" t="s">
        <v>2116</v>
      </c>
      <c r="I48" s="38">
        <f t="shared" si="5"/>
        <v>20.099999999999998</v>
      </c>
      <c r="J48" s="42" t="s">
        <v>3115</v>
      </c>
      <c r="K48" s="42">
        <f t="shared" si="6"/>
        <v>73.2</v>
      </c>
      <c r="L48" s="42">
        <f t="shared" si="7"/>
        <v>29.28</v>
      </c>
      <c r="M48" s="44">
        <v>80.2</v>
      </c>
      <c r="N48" s="44">
        <f t="shared" si="3"/>
        <v>24.06</v>
      </c>
      <c r="O48" s="43">
        <f t="shared" si="4"/>
        <v>73.44</v>
      </c>
      <c r="P48" s="45">
        <v>3</v>
      </c>
      <c r="Q48" s="38" t="s">
        <v>331</v>
      </c>
      <c r="R48" s="38" t="s">
        <v>543</v>
      </c>
      <c r="S48" s="42" t="s">
        <v>3348</v>
      </c>
    </row>
    <row r="49" spans="1:19" x14ac:dyDescent="0.25">
      <c r="A49" s="37" t="s">
        <v>50</v>
      </c>
      <c r="B49" s="38" t="s">
        <v>3</v>
      </c>
      <c r="C49" s="38" t="s">
        <v>4</v>
      </c>
      <c r="D49" s="38" t="s">
        <v>43</v>
      </c>
      <c r="E49" s="38" t="s">
        <v>2024</v>
      </c>
      <c r="F49" s="40" t="s">
        <v>1980</v>
      </c>
      <c r="G49" s="41">
        <v>214230011918</v>
      </c>
      <c r="H49" s="39" t="s">
        <v>2025</v>
      </c>
      <c r="I49" s="38">
        <f t="shared" si="5"/>
        <v>21</v>
      </c>
      <c r="J49" s="42" t="s">
        <v>3123</v>
      </c>
      <c r="K49" s="42">
        <f t="shared" si="6"/>
        <v>70.8</v>
      </c>
      <c r="L49" s="42">
        <f t="shared" si="7"/>
        <v>28.32</v>
      </c>
      <c r="M49" s="44">
        <v>79</v>
      </c>
      <c r="N49" s="44">
        <f t="shared" si="3"/>
        <v>23.7</v>
      </c>
      <c r="O49" s="43">
        <f t="shared" si="4"/>
        <v>73.02</v>
      </c>
      <c r="P49" s="45">
        <v>4</v>
      </c>
      <c r="Q49" s="38" t="s">
        <v>343</v>
      </c>
      <c r="R49" s="38" t="s">
        <v>408</v>
      </c>
      <c r="S49" s="42" t="s">
        <v>3348</v>
      </c>
    </row>
    <row r="50" spans="1:19" x14ac:dyDescent="0.25">
      <c r="A50" s="37" t="s">
        <v>52</v>
      </c>
      <c r="B50" s="38" t="s">
        <v>10</v>
      </c>
      <c r="C50" s="38" t="s">
        <v>4</v>
      </c>
      <c r="D50" s="38" t="s">
        <v>43</v>
      </c>
      <c r="E50" s="38" t="s">
        <v>2024</v>
      </c>
      <c r="F50" s="40" t="s">
        <v>1980</v>
      </c>
      <c r="G50" s="41">
        <v>214230010814</v>
      </c>
      <c r="H50" s="39" t="s">
        <v>2025</v>
      </c>
      <c r="I50" s="38">
        <f t="shared" si="5"/>
        <v>21</v>
      </c>
      <c r="J50" s="42" t="s">
        <v>3125</v>
      </c>
      <c r="K50" s="42">
        <f t="shared" si="6"/>
        <v>68.8</v>
      </c>
      <c r="L50" s="42">
        <f t="shared" si="7"/>
        <v>27.52</v>
      </c>
      <c r="M50" s="44">
        <v>77</v>
      </c>
      <c r="N50" s="44">
        <f t="shared" si="3"/>
        <v>23.099999999999998</v>
      </c>
      <c r="O50" s="43">
        <f t="shared" si="4"/>
        <v>71.61999999999999</v>
      </c>
      <c r="P50" s="45">
        <v>5</v>
      </c>
      <c r="Q50" s="38" t="s">
        <v>331</v>
      </c>
      <c r="R50" s="38" t="s">
        <v>391</v>
      </c>
      <c r="S50" s="42" t="s">
        <v>3348</v>
      </c>
    </row>
    <row r="51" spans="1:19" x14ac:dyDescent="0.25">
      <c r="A51" s="37" t="s">
        <v>42</v>
      </c>
      <c r="B51" s="38" t="s">
        <v>3</v>
      </c>
      <c r="C51" s="38" t="s">
        <v>4</v>
      </c>
      <c r="D51" s="38" t="s">
        <v>43</v>
      </c>
      <c r="E51" s="38" t="s">
        <v>2024</v>
      </c>
      <c r="F51" s="40" t="s">
        <v>1980</v>
      </c>
      <c r="G51" s="41">
        <v>214230011604</v>
      </c>
      <c r="H51" s="39" t="s">
        <v>2401</v>
      </c>
      <c r="I51" s="38">
        <f t="shared" si="5"/>
        <v>17.099999999999998</v>
      </c>
      <c r="J51" s="42" t="s">
        <v>3119</v>
      </c>
      <c r="K51" s="42">
        <f t="shared" si="6"/>
        <v>76.8</v>
      </c>
      <c r="L51" s="42">
        <f t="shared" si="7"/>
        <v>30.72</v>
      </c>
      <c r="M51" s="44">
        <v>78.3</v>
      </c>
      <c r="N51" s="44">
        <f t="shared" si="3"/>
        <v>23.49</v>
      </c>
      <c r="O51" s="43">
        <f t="shared" si="4"/>
        <v>71.309999999999988</v>
      </c>
      <c r="P51" s="45">
        <v>6</v>
      </c>
      <c r="Q51" s="38" t="s">
        <v>343</v>
      </c>
      <c r="R51" s="38" t="s">
        <v>870</v>
      </c>
      <c r="S51" s="42" t="s">
        <v>3348</v>
      </c>
    </row>
    <row r="52" spans="1:19" x14ac:dyDescent="0.25">
      <c r="A52" s="37" t="s">
        <v>58</v>
      </c>
      <c r="B52" s="38" t="s">
        <v>3</v>
      </c>
      <c r="C52" s="38" t="s">
        <v>4</v>
      </c>
      <c r="D52" s="38" t="s">
        <v>43</v>
      </c>
      <c r="E52" s="38" t="s">
        <v>2024</v>
      </c>
      <c r="F52" s="40" t="s">
        <v>1980</v>
      </c>
      <c r="G52" s="41">
        <v>214230011617</v>
      </c>
      <c r="H52" s="39" t="s">
        <v>2025</v>
      </c>
      <c r="I52" s="38">
        <f t="shared" si="5"/>
        <v>21</v>
      </c>
      <c r="J52" s="42" t="s">
        <v>2058</v>
      </c>
      <c r="K52" s="42">
        <f t="shared" si="6"/>
        <v>63.6</v>
      </c>
      <c r="L52" s="42">
        <f t="shared" si="7"/>
        <v>25.44</v>
      </c>
      <c r="M52" s="44">
        <v>81.400000000000006</v>
      </c>
      <c r="N52" s="44">
        <f t="shared" si="3"/>
        <v>24.42</v>
      </c>
      <c r="O52" s="43">
        <f t="shared" si="4"/>
        <v>70.86</v>
      </c>
      <c r="P52" s="45">
        <v>7</v>
      </c>
      <c r="Q52" s="38" t="s">
        <v>343</v>
      </c>
      <c r="R52" s="38" t="s">
        <v>404</v>
      </c>
      <c r="S52" s="42" t="s">
        <v>3348</v>
      </c>
    </row>
    <row r="53" spans="1:19" x14ac:dyDescent="0.25">
      <c r="A53" s="37" t="s">
        <v>47</v>
      </c>
      <c r="B53" s="38" t="s">
        <v>3</v>
      </c>
      <c r="C53" s="38" t="s">
        <v>4</v>
      </c>
      <c r="D53" s="38" t="s">
        <v>43</v>
      </c>
      <c r="E53" s="38" t="s">
        <v>2024</v>
      </c>
      <c r="F53" s="40" t="s">
        <v>1980</v>
      </c>
      <c r="G53" s="41">
        <v>214230010919</v>
      </c>
      <c r="H53" s="39" t="s">
        <v>2358</v>
      </c>
      <c r="I53" s="38">
        <f t="shared" si="5"/>
        <v>17.399999999999999</v>
      </c>
      <c r="J53" s="42" t="s">
        <v>3120</v>
      </c>
      <c r="K53" s="42">
        <f t="shared" si="6"/>
        <v>72.8</v>
      </c>
      <c r="L53" s="42">
        <f t="shared" si="7"/>
        <v>29.12</v>
      </c>
      <c r="M53" s="44">
        <v>80.5</v>
      </c>
      <c r="N53" s="44">
        <f t="shared" si="3"/>
        <v>24.15</v>
      </c>
      <c r="O53" s="43">
        <f t="shared" si="4"/>
        <v>70.669999999999987</v>
      </c>
      <c r="P53" s="45">
        <v>8</v>
      </c>
      <c r="Q53" s="38" t="s">
        <v>343</v>
      </c>
      <c r="R53" s="38" t="s">
        <v>550</v>
      </c>
      <c r="S53" s="42" t="s">
        <v>3348</v>
      </c>
    </row>
    <row r="54" spans="1:19" x14ac:dyDescent="0.25">
      <c r="A54" s="37" t="s">
        <v>53</v>
      </c>
      <c r="B54" s="38" t="s">
        <v>3</v>
      </c>
      <c r="C54" s="38" t="s">
        <v>4</v>
      </c>
      <c r="D54" s="38" t="s">
        <v>43</v>
      </c>
      <c r="E54" s="38" t="s">
        <v>2024</v>
      </c>
      <c r="F54" s="40" t="s">
        <v>1980</v>
      </c>
      <c r="G54" s="41">
        <v>214230012013</v>
      </c>
      <c r="H54" s="39" t="s">
        <v>2243</v>
      </c>
      <c r="I54" s="38">
        <f t="shared" si="5"/>
        <v>18.599999999999998</v>
      </c>
      <c r="J54" s="42" t="s">
        <v>3127</v>
      </c>
      <c r="K54" s="42">
        <f t="shared" si="6"/>
        <v>67.2</v>
      </c>
      <c r="L54" s="42">
        <f t="shared" si="7"/>
        <v>26.880000000000003</v>
      </c>
      <c r="M54" s="44">
        <v>80.599999999999994</v>
      </c>
      <c r="N54" s="44">
        <f t="shared" si="3"/>
        <v>24.179999999999996</v>
      </c>
      <c r="O54" s="43">
        <f t="shared" si="4"/>
        <v>69.66</v>
      </c>
      <c r="P54" s="45">
        <v>9</v>
      </c>
      <c r="Q54" s="38" t="s">
        <v>343</v>
      </c>
      <c r="R54" s="38" t="s">
        <v>550</v>
      </c>
      <c r="S54" s="42" t="s">
        <v>3348</v>
      </c>
    </row>
    <row r="55" spans="1:19" x14ac:dyDescent="0.25">
      <c r="A55" s="37" t="s">
        <v>44</v>
      </c>
      <c r="B55" s="38" t="s">
        <v>3</v>
      </c>
      <c r="C55" s="38" t="s">
        <v>4</v>
      </c>
      <c r="D55" s="38" t="s">
        <v>43</v>
      </c>
      <c r="E55" s="38" t="s">
        <v>2024</v>
      </c>
      <c r="F55" s="40" t="s">
        <v>1980</v>
      </c>
      <c r="G55" s="41">
        <v>214230010917</v>
      </c>
      <c r="H55" s="39" t="s">
        <v>2434</v>
      </c>
      <c r="I55" s="38">
        <f t="shared" si="5"/>
        <v>16.8</v>
      </c>
      <c r="J55" s="42" t="s">
        <v>3112</v>
      </c>
      <c r="K55" s="42">
        <f t="shared" si="6"/>
        <v>75.2</v>
      </c>
      <c r="L55" s="42">
        <f t="shared" si="7"/>
        <v>30.080000000000002</v>
      </c>
      <c r="M55" s="44">
        <v>74.400000000000006</v>
      </c>
      <c r="N55" s="44">
        <f t="shared" si="3"/>
        <v>22.32</v>
      </c>
      <c r="O55" s="43">
        <f t="shared" si="4"/>
        <v>69.2</v>
      </c>
      <c r="P55" s="45">
        <v>10</v>
      </c>
      <c r="Q55" s="38" t="s">
        <v>331</v>
      </c>
      <c r="R55" s="38" t="s">
        <v>1017</v>
      </c>
      <c r="S55" s="42" t="s">
        <v>3348</v>
      </c>
    </row>
    <row r="56" spans="1:19" x14ac:dyDescent="0.25">
      <c r="A56" s="37" t="s">
        <v>63</v>
      </c>
      <c r="B56" s="38" t="s">
        <v>3</v>
      </c>
      <c r="C56" s="38" t="s">
        <v>4</v>
      </c>
      <c r="D56" s="38" t="s">
        <v>43</v>
      </c>
      <c r="E56" s="38" t="s">
        <v>2024</v>
      </c>
      <c r="F56" s="40" t="s">
        <v>1980</v>
      </c>
      <c r="G56" s="41">
        <v>214230012003</v>
      </c>
      <c r="H56" s="39" t="s">
        <v>2012</v>
      </c>
      <c r="I56" s="38">
        <f t="shared" si="5"/>
        <v>21.3</v>
      </c>
      <c r="J56" s="42" t="s">
        <v>2142</v>
      </c>
      <c r="K56" s="42">
        <f t="shared" si="6"/>
        <v>62.4</v>
      </c>
      <c r="L56" s="42">
        <f t="shared" si="7"/>
        <v>24.96</v>
      </c>
      <c r="M56" s="44">
        <v>76.400000000000006</v>
      </c>
      <c r="N56" s="44">
        <f t="shared" si="3"/>
        <v>22.92</v>
      </c>
      <c r="O56" s="43">
        <f t="shared" si="4"/>
        <v>69.180000000000007</v>
      </c>
      <c r="P56" s="45">
        <v>11</v>
      </c>
      <c r="Q56" s="38" t="s">
        <v>343</v>
      </c>
      <c r="R56" s="38" t="s">
        <v>377</v>
      </c>
      <c r="S56" s="42" t="s">
        <v>3348</v>
      </c>
    </row>
    <row r="57" spans="1:19" x14ac:dyDescent="0.25">
      <c r="A57" s="39" t="s">
        <v>55</v>
      </c>
      <c r="B57" s="38" t="s">
        <v>3</v>
      </c>
      <c r="C57" s="38" t="s">
        <v>4</v>
      </c>
      <c r="D57" s="38" t="s">
        <v>43</v>
      </c>
      <c r="E57" s="38" t="s">
        <v>2024</v>
      </c>
      <c r="F57" s="40" t="s">
        <v>1980</v>
      </c>
      <c r="G57" s="41">
        <v>214230010408</v>
      </c>
      <c r="H57" s="39" t="s">
        <v>2243</v>
      </c>
      <c r="I57" s="38">
        <f t="shared" si="5"/>
        <v>18.599999999999998</v>
      </c>
      <c r="J57" s="42" t="s">
        <v>2002</v>
      </c>
      <c r="K57" s="42">
        <f t="shared" si="6"/>
        <v>64.8</v>
      </c>
      <c r="L57" s="42">
        <f t="shared" si="7"/>
        <v>25.92</v>
      </c>
      <c r="M57" s="44">
        <v>81.8</v>
      </c>
      <c r="N57" s="44">
        <f t="shared" si="3"/>
        <v>24.54</v>
      </c>
      <c r="O57" s="43">
        <f t="shared" si="4"/>
        <v>69.06</v>
      </c>
      <c r="P57" s="43">
        <v>12</v>
      </c>
      <c r="Q57" s="38" t="s">
        <v>343</v>
      </c>
      <c r="R57" s="38" t="s">
        <v>404</v>
      </c>
      <c r="S57" s="42"/>
    </row>
    <row r="58" spans="1:19" x14ac:dyDescent="0.25">
      <c r="A58" s="39" t="s">
        <v>45</v>
      </c>
      <c r="B58" s="38" t="s">
        <v>3</v>
      </c>
      <c r="C58" s="38" t="s">
        <v>4</v>
      </c>
      <c r="D58" s="38" t="s">
        <v>43</v>
      </c>
      <c r="E58" s="38" t="s">
        <v>2024</v>
      </c>
      <c r="F58" s="40" t="s">
        <v>1980</v>
      </c>
      <c r="G58" s="41">
        <v>214230011114</v>
      </c>
      <c r="H58" s="39" t="s">
        <v>2518</v>
      </c>
      <c r="I58" s="38">
        <f t="shared" si="5"/>
        <v>15.899999999999999</v>
      </c>
      <c r="J58" s="42" t="s">
        <v>3112</v>
      </c>
      <c r="K58" s="42">
        <f t="shared" si="6"/>
        <v>75.2</v>
      </c>
      <c r="L58" s="42">
        <f t="shared" si="7"/>
        <v>30.080000000000002</v>
      </c>
      <c r="M58" s="44">
        <v>74.599999999999994</v>
      </c>
      <c r="N58" s="44">
        <f t="shared" si="3"/>
        <v>22.38</v>
      </c>
      <c r="O58" s="43">
        <f t="shared" si="4"/>
        <v>68.36</v>
      </c>
      <c r="P58" s="43">
        <v>13</v>
      </c>
      <c r="Q58" s="38" t="s">
        <v>315</v>
      </c>
      <c r="R58" s="38" t="s">
        <v>1146</v>
      </c>
      <c r="S58" s="42"/>
    </row>
    <row r="59" spans="1:19" x14ac:dyDescent="0.25">
      <c r="A59" s="39" t="s">
        <v>54</v>
      </c>
      <c r="B59" s="38" t="s">
        <v>3</v>
      </c>
      <c r="C59" s="38" t="s">
        <v>4</v>
      </c>
      <c r="D59" s="38" t="s">
        <v>43</v>
      </c>
      <c r="E59" s="38" t="s">
        <v>2024</v>
      </c>
      <c r="F59" s="40" t="s">
        <v>1980</v>
      </c>
      <c r="G59" s="41">
        <v>214230011305</v>
      </c>
      <c r="H59" s="39" t="s">
        <v>2243</v>
      </c>
      <c r="I59" s="38">
        <f t="shared" si="5"/>
        <v>18.599999999999998</v>
      </c>
      <c r="J59" s="42" t="s">
        <v>1992</v>
      </c>
      <c r="K59" s="42">
        <f t="shared" si="6"/>
        <v>66</v>
      </c>
      <c r="L59" s="42">
        <f t="shared" si="7"/>
        <v>26.400000000000002</v>
      </c>
      <c r="M59" s="44">
        <v>71.2</v>
      </c>
      <c r="N59" s="44">
        <f t="shared" si="3"/>
        <v>21.36</v>
      </c>
      <c r="O59" s="43">
        <f t="shared" si="4"/>
        <v>66.36</v>
      </c>
      <c r="P59" s="43">
        <v>14</v>
      </c>
      <c r="Q59" s="38" t="s">
        <v>315</v>
      </c>
      <c r="R59" s="38" t="s">
        <v>759</v>
      </c>
      <c r="S59" s="42"/>
    </row>
    <row r="60" spans="1:19" x14ac:dyDescent="0.25">
      <c r="A60" s="39" t="s">
        <v>51</v>
      </c>
      <c r="B60" s="38" t="s">
        <v>3</v>
      </c>
      <c r="C60" s="38" t="s">
        <v>4</v>
      </c>
      <c r="D60" s="38" t="s">
        <v>43</v>
      </c>
      <c r="E60" s="38" t="s">
        <v>2024</v>
      </c>
      <c r="F60" s="40" t="s">
        <v>1980</v>
      </c>
      <c r="G60" s="41">
        <v>214230011528</v>
      </c>
      <c r="H60" s="39" t="s">
        <v>2453</v>
      </c>
      <c r="I60" s="38">
        <f t="shared" ref="I60:I91" si="8">H60*0.3</f>
        <v>16.5</v>
      </c>
      <c r="J60" s="42" t="s">
        <v>3124</v>
      </c>
      <c r="K60" s="42">
        <f t="shared" ref="K60:K91" si="9">(J60-60)*0.4+60</f>
        <v>69.599999999999994</v>
      </c>
      <c r="L60" s="42">
        <f t="shared" ref="L60:L91" si="10">K60*0.4</f>
        <v>27.84</v>
      </c>
      <c r="M60" s="44">
        <v>68.400000000000006</v>
      </c>
      <c r="N60" s="44">
        <f t="shared" si="3"/>
        <v>20.52</v>
      </c>
      <c r="O60" s="43">
        <f t="shared" si="4"/>
        <v>64.86</v>
      </c>
      <c r="P60" s="43">
        <v>15</v>
      </c>
      <c r="Q60" s="38" t="s">
        <v>315</v>
      </c>
      <c r="R60" s="38" t="s">
        <v>744</v>
      </c>
      <c r="S60" s="42"/>
    </row>
    <row r="61" spans="1:19" x14ac:dyDescent="0.25">
      <c r="A61" s="39" t="s">
        <v>61</v>
      </c>
      <c r="B61" s="38" t="s">
        <v>10</v>
      </c>
      <c r="C61" s="38" t="s">
        <v>4</v>
      </c>
      <c r="D61" s="38" t="s">
        <v>43</v>
      </c>
      <c r="E61" s="38" t="s">
        <v>2024</v>
      </c>
      <c r="F61" s="40" t="s">
        <v>1980</v>
      </c>
      <c r="G61" s="41">
        <v>214230011327</v>
      </c>
      <c r="H61" s="39" t="s">
        <v>2489</v>
      </c>
      <c r="I61" s="38">
        <f t="shared" si="8"/>
        <v>16.2</v>
      </c>
      <c r="J61" s="42" t="s">
        <v>2116</v>
      </c>
      <c r="K61" s="42">
        <f t="shared" si="9"/>
        <v>62.8</v>
      </c>
      <c r="L61" s="42">
        <f t="shared" si="10"/>
        <v>25.12</v>
      </c>
      <c r="M61" s="44">
        <v>78.400000000000006</v>
      </c>
      <c r="N61" s="44">
        <f t="shared" si="3"/>
        <v>23.52</v>
      </c>
      <c r="O61" s="43">
        <f t="shared" si="4"/>
        <v>64.84</v>
      </c>
      <c r="P61" s="43">
        <v>16</v>
      </c>
      <c r="Q61" s="38" t="s">
        <v>315</v>
      </c>
      <c r="R61" s="38" t="s">
        <v>1107</v>
      </c>
      <c r="S61" s="42"/>
    </row>
    <row r="62" spans="1:19" x14ac:dyDescent="0.25">
      <c r="A62" s="39" t="s">
        <v>56</v>
      </c>
      <c r="B62" s="38" t="s">
        <v>3</v>
      </c>
      <c r="C62" s="38" t="s">
        <v>4</v>
      </c>
      <c r="D62" s="38" t="s">
        <v>43</v>
      </c>
      <c r="E62" s="38" t="s">
        <v>2024</v>
      </c>
      <c r="F62" s="40" t="s">
        <v>1980</v>
      </c>
      <c r="G62" s="41">
        <v>214230012419</v>
      </c>
      <c r="H62" s="39" t="s">
        <v>2594</v>
      </c>
      <c r="I62" s="38">
        <f t="shared" si="8"/>
        <v>15</v>
      </c>
      <c r="J62" s="42" t="s">
        <v>2058</v>
      </c>
      <c r="K62" s="42">
        <f t="shared" si="9"/>
        <v>63.6</v>
      </c>
      <c r="L62" s="42">
        <f t="shared" si="10"/>
        <v>25.44</v>
      </c>
      <c r="M62" s="44">
        <v>80.8</v>
      </c>
      <c r="N62" s="44">
        <f t="shared" si="3"/>
        <v>24.24</v>
      </c>
      <c r="O62" s="43">
        <f t="shared" si="4"/>
        <v>64.679999999999993</v>
      </c>
      <c r="P62" s="43">
        <v>17</v>
      </c>
      <c r="Q62" s="38" t="s">
        <v>343</v>
      </c>
      <c r="R62" s="38" t="s">
        <v>1281</v>
      </c>
      <c r="S62" s="42"/>
    </row>
    <row r="63" spans="1:19" x14ac:dyDescent="0.25">
      <c r="A63" s="39" t="s">
        <v>60</v>
      </c>
      <c r="B63" s="38" t="s">
        <v>3</v>
      </c>
      <c r="C63" s="38" t="s">
        <v>4</v>
      </c>
      <c r="D63" s="38" t="s">
        <v>43</v>
      </c>
      <c r="E63" s="38" t="s">
        <v>2024</v>
      </c>
      <c r="F63" s="40" t="s">
        <v>1980</v>
      </c>
      <c r="G63" s="41">
        <v>214230011411</v>
      </c>
      <c r="H63" s="39" t="s">
        <v>2401</v>
      </c>
      <c r="I63" s="38">
        <f t="shared" si="8"/>
        <v>17.099999999999998</v>
      </c>
      <c r="J63" s="42" t="s">
        <v>2068</v>
      </c>
      <c r="K63" s="42">
        <f t="shared" si="9"/>
        <v>63.2</v>
      </c>
      <c r="L63" s="42">
        <f t="shared" si="10"/>
        <v>25.28</v>
      </c>
      <c r="M63" s="44">
        <v>71.8</v>
      </c>
      <c r="N63" s="44">
        <f t="shared" si="3"/>
        <v>21.54</v>
      </c>
      <c r="O63" s="43">
        <f t="shared" si="4"/>
        <v>63.919999999999995</v>
      </c>
      <c r="P63" s="43">
        <v>18</v>
      </c>
      <c r="Q63" s="38" t="s">
        <v>343</v>
      </c>
      <c r="R63" s="38" t="s">
        <v>647</v>
      </c>
      <c r="S63" s="42"/>
    </row>
    <row r="64" spans="1:19" x14ac:dyDescent="0.25">
      <c r="A64" s="39" t="s">
        <v>57</v>
      </c>
      <c r="B64" s="38" t="s">
        <v>3</v>
      </c>
      <c r="C64" s="38" t="s">
        <v>4</v>
      </c>
      <c r="D64" s="38" t="s">
        <v>43</v>
      </c>
      <c r="E64" s="38" t="s">
        <v>2024</v>
      </c>
      <c r="F64" s="40" t="s">
        <v>1980</v>
      </c>
      <c r="G64" s="41">
        <v>214230010521</v>
      </c>
      <c r="H64" s="39" t="s">
        <v>2580</v>
      </c>
      <c r="I64" s="38">
        <f t="shared" si="8"/>
        <v>15.299999999999999</v>
      </c>
      <c r="J64" s="42" t="s">
        <v>2058</v>
      </c>
      <c r="K64" s="42">
        <f t="shared" si="9"/>
        <v>63.6</v>
      </c>
      <c r="L64" s="42">
        <f t="shared" si="10"/>
        <v>25.44</v>
      </c>
      <c r="M64" s="44">
        <v>73.2</v>
      </c>
      <c r="N64" s="44">
        <f t="shared" si="3"/>
        <v>21.96</v>
      </c>
      <c r="O64" s="43">
        <f t="shared" si="4"/>
        <v>62.7</v>
      </c>
      <c r="P64" s="43">
        <v>19</v>
      </c>
      <c r="Q64" s="38" t="s">
        <v>315</v>
      </c>
      <c r="R64" s="38" t="s">
        <v>1224</v>
      </c>
      <c r="S64" s="42"/>
    </row>
    <row r="65" spans="1:19" x14ac:dyDescent="0.25">
      <c r="A65" s="39" t="s">
        <v>64</v>
      </c>
      <c r="B65" s="38" t="s">
        <v>3</v>
      </c>
      <c r="C65" s="38" t="s">
        <v>4</v>
      </c>
      <c r="D65" s="38" t="s">
        <v>43</v>
      </c>
      <c r="E65" s="38" t="s">
        <v>2024</v>
      </c>
      <c r="F65" s="40" t="s">
        <v>1980</v>
      </c>
      <c r="G65" s="41">
        <v>214230012117</v>
      </c>
      <c r="H65" s="39" t="s">
        <v>2518</v>
      </c>
      <c r="I65" s="38">
        <f t="shared" si="8"/>
        <v>15.899999999999999</v>
      </c>
      <c r="J65" s="42">
        <v>63</v>
      </c>
      <c r="K65" s="42">
        <f t="shared" si="9"/>
        <v>61.2</v>
      </c>
      <c r="L65" s="42">
        <f t="shared" si="10"/>
        <v>24.480000000000004</v>
      </c>
      <c r="M65" s="44">
        <v>71.2</v>
      </c>
      <c r="N65" s="44">
        <f t="shared" si="3"/>
        <v>21.36</v>
      </c>
      <c r="O65" s="43">
        <f t="shared" si="4"/>
        <v>61.74</v>
      </c>
      <c r="P65" s="43">
        <v>20</v>
      </c>
      <c r="Q65" s="38" t="s">
        <v>343</v>
      </c>
      <c r="R65" s="38" t="s">
        <v>797</v>
      </c>
      <c r="S65" s="42"/>
    </row>
    <row r="66" spans="1:19" x14ac:dyDescent="0.25">
      <c r="A66" s="39" t="s">
        <v>62</v>
      </c>
      <c r="B66" s="38" t="s">
        <v>3</v>
      </c>
      <c r="C66" s="38" t="s">
        <v>4</v>
      </c>
      <c r="D66" s="38" t="s">
        <v>43</v>
      </c>
      <c r="E66" s="38" t="s">
        <v>2024</v>
      </c>
      <c r="F66" s="40" t="s">
        <v>1980</v>
      </c>
      <c r="G66" s="41">
        <v>214230011621</v>
      </c>
      <c r="H66" s="39" t="s">
        <v>2518</v>
      </c>
      <c r="I66" s="38">
        <f t="shared" si="8"/>
        <v>15.899999999999999</v>
      </c>
      <c r="J66" s="42" t="s">
        <v>2116</v>
      </c>
      <c r="K66" s="42">
        <f t="shared" si="9"/>
        <v>62.8</v>
      </c>
      <c r="L66" s="42">
        <f t="shared" si="10"/>
        <v>25.12</v>
      </c>
      <c r="M66" s="44">
        <v>68.8</v>
      </c>
      <c r="N66" s="44">
        <f t="shared" si="3"/>
        <v>20.639999999999997</v>
      </c>
      <c r="O66" s="43">
        <f t="shared" si="4"/>
        <v>61.66</v>
      </c>
      <c r="P66" s="43">
        <v>21</v>
      </c>
      <c r="Q66" s="38" t="s">
        <v>343</v>
      </c>
      <c r="R66" s="38" t="s">
        <v>903</v>
      </c>
      <c r="S66" s="42"/>
    </row>
    <row r="67" spans="1:19" x14ac:dyDescent="0.25">
      <c r="A67" s="39" t="s">
        <v>59</v>
      </c>
      <c r="B67" s="38" t="s">
        <v>3</v>
      </c>
      <c r="C67" s="38" t="s">
        <v>4</v>
      </c>
      <c r="D67" s="38" t="s">
        <v>43</v>
      </c>
      <c r="E67" s="38" t="s">
        <v>2024</v>
      </c>
      <c r="F67" s="40" t="s">
        <v>1980</v>
      </c>
      <c r="G67" s="41">
        <v>214230010320</v>
      </c>
      <c r="H67" s="39" t="s">
        <v>2188</v>
      </c>
      <c r="I67" s="38">
        <f t="shared" si="8"/>
        <v>19.2</v>
      </c>
      <c r="J67" s="42" t="s">
        <v>2068</v>
      </c>
      <c r="K67" s="42">
        <f t="shared" si="9"/>
        <v>63.2</v>
      </c>
      <c r="L67" s="42">
        <f t="shared" si="10"/>
        <v>25.28</v>
      </c>
      <c r="M67" s="44">
        <v>0</v>
      </c>
      <c r="N67" s="44">
        <f t="shared" si="3"/>
        <v>0</v>
      </c>
      <c r="O67" s="43">
        <f t="shared" si="4"/>
        <v>44.480000000000004</v>
      </c>
      <c r="P67" s="43">
        <v>22</v>
      </c>
      <c r="Q67" s="38" t="s">
        <v>343</v>
      </c>
      <c r="R67" s="38" t="s">
        <v>634</v>
      </c>
      <c r="S67" s="42" t="s">
        <v>3343</v>
      </c>
    </row>
    <row r="68" spans="1:19" x14ac:dyDescent="0.25">
      <c r="A68" s="37" t="s">
        <v>73</v>
      </c>
      <c r="B68" s="38" t="s">
        <v>10</v>
      </c>
      <c r="C68" s="38" t="s">
        <v>4</v>
      </c>
      <c r="D68" s="38" t="s">
        <v>66</v>
      </c>
      <c r="E68" s="38" t="s">
        <v>2007</v>
      </c>
      <c r="F68" s="40">
        <v>9</v>
      </c>
      <c r="G68" s="41">
        <v>214230011111</v>
      </c>
      <c r="H68" s="39" t="s">
        <v>2002</v>
      </c>
      <c r="I68" s="38">
        <f t="shared" si="8"/>
        <v>21.599999999999998</v>
      </c>
      <c r="J68" s="42" t="s">
        <v>1970</v>
      </c>
      <c r="K68" s="42">
        <f t="shared" si="9"/>
        <v>66.8</v>
      </c>
      <c r="L68" s="42">
        <f t="shared" si="10"/>
        <v>26.72</v>
      </c>
      <c r="M68" s="44">
        <v>80.2</v>
      </c>
      <c r="N68" s="44">
        <f t="shared" si="3"/>
        <v>24.06</v>
      </c>
      <c r="O68" s="43">
        <f t="shared" si="4"/>
        <v>72.38</v>
      </c>
      <c r="P68" s="45">
        <v>1</v>
      </c>
      <c r="Q68" s="38" t="s">
        <v>315</v>
      </c>
      <c r="R68" s="38" t="s">
        <v>356</v>
      </c>
      <c r="S68" s="42" t="s">
        <v>3348</v>
      </c>
    </row>
    <row r="69" spans="1:19" x14ac:dyDescent="0.25">
      <c r="A69" s="37" t="s">
        <v>72</v>
      </c>
      <c r="B69" s="38" t="s">
        <v>3</v>
      </c>
      <c r="C69" s="38" t="s">
        <v>4</v>
      </c>
      <c r="D69" s="38" t="s">
        <v>66</v>
      </c>
      <c r="E69" s="38" t="s">
        <v>2007</v>
      </c>
      <c r="F69" s="40">
        <v>9</v>
      </c>
      <c r="G69" s="41">
        <v>214230012123</v>
      </c>
      <c r="H69" s="39" t="s">
        <v>2116</v>
      </c>
      <c r="I69" s="38">
        <f t="shared" si="8"/>
        <v>20.099999999999998</v>
      </c>
      <c r="J69" s="42" t="s">
        <v>3127</v>
      </c>
      <c r="K69" s="42">
        <f t="shared" si="9"/>
        <v>67.2</v>
      </c>
      <c r="L69" s="42">
        <f t="shared" si="10"/>
        <v>26.880000000000003</v>
      </c>
      <c r="M69" s="44">
        <v>82.2</v>
      </c>
      <c r="N69" s="44">
        <f t="shared" ref="N69:N132" si="11">M69*0.3</f>
        <v>24.66</v>
      </c>
      <c r="O69" s="43">
        <f t="shared" ref="O69:O132" si="12">I69+L69+N69</f>
        <v>71.64</v>
      </c>
      <c r="P69" s="45">
        <v>2</v>
      </c>
      <c r="Q69" s="38" t="s">
        <v>343</v>
      </c>
      <c r="R69" s="38" t="s">
        <v>550</v>
      </c>
      <c r="S69" s="42" t="s">
        <v>3348</v>
      </c>
    </row>
    <row r="70" spans="1:19" x14ac:dyDescent="0.25">
      <c r="A70" s="37" t="s">
        <v>70</v>
      </c>
      <c r="B70" s="38" t="s">
        <v>10</v>
      </c>
      <c r="C70" s="38" t="s">
        <v>4</v>
      </c>
      <c r="D70" s="38" t="s">
        <v>66</v>
      </c>
      <c r="E70" s="38" t="s">
        <v>2007</v>
      </c>
      <c r="F70" s="40">
        <v>9</v>
      </c>
      <c r="G70" s="41">
        <v>214230011202</v>
      </c>
      <c r="H70" s="39" t="s">
        <v>2243</v>
      </c>
      <c r="I70" s="38">
        <f t="shared" si="8"/>
        <v>18.599999999999998</v>
      </c>
      <c r="J70" s="42" t="s">
        <v>3117</v>
      </c>
      <c r="K70" s="42">
        <f t="shared" si="9"/>
        <v>69.2</v>
      </c>
      <c r="L70" s="42">
        <f t="shared" si="10"/>
        <v>27.680000000000003</v>
      </c>
      <c r="M70" s="44">
        <v>83.8</v>
      </c>
      <c r="N70" s="44">
        <f t="shared" si="11"/>
        <v>25.139999999999997</v>
      </c>
      <c r="O70" s="43">
        <f t="shared" si="12"/>
        <v>71.42</v>
      </c>
      <c r="P70" s="45">
        <v>3</v>
      </c>
      <c r="Q70" s="38" t="s">
        <v>343</v>
      </c>
      <c r="R70" s="38" t="s">
        <v>365</v>
      </c>
      <c r="S70" s="42" t="s">
        <v>3348</v>
      </c>
    </row>
    <row r="71" spans="1:19" x14ac:dyDescent="0.25">
      <c r="A71" s="37" t="s">
        <v>67</v>
      </c>
      <c r="B71" s="38" t="s">
        <v>3</v>
      </c>
      <c r="C71" s="38" t="s">
        <v>4</v>
      </c>
      <c r="D71" s="38" t="s">
        <v>66</v>
      </c>
      <c r="E71" s="38" t="s">
        <v>2007</v>
      </c>
      <c r="F71" s="40">
        <v>9</v>
      </c>
      <c r="G71" s="41">
        <v>214230012505</v>
      </c>
      <c r="H71" s="39" t="s">
        <v>2358</v>
      </c>
      <c r="I71" s="38">
        <f t="shared" si="8"/>
        <v>17.399999999999999</v>
      </c>
      <c r="J71" s="42" t="s">
        <v>3122</v>
      </c>
      <c r="K71" s="42">
        <f t="shared" si="9"/>
        <v>71.599999999999994</v>
      </c>
      <c r="L71" s="42">
        <f t="shared" si="10"/>
        <v>28.64</v>
      </c>
      <c r="M71" s="44">
        <v>80.8</v>
      </c>
      <c r="N71" s="44">
        <f t="shared" si="11"/>
        <v>24.24</v>
      </c>
      <c r="O71" s="43">
        <f t="shared" si="12"/>
        <v>70.28</v>
      </c>
      <c r="P71" s="45">
        <v>4</v>
      </c>
      <c r="Q71" s="38" t="s">
        <v>315</v>
      </c>
      <c r="R71" s="38" t="s">
        <v>550</v>
      </c>
      <c r="S71" s="42" t="s">
        <v>3348</v>
      </c>
    </row>
    <row r="72" spans="1:19" x14ac:dyDescent="0.25">
      <c r="A72" s="37" t="s">
        <v>77</v>
      </c>
      <c r="B72" s="38" t="s">
        <v>3</v>
      </c>
      <c r="C72" s="38" t="s">
        <v>4</v>
      </c>
      <c r="D72" s="38" t="s">
        <v>66</v>
      </c>
      <c r="E72" s="38" t="s">
        <v>2007</v>
      </c>
      <c r="F72" s="40">
        <v>9</v>
      </c>
      <c r="G72" s="41">
        <v>214230011522</v>
      </c>
      <c r="H72" s="39" t="s">
        <v>2058</v>
      </c>
      <c r="I72" s="38">
        <f t="shared" si="8"/>
        <v>20.7</v>
      </c>
      <c r="J72" s="42" t="s">
        <v>2002</v>
      </c>
      <c r="K72" s="42">
        <f t="shared" si="9"/>
        <v>64.8</v>
      </c>
      <c r="L72" s="42">
        <f t="shared" si="10"/>
        <v>25.92</v>
      </c>
      <c r="M72" s="44">
        <v>78.8</v>
      </c>
      <c r="N72" s="44">
        <f t="shared" si="11"/>
        <v>23.639999999999997</v>
      </c>
      <c r="O72" s="43">
        <f t="shared" si="12"/>
        <v>70.260000000000005</v>
      </c>
      <c r="P72" s="45">
        <v>5</v>
      </c>
      <c r="Q72" s="38" t="s">
        <v>331</v>
      </c>
      <c r="R72" s="38" t="s">
        <v>425</v>
      </c>
      <c r="S72" s="42" t="s">
        <v>3348</v>
      </c>
    </row>
    <row r="73" spans="1:19" x14ac:dyDescent="0.25">
      <c r="A73" s="37" t="s">
        <v>84</v>
      </c>
      <c r="B73" s="38" t="s">
        <v>3</v>
      </c>
      <c r="C73" s="38" t="s">
        <v>4</v>
      </c>
      <c r="D73" s="38" t="s">
        <v>66</v>
      </c>
      <c r="E73" s="38" t="s">
        <v>2007</v>
      </c>
      <c r="F73" s="40">
        <v>9</v>
      </c>
      <c r="G73" s="41">
        <v>214230012302</v>
      </c>
      <c r="H73" s="39" t="s">
        <v>2068</v>
      </c>
      <c r="I73" s="38">
        <f t="shared" si="8"/>
        <v>20.399999999999999</v>
      </c>
      <c r="J73" s="42" t="s">
        <v>2211</v>
      </c>
      <c r="K73" s="42">
        <f t="shared" si="9"/>
        <v>61.2</v>
      </c>
      <c r="L73" s="42">
        <f t="shared" si="10"/>
        <v>24.480000000000004</v>
      </c>
      <c r="M73" s="44">
        <v>83.2</v>
      </c>
      <c r="N73" s="44">
        <f t="shared" si="11"/>
        <v>24.96</v>
      </c>
      <c r="O73" s="43">
        <f t="shared" si="12"/>
        <v>69.84</v>
      </c>
      <c r="P73" s="45">
        <v>6</v>
      </c>
      <c r="Q73" s="38" t="s">
        <v>343</v>
      </c>
      <c r="R73" s="38" t="s">
        <v>318</v>
      </c>
      <c r="S73" s="42" t="s">
        <v>3348</v>
      </c>
    </row>
    <row r="74" spans="1:19" x14ac:dyDescent="0.25">
      <c r="A74" s="37" t="s">
        <v>75</v>
      </c>
      <c r="B74" s="38" t="s">
        <v>10</v>
      </c>
      <c r="C74" s="38" t="s">
        <v>4</v>
      </c>
      <c r="D74" s="38" t="s">
        <v>66</v>
      </c>
      <c r="E74" s="38" t="s">
        <v>2007</v>
      </c>
      <c r="F74" s="40">
        <v>9</v>
      </c>
      <c r="G74" s="41">
        <v>214230010108</v>
      </c>
      <c r="H74" s="39" t="s">
        <v>2188</v>
      </c>
      <c r="I74" s="38">
        <f t="shared" si="8"/>
        <v>19.2</v>
      </c>
      <c r="J74" s="42" t="s">
        <v>2775</v>
      </c>
      <c r="K74" s="42">
        <f t="shared" si="9"/>
        <v>65.2</v>
      </c>
      <c r="L74" s="42">
        <f t="shared" si="10"/>
        <v>26.080000000000002</v>
      </c>
      <c r="M74" s="44">
        <v>80.599999999999994</v>
      </c>
      <c r="N74" s="44">
        <f t="shared" si="11"/>
        <v>24.179999999999996</v>
      </c>
      <c r="O74" s="43">
        <f t="shared" si="12"/>
        <v>69.459999999999994</v>
      </c>
      <c r="P74" s="45">
        <v>7</v>
      </c>
      <c r="Q74" s="38" t="s">
        <v>343</v>
      </c>
      <c r="R74" s="38" t="s">
        <v>318</v>
      </c>
      <c r="S74" s="42" t="s">
        <v>3348</v>
      </c>
    </row>
    <row r="75" spans="1:19" ht="33" customHeight="1" x14ac:dyDescent="0.25">
      <c r="A75" s="37" t="s">
        <v>82</v>
      </c>
      <c r="B75" s="38" t="s">
        <v>10</v>
      </c>
      <c r="C75" s="38" t="s">
        <v>4</v>
      </c>
      <c r="D75" s="38" t="s">
        <v>66</v>
      </c>
      <c r="E75" s="38" t="s">
        <v>2007</v>
      </c>
      <c r="F75" s="40">
        <v>9</v>
      </c>
      <c r="G75" s="41">
        <v>214230010817</v>
      </c>
      <c r="H75" s="39" t="s">
        <v>2291</v>
      </c>
      <c r="I75" s="38">
        <f t="shared" si="8"/>
        <v>18.3</v>
      </c>
      <c r="J75" s="42" t="s">
        <v>2058</v>
      </c>
      <c r="K75" s="42">
        <f t="shared" si="9"/>
        <v>63.6</v>
      </c>
      <c r="L75" s="42">
        <f t="shared" si="10"/>
        <v>25.44</v>
      </c>
      <c r="M75" s="44">
        <v>81.2</v>
      </c>
      <c r="N75" s="44">
        <f t="shared" si="11"/>
        <v>24.36</v>
      </c>
      <c r="O75" s="43">
        <f t="shared" si="12"/>
        <v>68.099999999999994</v>
      </c>
      <c r="P75" s="45">
        <v>8</v>
      </c>
      <c r="Q75" s="38" t="s">
        <v>343</v>
      </c>
      <c r="R75" s="38" t="s">
        <v>647</v>
      </c>
      <c r="S75" s="43" t="s">
        <v>3349</v>
      </c>
    </row>
    <row r="76" spans="1:19" s="8" customFormat="1" x14ac:dyDescent="0.25">
      <c r="A76" s="37" t="s">
        <v>68</v>
      </c>
      <c r="B76" s="38" t="s">
        <v>3</v>
      </c>
      <c r="C76" s="38" t="s">
        <v>4</v>
      </c>
      <c r="D76" s="38" t="s">
        <v>66</v>
      </c>
      <c r="E76" s="38" t="s">
        <v>2007</v>
      </c>
      <c r="F76" s="40">
        <v>9</v>
      </c>
      <c r="G76" s="41">
        <v>214230010811</v>
      </c>
      <c r="H76" s="39" t="s">
        <v>2358</v>
      </c>
      <c r="I76" s="38">
        <f t="shared" si="8"/>
        <v>17.399999999999999</v>
      </c>
      <c r="J76" s="42" t="s">
        <v>3128</v>
      </c>
      <c r="K76" s="42">
        <f t="shared" si="9"/>
        <v>71.2</v>
      </c>
      <c r="L76" s="42">
        <f t="shared" si="10"/>
        <v>28.480000000000004</v>
      </c>
      <c r="M76" s="44">
        <v>77.2</v>
      </c>
      <c r="N76" s="44">
        <f t="shared" si="11"/>
        <v>23.16</v>
      </c>
      <c r="O76" s="43">
        <f t="shared" si="12"/>
        <v>69.040000000000006</v>
      </c>
      <c r="P76" s="45">
        <v>9</v>
      </c>
      <c r="Q76" s="38" t="s">
        <v>315</v>
      </c>
      <c r="R76" s="38" t="s">
        <v>647</v>
      </c>
      <c r="S76" s="42" t="s">
        <v>3348</v>
      </c>
    </row>
    <row r="77" spans="1:19" x14ac:dyDescent="0.25">
      <c r="A77" s="39" t="s">
        <v>71</v>
      </c>
      <c r="B77" s="38" t="s">
        <v>3</v>
      </c>
      <c r="C77" s="38" t="s">
        <v>4</v>
      </c>
      <c r="D77" s="38" t="s">
        <v>66</v>
      </c>
      <c r="E77" s="38" t="s">
        <v>2007</v>
      </c>
      <c r="F77" s="40">
        <v>9</v>
      </c>
      <c r="G77" s="41">
        <v>214230011428</v>
      </c>
      <c r="H77" s="39" t="s">
        <v>2358</v>
      </c>
      <c r="I77" s="38">
        <f t="shared" si="8"/>
        <v>17.399999999999999</v>
      </c>
      <c r="J77" s="42" t="s">
        <v>3127</v>
      </c>
      <c r="K77" s="42">
        <f t="shared" si="9"/>
        <v>67.2</v>
      </c>
      <c r="L77" s="42">
        <f t="shared" si="10"/>
        <v>26.880000000000003</v>
      </c>
      <c r="M77" s="44">
        <v>81</v>
      </c>
      <c r="N77" s="44">
        <f t="shared" si="11"/>
        <v>24.3</v>
      </c>
      <c r="O77" s="43">
        <f t="shared" si="12"/>
        <v>68.58</v>
      </c>
      <c r="P77" s="43">
        <v>10</v>
      </c>
      <c r="Q77" s="38" t="s">
        <v>343</v>
      </c>
      <c r="R77" s="38" t="s">
        <v>936</v>
      </c>
      <c r="S77" s="42"/>
    </row>
    <row r="78" spans="1:19" x14ac:dyDescent="0.25">
      <c r="A78" s="39" t="s">
        <v>69</v>
      </c>
      <c r="B78" s="38" t="s">
        <v>3</v>
      </c>
      <c r="C78" s="38" t="s">
        <v>4</v>
      </c>
      <c r="D78" s="38" t="s">
        <v>66</v>
      </c>
      <c r="E78" s="38" t="s">
        <v>2007</v>
      </c>
      <c r="F78" s="40">
        <v>9</v>
      </c>
      <c r="G78" s="41">
        <v>214230011009</v>
      </c>
      <c r="H78" s="39" t="s">
        <v>2401</v>
      </c>
      <c r="I78" s="38">
        <f t="shared" si="8"/>
        <v>17.099999999999998</v>
      </c>
      <c r="J78" s="42" t="s">
        <v>3123</v>
      </c>
      <c r="K78" s="42">
        <f t="shared" si="9"/>
        <v>70.8</v>
      </c>
      <c r="L78" s="42">
        <f t="shared" si="10"/>
        <v>28.32</v>
      </c>
      <c r="M78" s="44">
        <v>74.599999999999994</v>
      </c>
      <c r="N78" s="44">
        <f t="shared" si="11"/>
        <v>22.38</v>
      </c>
      <c r="O78" s="43">
        <f t="shared" si="12"/>
        <v>67.8</v>
      </c>
      <c r="P78" s="43">
        <v>11</v>
      </c>
      <c r="Q78" s="38" t="s">
        <v>315</v>
      </c>
      <c r="R78" s="38" t="s">
        <v>965</v>
      </c>
      <c r="S78" s="42"/>
    </row>
    <row r="79" spans="1:19" x14ac:dyDescent="0.25">
      <c r="A79" s="39" t="s">
        <v>76</v>
      </c>
      <c r="B79" s="38" t="s">
        <v>3</v>
      </c>
      <c r="C79" s="38" t="s">
        <v>4</v>
      </c>
      <c r="D79" s="38" t="s">
        <v>66</v>
      </c>
      <c r="E79" s="38" t="s">
        <v>2007</v>
      </c>
      <c r="F79" s="40">
        <v>9</v>
      </c>
      <c r="G79" s="41">
        <v>214230011216</v>
      </c>
      <c r="H79" s="39" t="s">
        <v>2453</v>
      </c>
      <c r="I79" s="38">
        <f t="shared" si="8"/>
        <v>16.5</v>
      </c>
      <c r="J79" s="42" t="s">
        <v>2002</v>
      </c>
      <c r="K79" s="42">
        <f t="shared" si="9"/>
        <v>64.8</v>
      </c>
      <c r="L79" s="42">
        <f t="shared" si="10"/>
        <v>25.92</v>
      </c>
      <c r="M79" s="44">
        <v>83.6</v>
      </c>
      <c r="N79" s="44">
        <f t="shared" si="11"/>
        <v>25.08</v>
      </c>
      <c r="O79" s="43">
        <f t="shared" si="12"/>
        <v>67.5</v>
      </c>
      <c r="P79" s="43">
        <v>12</v>
      </c>
      <c r="Q79" s="38" t="s">
        <v>315</v>
      </c>
      <c r="R79" s="38" t="s">
        <v>1064</v>
      </c>
      <c r="S79" s="42"/>
    </row>
    <row r="80" spans="1:19" ht="13.5" customHeight="1" x14ac:dyDescent="0.25">
      <c r="A80" s="39" t="s">
        <v>81</v>
      </c>
      <c r="B80" s="38" t="s">
        <v>3</v>
      </c>
      <c r="C80" s="38" t="s">
        <v>4</v>
      </c>
      <c r="D80" s="38" t="s">
        <v>66</v>
      </c>
      <c r="E80" s="38" t="s">
        <v>2007</v>
      </c>
      <c r="F80" s="40">
        <v>9</v>
      </c>
      <c r="G80" s="41">
        <v>214230011920</v>
      </c>
      <c r="H80" s="39" t="s">
        <v>2358</v>
      </c>
      <c r="I80" s="38">
        <f t="shared" si="8"/>
        <v>17.399999999999999</v>
      </c>
      <c r="J80" s="42" t="s">
        <v>2058</v>
      </c>
      <c r="K80" s="42">
        <f t="shared" si="9"/>
        <v>63.6</v>
      </c>
      <c r="L80" s="42">
        <f t="shared" si="10"/>
        <v>25.44</v>
      </c>
      <c r="M80" s="44">
        <v>81.400000000000006</v>
      </c>
      <c r="N80" s="44">
        <f t="shared" si="11"/>
        <v>24.42</v>
      </c>
      <c r="O80" s="43">
        <f t="shared" si="12"/>
        <v>67.260000000000005</v>
      </c>
      <c r="P80" s="43">
        <v>13</v>
      </c>
      <c r="Q80" s="38" t="s">
        <v>343</v>
      </c>
      <c r="R80" s="38" t="s">
        <v>318</v>
      </c>
      <c r="S80" s="42"/>
    </row>
    <row r="81" spans="1:19" x14ac:dyDescent="0.25">
      <c r="A81" s="39" t="s">
        <v>78</v>
      </c>
      <c r="B81" s="38" t="s">
        <v>3</v>
      </c>
      <c r="C81" s="38" t="s">
        <v>4</v>
      </c>
      <c r="D81" s="38" t="s">
        <v>66</v>
      </c>
      <c r="E81" s="38" t="s">
        <v>2007</v>
      </c>
      <c r="F81" s="40">
        <v>9</v>
      </c>
      <c r="G81" s="41">
        <v>214230010321</v>
      </c>
      <c r="H81" s="39" t="s">
        <v>2326</v>
      </c>
      <c r="I81" s="38">
        <f t="shared" si="8"/>
        <v>17.7</v>
      </c>
      <c r="J81" s="42" t="s">
        <v>2012</v>
      </c>
      <c r="K81" s="42">
        <f t="shared" si="9"/>
        <v>64.400000000000006</v>
      </c>
      <c r="L81" s="42">
        <f t="shared" si="10"/>
        <v>25.760000000000005</v>
      </c>
      <c r="M81" s="44">
        <v>75.400000000000006</v>
      </c>
      <c r="N81" s="44">
        <f t="shared" si="11"/>
        <v>22.62</v>
      </c>
      <c r="O81" s="43">
        <f t="shared" si="12"/>
        <v>66.080000000000013</v>
      </c>
      <c r="P81" s="43">
        <v>14</v>
      </c>
      <c r="Q81" s="38" t="s">
        <v>343</v>
      </c>
      <c r="R81" s="38" t="s">
        <v>653</v>
      </c>
      <c r="S81" s="42"/>
    </row>
    <row r="82" spans="1:19" x14ac:dyDescent="0.25">
      <c r="A82" s="39" t="s">
        <v>74</v>
      </c>
      <c r="B82" s="38" t="s">
        <v>3</v>
      </c>
      <c r="C82" s="38" t="s">
        <v>4</v>
      </c>
      <c r="D82" s="38" t="s">
        <v>66</v>
      </c>
      <c r="E82" s="38" t="s">
        <v>2007</v>
      </c>
      <c r="F82" s="40">
        <v>9</v>
      </c>
      <c r="G82" s="41">
        <v>214230010510</v>
      </c>
      <c r="H82" s="39" t="s">
        <v>2635</v>
      </c>
      <c r="I82" s="38">
        <f t="shared" si="8"/>
        <v>14.1</v>
      </c>
      <c r="J82" s="42" t="s">
        <v>1992</v>
      </c>
      <c r="K82" s="42">
        <f t="shared" si="9"/>
        <v>66</v>
      </c>
      <c r="L82" s="42">
        <f t="shared" si="10"/>
        <v>26.400000000000002</v>
      </c>
      <c r="M82" s="44">
        <v>79.2</v>
      </c>
      <c r="N82" s="44">
        <f t="shared" si="11"/>
        <v>23.76</v>
      </c>
      <c r="O82" s="43">
        <f t="shared" si="12"/>
        <v>64.260000000000005</v>
      </c>
      <c r="P82" s="43">
        <v>15</v>
      </c>
      <c r="Q82" s="38" t="s">
        <v>315</v>
      </c>
      <c r="R82" s="38" t="s">
        <v>318</v>
      </c>
      <c r="S82" s="42"/>
    </row>
    <row r="83" spans="1:19" x14ac:dyDescent="0.25">
      <c r="A83" s="39" t="s">
        <v>83</v>
      </c>
      <c r="B83" s="38" t="s">
        <v>3</v>
      </c>
      <c r="C83" s="38" t="s">
        <v>4</v>
      </c>
      <c r="D83" s="38" t="s">
        <v>66</v>
      </c>
      <c r="E83" s="38" t="s">
        <v>2007</v>
      </c>
      <c r="F83" s="40">
        <v>9</v>
      </c>
      <c r="G83" s="41">
        <v>214230010715</v>
      </c>
      <c r="H83" s="39" t="s">
        <v>2594</v>
      </c>
      <c r="I83" s="38">
        <f t="shared" si="8"/>
        <v>15</v>
      </c>
      <c r="J83" s="42" t="s">
        <v>2142</v>
      </c>
      <c r="K83" s="42">
        <f t="shared" si="9"/>
        <v>62.4</v>
      </c>
      <c r="L83" s="42">
        <f t="shared" si="10"/>
        <v>24.96</v>
      </c>
      <c r="M83" s="44">
        <v>75.599999999999994</v>
      </c>
      <c r="N83" s="44">
        <f t="shared" si="11"/>
        <v>22.679999999999996</v>
      </c>
      <c r="O83" s="43">
        <f t="shared" si="12"/>
        <v>62.64</v>
      </c>
      <c r="P83" s="43">
        <v>16</v>
      </c>
      <c r="Q83" s="38" t="s">
        <v>343</v>
      </c>
      <c r="R83" s="38" t="s">
        <v>1260</v>
      </c>
      <c r="S83" s="42"/>
    </row>
    <row r="84" spans="1:19" x14ac:dyDescent="0.25">
      <c r="A84" s="39" t="s">
        <v>79</v>
      </c>
      <c r="B84" s="38" t="s">
        <v>3</v>
      </c>
      <c r="C84" s="38" t="s">
        <v>4</v>
      </c>
      <c r="D84" s="38" t="s">
        <v>66</v>
      </c>
      <c r="E84" s="38" t="s">
        <v>2007</v>
      </c>
      <c r="F84" s="40">
        <v>9</v>
      </c>
      <c r="G84" s="41">
        <v>214230010209</v>
      </c>
      <c r="H84" s="39" t="s">
        <v>2635</v>
      </c>
      <c r="I84" s="38">
        <f t="shared" si="8"/>
        <v>14.1</v>
      </c>
      <c r="J84" s="42" t="s">
        <v>2012</v>
      </c>
      <c r="K84" s="42">
        <f t="shared" si="9"/>
        <v>64.400000000000006</v>
      </c>
      <c r="L84" s="42">
        <f t="shared" si="10"/>
        <v>25.760000000000005</v>
      </c>
      <c r="M84" s="44">
        <v>66.2</v>
      </c>
      <c r="N84" s="44">
        <f t="shared" si="11"/>
        <v>19.86</v>
      </c>
      <c r="O84" s="43">
        <f t="shared" si="12"/>
        <v>59.720000000000006</v>
      </c>
      <c r="P84" s="43">
        <v>17</v>
      </c>
      <c r="Q84" s="38" t="s">
        <v>315</v>
      </c>
      <c r="R84" s="38" t="s">
        <v>1327</v>
      </c>
      <c r="S84" s="42"/>
    </row>
    <row r="85" spans="1:19" x14ac:dyDescent="0.25">
      <c r="A85" s="39" t="s">
        <v>65</v>
      </c>
      <c r="B85" s="38" t="s">
        <v>10</v>
      </c>
      <c r="C85" s="38" t="s">
        <v>4</v>
      </c>
      <c r="D85" s="38" t="s">
        <v>66</v>
      </c>
      <c r="E85" s="38" t="s">
        <v>2007</v>
      </c>
      <c r="F85" s="40">
        <v>9</v>
      </c>
      <c r="G85" s="41">
        <v>214230010505</v>
      </c>
      <c r="H85" s="39" t="s">
        <v>2142</v>
      </c>
      <c r="I85" s="38">
        <f t="shared" si="8"/>
        <v>19.8</v>
      </c>
      <c r="J85" s="42" t="s">
        <v>3122</v>
      </c>
      <c r="K85" s="42">
        <f t="shared" si="9"/>
        <v>71.599999999999994</v>
      </c>
      <c r="L85" s="42">
        <f t="shared" si="10"/>
        <v>28.64</v>
      </c>
      <c r="M85" s="44">
        <v>0</v>
      </c>
      <c r="N85" s="44">
        <f t="shared" si="11"/>
        <v>0</v>
      </c>
      <c r="O85" s="43">
        <f t="shared" si="12"/>
        <v>48.44</v>
      </c>
      <c r="P85" s="43">
        <v>18</v>
      </c>
      <c r="Q85" s="38" t="s">
        <v>315</v>
      </c>
      <c r="R85" s="38" t="s">
        <v>564</v>
      </c>
      <c r="S85" s="42" t="s">
        <v>3343</v>
      </c>
    </row>
    <row r="86" spans="1:19" x14ac:dyDescent="0.25">
      <c r="A86" s="39" t="s">
        <v>80</v>
      </c>
      <c r="B86" s="38" t="s">
        <v>3</v>
      </c>
      <c r="C86" s="38" t="s">
        <v>4</v>
      </c>
      <c r="D86" s="38" t="s">
        <v>66</v>
      </c>
      <c r="E86" s="38" t="s">
        <v>2007</v>
      </c>
      <c r="F86" s="40">
        <v>9</v>
      </c>
      <c r="G86" s="41">
        <v>214230012126</v>
      </c>
      <c r="H86" s="39" t="s">
        <v>2188</v>
      </c>
      <c r="I86" s="38">
        <f t="shared" si="8"/>
        <v>19.2</v>
      </c>
      <c r="J86" s="42" t="s">
        <v>2058</v>
      </c>
      <c r="K86" s="42">
        <f t="shared" si="9"/>
        <v>63.6</v>
      </c>
      <c r="L86" s="42">
        <f t="shared" si="10"/>
        <v>25.44</v>
      </c>
      <c r="M86" s="44">
        <v>0</v>
      </c>
      <c r="N86" s="44">
        <f t="shared" si="11"/>
        <v>0</v>
      </c>
      <c r="O86" s="43">
        <f t="shared" si="12"/>
        <v>44.64</v>
      </c>
      <c r="P86" s="43">
        <v>19</v>
      </c>
      <c r="Q86" s="38" t="s">
        <v>343</v>
      </c>
      <c r="R86" s="38" t="s">
        <v>653</v>
      </c>
      <c r="S86" s="42" t="s">
        <v>3343</v>
      </c>
    </row>
    <row r="87" spans="1:19" x14ac:dyDescent="0.25">
      <c r="A87" s="37" t="s">
        <v>90</v>
      </c>
      <c r="B87" s="38" t="s">
        <v>10</v>
      </c>
      <c r="C87" s="38" t="s">
        <v>4</v>
      </c>
      <c r="D87" s="38" t="s">
        <v>86</v>
      </c>
      <c r="E87" s="38" t="s">
        <v>1991</v>
      </c>
      <c r="F87" s="40" t="s">
        <v>1980</v>
      </c>
      <c r="G87" s="41">
        <v>214230012425</v>
      </c>
      <c r="H87" s="39" t="s">
        <v>2002</v>
      </c>
      <c r="I87" s="38">
        <f t="shared" si="8"/>
        <v>21.599999999999998</v>
      </c>
      <c r="J87" s="42" t="s">
        <v>3122</v>
      </c>
      <c r="K87" s="42">
        <f t="shared" si="9"/>
        <v>71.599999999999994</v>
      </c>
      <c r="L87" s="42">
        <f t="shared" si="10"/>
        <v>28.64</v>
      </c>
      <c r="M87" s="44">
        <v>83.6</v>
      </c>
      <c r="N87" s="44">
        <f t="shared" si="11"/>
        <v>25.08</v>
      </c>
      <c r="O87" s="43">
        <f t="shared" si="12"/>
        <v>75.319999999999993</v>
      </c>
      <c r="P87" s="45">
        <v>1</v>
      </c>
      <c r="Q87" s="38" t="s">
        <v>343</v>
      </c>
      <c r="R87" s="38" t="s">
        <v>365</v>
      </c>
      <c r="S87" s="42" t="s">
        <v>3348</v>
      </c>
    </row>
    <row r="88" spans="1:19" x14ac:dyDescent="0.25">
      <c r="A88" s="37" t="s">
        <v>87</v>
      </c>
      <c r="B88" s="38" t="s">
        <v>10</v>
      </c>
      <c r="C88" s="38" t="s">
        <v>4</v>
      </c>
      <c r="D88" s="38" t="s">
        <v>86</v>
      </c>
      <c r="E88" s="38" t="s">
        <v>1991</v>
      </c>
      <c r="F88" s="40" t="s">
        <v>1980</v>
      </c>
      <c r="G88" s="41">
        <v>214230011228</v>
      </c>
      <c r="H88" s="39" t="s">
        <v>2068</v>
      </c>
      <c r="I88" s="38">
        <f t="shared" si="8"/>
        <v>20.399999999999999</v>
      </c>
      <c r="J88" s="42" t="s">
        <v>3115</v>
      </c>
      <c r="K88" s="42">
        <f t="shared" si="9"/>
        <v>73.2</v>
      </c>
      <c r="L88" s="42">
        <f t="shared" si="10"/>
        <v>29.28</v>
      </c>
      <c r="M88" s="44">
        <v>82.4</v>
      </c>
      <c r="N88" s="44">
        <f t="shared" si="11"/>
        <v>24.720000000000002</v>
      </c>
      <c r="O88" s="43">
        <f t="shared" si="12"/>
        <v>74.400000000000006</v>
      </c>
      <c r="P88" s="45">
        <v>2</v>
      </c>
      <c r="Q88" s="38" t="s">
        <v>343</v>
      </c>
      <c r="R88" s="38" t="s">
        <v>463</v>
      </c>
      <c r="S88" s="42" t="s">
        <v>3348</v>
      </c>
    </row>
    <row r="89" spans="1:19" x14ac:dyDescent="0.25">
      <c r="A89" s="37" t="s">
        <v>85</v>
      </c>
      <c r="B89" s="38" t="s">
        <v>10</v>
      </c>
      <c r="C89" s="38" t="s">
        <v>4</v>
      </c>
      <c r="D89" s="38" t="s">
        <v>86</v>
      </c>
      <c r="E89" s="38" t="s">
        <v>1991</v>
      </c>
      <c r="F89" s="40" t="s">
        <v>1980</v>
      </c>
      <c r="G89" s="41">
        <v>214230011825</v>
      </c>
      <c r="H89" s="39" t="s">
        <v>2326</v>
      </c>
      <c r="I89" s="38">
        <f t="shared" si="8"/>
        <v>17.7</v>
      </c>
      <c r="J89" s="42" t="s">
        <v>3129</v>
      </c>
      <c r="K89" s="42">
        <f t="shared" si="9"/>
        <v>76</v>
      </c>
      <c r="L89" s="42">
        <f t="shared" si="10"/>
        <v>30.400000000000002</v>
      </c>
      <c r="M89" s="44">
        <v>84.4</v>
      </c>
      <c r="N89" s="44">
        <f t="shared" si="11"/>
        <v>25.32</v>
      </c>
      <c r="O89" s="43">
        <f t="shared" si="12"/>
        <v>73.42</v>
      </c>
      <c r="P89" s="45">
        <v>3</v>
      </c>
      <c r="Q89" s="38" t="s">
        <v>315</v>
      </c>
      <c r="R89" s="38" t="s">
        <v>522</v>
      </c>
      <c r="S89" s="42" t="s">
        <v>3348</v>
      </c>
    </row>
    <row r="90" spans="1:19" x14ac:dyDescent="0.25">
      <c r="A90" s="37" t="s">
        <v>93</v>
      </c>
      <c r="B90" s="38" t="s">
        <v>3</v>
      </c>
      <c r="C90" s="38" t="s">
        <v>4</v>
      </c>
      <c r="D90" s="38" t="s">
        <v>86</v>
      </c>
      <c r="E90" s="38" t="s">
        <v>1991</v>
      </c>
      <c r="F90" s="40" t="s">
        <v>1980</v>
      </c>
      <c r="G90" s="41">
        <v>214230010212</v>
      </c>
      <c r="H90" s="39" t="s">
        <v>2068</v>
      </c>
      <c r="I90" s="38">
        <f t="shared" si="8"/>
        <v>20.399999999999999</v>
      </c>
      <c r="J90" s="42" t="s">
        <v>3130</v>
      </c>
      <c r="K90" s="42">
        <f t="shared" si="9"/>
        <v>70.400000000000006</v>
      </c>
      <c r="L90" s="42">
        <f t="shared" si="10"/>
        <v>28.160000000000004</v>
      </c>
      <c r="M90" s="44">
        <v>81.400000000000006</v>
      </c>
      <c r="N90" s="44">
        <f t="shared" si="11"/>
        <v>24.42</v>
      </c>
      <c r="O90" s="43">
        <f t="shared" si="12"/>
        <v>72.98</v>
      </c>
      <c r="P90" s="45">
        <v>4</v>
      </c>
      <c r="Q90" s="38" t="s">
        <v>331</v>
      </c>
      <c r="R90" s="38" t="s">
        <v>431</v>
      </c>
      <c r="S90" s="42" t="s">
        <v>3348</v>
      </c>
    </row>
    <row r="91" spans="1:19" x14ac:dyDescent="0.25">
      <c r="A91" s="37" t="s">
        <v>101</v>
      </c>
      <c r="B91" s="38" t="s">
        <v>3</v>
      </c>
      <c r="C91" s="38" t="s">
        <v>4</v>
      </c>
      <c r="D91" s="38" t="s">
        <v>86</v>
      </c>
      <c r="E91" s="38" t="s">
        <v>1991</v>
      </c>
      <c r="F91" s="40" t="s">
        <v>1980</v>
      </c>
      <c r="G91" s="41">
        <v>214230012430</v>
      </c>
      <c r="H91" s="39" t="s">
        <v>2068</v>
      </c>
      <c r="I91" s="38">
        <f t="shared" si="8"/>
        <v>20.399999999999999</v>
      </c>
      <c r="J91" s="42" t="s">
        <v>3126</v>
      </c>
      <c r="K91" s="42">
        <f t="shared" si="9"/>
        <v>67.599999999999994</v>
      </c>
      <c r="L91" s="42">
        <f t="shared" si="10"/>
        <v>27.04</v>
      </c>
      <c r="M91" s="44">
        <v>83.4</v>
      </c>
      <c r="N91" s="44">
        <f t="shared" si="11"/>
        <v>25.02</v>
      </c>
      <c r="O91" s="43">
        <f t="shared" si="12"/>
        <v>72.459999999999994</v>
      </c>
      <c r="P91" s="45">
        <v>5</v>
      </c>
      <c r="Q91" s="38" t="s">
        <v>343</v>
      </c>
      <c r="R91" s="38" t="s">
        <v>490</v>
      </c>
      <c r="S91" s="42" t="s">
        <v>3348</v>
      </c>
    </row>
    <row r="92" spans="1:19" x14ac:dyDescent="0.25">
      <c r="A92" s="37" t="s">
        <v>94</v>
      </c>
      <c r="B92" s="38" t="s">
        <v>3</v>
      </c>
      <c r="C92" s="38" t="s">
        <v>4</v>
      </c>
      <c r="D92" s="38" t="s">
        <v>86</v>
      </c>
      <c r="E92" s="38" t="s">
        <v>1991</v>
      </c>
      <c r="F92" s="40" t="s">
        <v>1980</v>
      </c>
      <c r="G92" s="41">
        <v>214230010630</v>
      </c>
      <c r="H92" s="39" t="s">
        <v>2116</v>
      </c>
      <c r="I92" s="38">
        <f t="shared" ref="I92:I123" si="13">H92*0.3</f>
        <v>20.099999999999998</v>
      </c>
      <c r="J92" s="42" t="s">
        <v>3130</v>
      </c>
      <c r="K92" s="42">
        <f t="shared" ref="K92:K116" si="14">(J92-60)*0.4+60</f>
        <v>70.400000000000006</v>
      </c>
      <c r="L92" s="42">
        <f t="shared" ref="L92:L116" si="15">K92*0.4</f>
        <v>28.160000000000004</v>
      </c>
      <c r="M92" s="44">
        <v>80</v>
      </c>
      <c r="N92" s="44">
        <f t="shared" si="11"/>
        <v>24</v>
      </c>
      <c r="O92" s="43">
        <f t="shared" si="12"/>
        <v>72.260000000000005</v>
      </c>
      <c r="P92" s="45">
        <v>6</v>
      </c>
      <c r="Q92" s="38" t="s">
        <v>343</v>
      </c>
      <c r="R92" s="38" t="s">
        <v>527</v>
      </c>
      <c r="S92" s="42" t="s">
        <v>3348</v>
      </c>
    </row>
    <row r="93" spans="1:19" x14ac:dyDescent="0.25">
      <c r="A93" s="37" t="s">
        <v>98</v>
      </c>
      <c r="B93" s="38" t="s">
        <v>3</v>
      </c>
      <c r="C93" s="38" t="s">
        <v>4</v>
      </c>
      <c r="D93" s="38" t="s">
        <v>86</v>
      </c>
      <c r="E93" s="38" t="s">
        <v>1991</v>
      </c>
      <c r="F93" s="40" t="s">
        <v>1980</v>
      </c>
      <c r="G93" s="41">
        <v>214230010518</v>
      </c>
      <c r="H93" s="39" t="s">
        <v>2068</v>
      </c>
      <c r="I93" s="38">
        <f t="shared" si="13"/>
        <v>20.399999999999999</v>
      </c>
      <c r="J93" s="42" t="s">
        <v>3126</v>
      </c>
      <c r="K93" s="42">
        <f t="shared" si="14"/>
        <v>67.599999999999994</v>
      </c>
      <c r="L93" s="42">
        <f t="shared" si="15"/>
        <v>27.04</v>
      </c>
      <c r="M93" s="44">
        <v>80</v>
      </c>
      <c r="N93" s="44">
        <f t="shared" si="11"/>
        <v>24</v>
      </c>
      <c r="O93" s="43">
        <f t="shared" si="12"/>
        <v>71.44</v>
      </c>
      <c r="P93" s="45">
        <v>7</v>
      </c>
      <c r="Q93" s="38" t="s">
        <v>331</v>
      </c>
      <c r="R93" s="38" t="s">
        <v>333</v>
      </c>
      <c r="S93" s="42" t="s">
        <v>3348</v>
      </c>
    </row>
    <row r="94" spans="1:19" x14ac:dyDescent="0.25">
      <c r="A94" s="37" t="s">
        <v>114</v>
      </c>
      <c r="B94" s="38" t="s">
        <v>3</v>
      </c>
      <c r="C94" s="38" t="s">
        <v>4</v>
      </c>
      <c r="D94" s="38" t="s">
        <v>86</v>
      </c>
      <c r="E94" s="38" t="s">
        <v>1991</v>
      </c>
      <c r="F94" s="40" t="s">
        <v>1980</v>
      </c>
      <c r="G94" s="41">
        <v>214230010508</v>
      </c>
      <c r="H94" s="39" t="s">
        <v>1985</v>
      </c>
      <c r="I94" s="38">
        <f t="shared" si="13"/>
        <v>22.8</v>
      </c>
      <c r="J94" s="42" t="s">
        <v>2211</v>
      </c>
      <c r="K94" s="42">
        <f t="shared" si="14"/>
        <v>61.2</v>
      </c>
      <c r="L94" s="42">
        <f t="shared" si="15"/>
        <v>24.480000000000004</v>
      </c>
      <c r="M94" s="44">
        <v>80.2</v>
      </c>
      <c r="N94" s="44">
        <f t="shared" si="11"/>
        <v>24.06</v>
      </c>
      <c r="O94" s="43">
        <f t="shared" si="12"/>
        <v>71.34</v>
      </c>
      <c r="P94" s="45">
        <v>8</v>
      </c>
      <c r="Q94" s="38" t="s">
        <v>331</v>
      </c>
      <c r="R94" s="38" t="s">
        <v>333</v>
      </c>
      <c r="S94" s="42" t="s">
        <v>3348</v>
      </c>
    </row>
    <row r="95" spans="1:19" x14ac:dyDescent="0.25">
      <c r="A95" s="37" t="s">
        <v>91</v>
      </c>
      <c r="B95" s="38" t="s">
        <v>3</v>
      </c>
      <c r="C95" s="38" t="s">
        <v>4</v>
      </c>
      <c r="D95" s="38" t="s">
        <v>86</v>
      </c>
      <c r="E95" s="38" t="s">
        <v>1991</v>
      </c>
      <c r="F95" s="40" t="s">
        <v>1980</v>
      </c>
      <c r="G95" s="41">
        <v>214230011927</v>
      </c>
      <c r="H95" s="39" t="s">
        <v>2326</v>
      </c>
      <c r="I95" s="38">
        <f t="shared" si="13"/>
        <v>17.7</v>
      </c>
      <c r="J95" s="42" t="s">
        <v>3128</v>
      </c>
      <c r="K95" s="42">
        <f t="shared" si="14"/>
        <v>71.2</v>
      </c>
      <c r="L95" s="42">
        <f t="shared" si="15"/>
        <v>28.480000000000004</v>
      </c>
      <c r="M95" s="44">
        <v>83.2</v>
      </c>
      <c r="N95" s="44">
        <f t="shared" si="11"/>
        <v>24.96</v>
      </c>
      <c r="O95" s="43">
        <f t="shared" si="12"/>
        <v>71.140000000000015</v>
      </c>
      <c r="P95" s="45">
        <v>9</v>
      </c>
      <c r="Q95" s="38" t="s">
        <v>331</v>
      </c>
      <c r="R95" s="38" t="s">
        <v>665</v>
      </c>
      <c r="S95" s="42" t="s">
        <v>3348</v>
      </c>
    </row>
    <row r="96" spans="1:19" x14ac:dyDescent="0.25">
      <c r="A96" s="37" t="s">
        <v>107</v>
      </c>
      <c r="B96" s="38" t="s">
        <v>3</v>
      </c>
      <c r="C96" s="38" t="s">
        <v>4</v>
      </c>
      <c r="D96" s="38" t="s">
        <v>86</v>
      </c>
      <c r="E96" s="38" t="s">
        <v>1991</v>
      </c>
      <c r="F96" s="40" t="s">
        <v>1980</v>
      </c>
      <c r="G96" s="41">
        <v>214230011619</v>
      </c>
      <c r="H96" s="39" t="s">
        <v>2166</v>
      </c>
      <c r="I96" s="38">
        <f t="shared" si="13"/>
        <v>19.5</v>
      </c>
      <c r="J96" s="42" t="s">
        <v>2775</v>
      </c>
      <c r="K96" s="42">
        <f t="shared" si="14"/>
        <v>65.2</v>
      </c>
      <c r="L96" s="42">
        <f t="shared" si="15"/>
        <v>26.080000000000002</v>
      </c>
      <c r="M96" s="44">
        <v>85</v>
      </c>
      <c r="N96" s="44">
        <f t="shared" si="11"/>
        <v>25.5</v>
      </c>
      <c r="O96" s="43">
        <f t="shared" si="12"/>
        <v>71.08</v>
      </c>
      <c r="P96" s="45">
        <v>10</v>
      </c>
      <c r="Q96" s="38" t="s">
        <v>343</v>
      </c>
      <c r="R96" s="38" t="s">
        <v>425</v>
      </c>
      <c r="S96" s="42" t="s">
        <v>3348</v>
      </c>
    </row>
    <row r="97" spans="1:19" x14ac:dyDescent="0.25">
      <c r="A97" s="37" t="s">
        <v>88</v>
      </c>
      <c r="B97" s="38" t="s">
        <v>3</v>
      </c>
      <c r="C97" s="38" t="s">
        <v>4</v>
      </c>
      <c r="D97" s="38" t="s">
        <v>86</v>
      </c>
      <c r="E97" s="38" t="s">
        <v>1991</v>
      </c>
      <c r="F97" s="40" t="s">
        <v>1980</v>
      </c>
      <c r="G97" s="41">
        <v>214230010927</v>
      </c>
      <c r="H97" s="39" t="s">
        <v>2453</v>
      </c>
      <c r="I97" s="38">
        <f t="shared" si="13"/>
        <v>16.5</v>
      </c>
      <c r="J97" s="42" t="s">
        <v>3115</v>
      </c>
      <c r="K97" s="42">
        <f t="shared" si="14"/>
        <v>73.2</v>
      </c>
      <c r="L97" s="42">
        <f t="shared" si="15"/>
        <v>29.28</v>
      </c>
      <c r="M97" s="44">
        <v>83</v>
      </c>
      <c r="N97" s="44">
        <f t="shared" si="11"/>
        <v>24.9</v>
      </c>
      <c r="O97" s="43">
        <f t="shared" si="12"/>
        <v>70.680000000000007</v>
      </c>
      <c r="P97" s="45">
        <v>11</v>
      </c>
      <c r="Q97" s="38" t="s">
        <v>343</v>
      </c>
      <c r="R97" s="38" t="s">
        <v>522</v>
      </c>
      <c r="S97" s="42" t="s">
        <v>3348</v>
      </c>
    </row>
    <row r="98" spans="1:19" x14ac:dyDescent="0.25">
      <c r="A98" s="39" t="s">
        <v>100</v>
      </c>
      <c r="B98" s="38" t="s">
        <v>3</v>
      </c>
      <c r="C98" s="38" t="s">
        <v>4</v>
      </c>
      <c r="D98" s="38" t="s">
        <v>86</v>
      </c>
      <c r="E98" s="38" t="s">
        <v>1991</v>
      </c>
      <c r="F98" s="40" t="s">
        <v>1980</v>
      </c>
      <c r="G98" s="41">
        <v>214230012015</v>
      </c>
      <c r="H98" s="39" t="s">
        <v>2358</v>
      </c>
      <c r="I98" s="38">
        <f t="shared" si="13"/>
        <v>17.399999999999999</v>
      </c>
      <c r="J98" s="42" t="s">
        <v>3126</v>
      </c>
      <c r="K98" s="42">
        <f t="shared" si="14"/>
        <v>67.599999999999994</v>
      </c>
      <c r="L98" s="42">
        <f t="shared" si="15"/>
        <v>27.04</v>
      </c>
      <c r="M98" s="44">
        <v>87.4</v>
      </c>
      <c r="N98" s="44">
        <f t="shared" si="11"/>
        <v>26.220000000000002</v>
      </c>
      <c r="O98" s="43">
        <f t="shared" si="12"/>
        <v>70.66</v>
      </c>
      <c r="P98" s="43">
        <v>12</v>
      </c>
      <c r="Q98" s="38" t="s">
        <v>315</v>
      </c>
      <c r="R98" s="38" t="s">
        <v>946</v>
      </c>
      <c r="S98" s="42"/>
    </row>
    <row r="99" spans="1:19" x14ac:dyDescent="0.25">
      <c r="A99" s="39" t="s">
        <v>97</v>
      </c>
      <c r="B99" s="38" t="s">
        <v>3</v>
      </c>
      <c r="C99" s="38" t="s">
        <v>4</v>
      </c>
      <c r="D99" s="38" t="s">
        <v>86</v>
      </c>
      <c r="E99" s="38" t="s">
        <v>1991</v>
      </c>
      <c r="F99" s="40" t="s">
        <v>1980</v>
      </c>
      <c r="G99" s="41">
        <v>214230012203</v>
      </c>
      <c r="H99" s="39" t="s">
        <v>2243</v>
      </c>
      <c r="I99" s="38">
        <f t="shared" si="13"/>
        <v>18.599999999999998</v>
      </c>
      <c r="J99" s="42" t="s">
        <v>3125</v>
      </c>
      <c r="K99" s="42">
        <f t="shared" si="14"/>
        <v>68.8</v>
      </c>
      <c r="L99" s="42">
        <f t="shared" si="15"/>
        <v>27.52</v>
      </c>
      <c r="M99" s="44">
        <v>81.400000000000006</v>
      </c>
      <c r="N99" s="44">
        <f t="shared" si="11"/>
        <v>24.42</v>
      </c>
      <c r="O99" s="43">
        <f t="shared" si="12"/>
        <v>70.539999999999992</v>
      </c>
      <c r="P99" s="43">
        <v>13</v>
      </c>
      <c r="Q99" s="38" t="s">
        <v>343</v>
      </c>
      <c r="R99" s="38" t="s">
        <v>778</v>
      </c>
      <c r="S99" s="42"/>
    </row>
    <row r="100" spans="1:19" x14ac:dyDescent="0.25">
      <c r="A100" s="39" t="s">
        <v>99</v>
      </c>
      <c r="B100" s="38" t="s">
        <v>3</v>
      </c>
      <c r="C100" s="38" t="s">
        <v>4</v>
      </c>
      <c r="D100" s="38" t="s">
        <v>86</v>
      </c>
      <c r="E100" s="38" t="s">
        <v>1991</v>
      </c>
      <c r="F100" s="40" t="s">
        <v>1980</v>
      </c>
      <c r="G100" s="41">
        <v>214230010315</v>
      </c>
      <c r="H100" s="39" t="s">
        <v>2243</v>
      </c>
      <c r="I100" s="38">
        <f t="shared" si="13"/>
        <v>18.599999999999998</v>
      </c>
      <c r="J100" s="42" t="s">
        <v>3126</v>
      </c>
      <c r="K100" s="42">
        <f t="shared" si="14"/>
        <v>67.599999999999994</v>
      </c>
      <c r="L100" s="42">
        <f t="shared" si="15"/>
        <v>27.04</v>
      </c>
      <c r="M100" s="44">
        <v>80.2</v>
      </c>
      <c r="N100" s="44">
        <f t="shared" si="11"/>
        <v>24.06</v>
      </c>
      <c r="O100" s="43">
        <f t="shared" si="12"/>
        <v>69.7</v>
      </c>
      <c r="P100" s="43">
        <v>14</v>
      </c>
      <c r="Q100" s="38" t="s">
        <v>343</v>
      </c>
      <c r="R100" s="38" t="s">
        <v>716</v>
      </c>
      <c r="S100" s="42"/>
    </row>
    <row r="101" spans="1:19" x14ac:dyDescent="0.25">
      <c r="A101" s="39" t="s">
        <v>111</v>
      </c>
      <c r="B101" s="38" t="s">
        <v>3</v>
      </c>
      <c r="C101" s="38" t="s">
        <v>4</v>
      </c>
      <c r="D101" s="38" t="s">
        <v>86</v>
      </c>
      <c r="E101" s="38" t="s">
        <v>1991</v>
      </c>
      <c r="F101" s="40" t="s">
        <v>1980</v>
      </c>
      <c r="G101" s="41">
        <v>214230011906</v>
      </c>
      <c r="H101" s="39" t="s">
        <v>2142</v>
      </c>
      <c r="I101" s="38">
        <f t="shared" si="13"/>
        <v>19.8</v>
      </c>
      <c r="J101" s="42" t="s">
        <v>2116</v>
      </c>
      <c r="K101" s="42">
        <f t="shared" si="14"/>
        <v>62.8</v>
      </c>
      <c r="L101" s="42">
        <f t="shared" si="15"/>
        <v>25.12</v>
      </c>
      <c r="M101" s="44">
        <v>82.4</v>
      </c>
      <c r="N101" s="44">
        <f t="shared" si="11"/>
        <v>24.720000000000002</v>
      </c>
      <c r="O101" s="43">
        <f t="shared" si="12"/>
        <v>69.64</v>
      </c>
      <c r="P101" s="43">
        <v>15</v>
      </c>
      <c r="Q101" s="38" t="s">
        <v>343</v>
      </c>
      <c r="R101" s="38" t="s">
        <v>431</v>
      </c>
      <c r="S101" s="42"/>
    </row>
    <row r="102" spans="1:19" x14ac:dyDescent="0.25">
      <c r="A102" s="39" t="s">
        <v>92</v>
      </c>
      <c r="B102" s="38" t="s">
        <v>3</v>
      </c>
      <c r="C102" s="38" t="s">
        <v>4</v>
      </c>
      <c r="D102" s="38" t="s">
        <v>86</v>
      </c>
      <c r="E102" s="38" t="s">
        <v>1991</v>
      </c>
      <c r="F102" s="40" t="s">
        <v>1980</v>
      </c>
      <c r="G102" s="41">
        <v>214230012327</v>
      </c>
      <c r="H102" s="39" t="s">
        <v>2401</v>
      </c>
      <c r="I102" s="38">
        <f t="shared" si="13"/>
        <v>17.099999999999998</v>
      </c>
      <c r="J102" s="42" t="s">
        <v>3123</v>
      </c>
      <c r="K102" s="42">
        <f t="shared" si="14"/>
        <v>70.8</v>
      </c>
      <c r="L102" s="42">
        <f t="shared" si="15"/>
        <v>28.32</v>
      </c>
      <c r="M102" s="44">
        <v>80.400000000000006</v>
      </c>
      <c r="N102" s="44">
        <f t="shared" si="11"/>
        <v>24.12</v>
      </c>
      <c r="O102" s="43">
        <f t="shared" si="12"/>
        <v>69.540000000000006</v>
      </c>
      <c r="P102" s="43">
        <v>16</v>
      </c>
      <c r="Q102" s="38" t="s">
        <v>343</v>
      </c>
      <c r="R102" s="38" t="s">
        <v>870</v>
      </c>
      <c r="S102" s="42"/>
    </row>
    <row r="103" spans="1:19" x14ac:dyDescent="0.25">
      <c r="A103" s="39" t="s">
        <v>105</v>
      </c>
      <c r="B103" s="38" t="s">
        <v>3</v>
      </c>
      <c r="C103" s="38" t="s">
        <v>4</v>
      </c>
      <c r="D103" s="38" t="s">
        <v>86</v>
      </c>
      <c r="E103" s="38" t="s">
        <v>1991</v>
      </c>
      <c r="F103" s="40" t="s">
        <v>1980</v>
      </c>
      <c r="G103" s="41">
        <v>214230010908</v>
      </c>
      <c r="H103" s="39" t="s">
        <v>2243</v>
      </c>
      <c r="I103" s="38">
        <f t="shared" si="13"/>
        <v>18.599999999999998</v>
      </c>
      <c r="J103" s="42" t="s">
        <v>1985</v>
      </c>
      <c r="K103" s="42">
        <f t="shared" si="14"/>
        <v>66.400000000000006</v>
      </c>
      <c r="L103" s="42">
        <f t="shared" si="15"/>
        <v>26.560000000000002</v>
      </c>
      <c r="M103" s="44">
        <v>79.8</v>
      </c>
      <c r="N103" s="44">
        <f t="shared" si="11"/>
        <v>23.939999999999998</v>
      </c>
      <c r="O103" s="43">
        <f t="shared" si="12"/>
        <v>69.099999999999994</v>
      </c>
      <c r="P103" s="43">
        <v>17</v>
      </c>
      <c r="Q103" s="38" t="s">
        <v>343</v>
      </c>
      <c r="R103" s="38" t="s">
        <v>738</v>
      </c>
      <c r="S103" s="42"/>
    </row>
    <row r="104" spans="1:19" x14ac:dyDescent="0.25">
      <c r="A104" s="39" t="s">
        <v>108</v>
      </c>
      <c r="B104" s="38" t="s">
        <v>10</v>
      </c>
      <c r="C104" s="38" t="s">
        <v>4</v>
      </c>
      <c r="D104" s="38" t="s">
        <v>86</v>
      </c>
      <c r="E104" s="38" t="s">
        <v>1991</v>
      </c>
      <c r="F104" s="40" t="s">
        <v>1980</v>
      </c>
      <c r="G104" s="41">
        <v>214230010224</v>
      </c>
      <c r="H104" s="39" t="s">
        <v>2116</v>
      </c>
      <c r="I104" s="38">
        <f t="shared" si="13"/>
        <v>20.099999999999998</v>
      </c>
      <c r="J104" s="42" t="s">
        <v>2058</v>
      </c>
      <c r="K104" s="42">
        <f t="shared" si="14"/>
        <v>63.6</v>
      </c>
      <c r="L104" s="42">
        <f t="shared" si="15"/>
        <v>25.44</v>
      </c>
      <c r="M104" s="44">
        <v>78.2</v>
      </c>
      <c r="N104" s="44">
        <f t="shared" si="11"/>
        <v>23.46</v>
      </c>
      <c r="O104" s="43">
        <f t="shared" si="12"/>
        <v>69</v>
      </c>
      <c r="P104" s="43">
        <v>18</v>
      </c>
      <c r="Q104" s="38" t="s">
        <v>315</v>
      </c>
      <c r="R104" s="38" t="s">
        <v>515</v>
      </c>
      <c r="S104" s="42"/>
    </row>
    <row r="105" spans="1:19" x14ac:dyDescent="0.25">
      <c r="A105" s="39" t="s">
        <v>106</v>
      </c>
      <c r="B105" s="38" t="s">
        <v>3</v>
      </c>
      <c r="C105" s="38" t="s">
        <v>4</v>
      </c>
      <c r="D105" s="38" t="s">
        <v>86</v>
      </c>
      <c r="E105" s="38" t="s">
        <v>1991</v>
      </c>
      <c r="F105" s="40" t="s">
        <v>1980</v>
      </c>
      <c r="G105" s="41">
        <v>214230010317</v>
      </c>
      <c r="H105" s="39" t="s">
        <v>2326</v>
      </c>
      <c r="I105" s="38">
        <f t="shared" si="13"/>
        <v>17.7</v>
      </c>
      <c r="J105" s="42" t="s">
        <v>1996</v>
      </c>
      <c r="K105" s="42">
        <f t="shared" si="14"/>
        <v>65.599999999999994</v>
      </c>
      <c r="L105" s="42">
        <f t="shared" si="15"/>
        <v>26.24</v>
      </c>
      <c r="M105" s="44">
        <v>82.6</v>
      </c>
      <c r="N105" s="44">
        <f t="shared" si="11"/>
        <v>24.779999999999998</v>
      </c>
      <c r="O105" s="43">
        <f t="shared" si="12"/>
        <v>68.72</v>
      </c>
      <c r="P105" s="43">
        <v>19</v>
      </c>
      <c r="Q105" s="38" t="s">
        <v>343</v>
      </c>
      <c r="R105" s="38" t="s">
        <v>603</v>
      </c>
      <c r="S105" s="42"/>
    </row>
    <row r="106" spans="1:19" x14ac:dyDescent="0.25">
      <c r="A106" s="39" t="s">
        <v>112</v>
      </c>
      <c r="B106" s="38" t="s">
        <v>3</v>
      </c>
      <c r="C106" s="38" t="s">
        <v>4</v>
      </c>
      <c r="D106" s="38" t="s">
        <v>86</v>
      </c>
      <c r="E106" s="38" t="s">
        <v>1991</v>
      </c>
      <c r="F106" s="40" t="s">
        <v>1980</v>
      </c>
      <c r="G106" s="41">
        <v>214230011911</v>
      </c>
      <c r="H106" s="39" t="s">
        <v>2211</v>
      </c>
      <c r="I106" s="38">
        <f t="shared" si="13"/>
        <v>18.899999999999999</v>
      </c>
      <c r="J106" s="42" t="s">
        <v>2166</v>
      </c>
      <c r="K106" s="42">
        <f t="shared" si="14"/>
        <v>62</v>
      </c>
      <c r="L106" s="42">
        <f t="shared" si="15"/>
        <v>24.8</v>
      </c>
      <c r="M106" s="44">
        <v>82.2</v>
      </c>
      <c r="N106" s="44">
        <f t="shared" si="11"/>
        <v>24.66</v>
      </c>
      <c r="O106" s="43">
        <f t="shared" si="12"/>
        <v>68.36</v>
      </c>
      <c r="P106" s="43">
        <v>20</v>
      </c>
      <c r="Q106" s="38" t="s">
        <v>343</v>
      </c>
      <c r="R106" s="38" t="s">
        <v>698</v>
      </c>
      <c r="S106" s="42"/>
    </row>
    <row r="107" spans="1:19" x14ac:dyDescent="0.25">
      <c r="A107" s="39" t="s">
        <v>110</v>
      </c>
      <c r="B107" s="38" t="s">
        <v>3</v>
      </c>
      <c r="C107" s="38" t="s">
        <v>4</v>
      </c>
      <c r="D107" s="38" t="s">
        <v>86</v>
      </c>
      <c r="E107" s="38" t="s">
        <v>1991</v>
      </c>
      <c r="F107" s="40" t="s">
        <v>1980</v>
      </c>
      <c r="G107" s="41">
        <v>214230010526</v>
      </c>
      <c r="H107" s="39" t="s">
        <v>2291</v>
      </c>
      <c r="I107" s="38">
        <f t="shared" si="13"/>
        <v>18.3</v>
      </c>
      <c r="J107" s="42" t="s">
        <v>2116</v>
      </c>
      <c r="K107" s="42">
        <f t="shared" si="14"/>
        <v>62.8</v>
      </c>
      <c r="L107" s="42">
        <f t="shared" si="15"/>
        <v>25.12</v>
      </c>
      <c r="M107" s="44">
        <v>83</v>
      </c>
      <c r="N107" s="44">
        <f t="shared" si="11"/>
        <v>24.9</v>
      </c>
      <c r="O107" s="43">
        <f t="shared" si="12"/>
        <v>68.319999999999993</v>
      </c>
      <c r="P107" s="43">
        <v>21</v>
      </c>
      <c r="Q107" s="38" t="s">
        <v>331</v>
      </c>
      <c r="R107" s="38" t="s">
        <v>785</v>
      </c>
      <c r="S107" s="42"/>
    </row>
    <row r="108" spans="1:19" x14ac:dyDescent="0.25">
      <c r="A108" s="39" t="s">
        <v>115</v>
      </c>
      <c r="B108" s="38" t="s">
        <v>3</v>
      </c>
      <c r="C108" s="38" t="s">
        <v>4</v>
      </c>
      <c r="D108" s="38" t="s">
        <v>86</v>
      </c>
      <c r="E108" s="38" t="s">
        <v>1991</v>
      </c>
      <c r="F108" s="40" t="s">
        <v>1980</v>
      </c>
      <c r="G108" s="41">
        <v>214230010417</v>
      </c>
      <c r="H108" s="39" t="s">
        <v>2116</v>
      </c>
      <c r="I108" s="38">
        <f t="shared" si="13"/>
        <v>20.099999999999998</v>
      </c>
      <c r="J108" s="42" t="s">
        <v>2243</v>
      </c>
      <c r="K108" s="42">
        <f t="shared" si="14"/>
        <v>60.8</v>
      </c>
      <c r="L108" s="42">
        <f t="shared" si="15"/>
        <v>24.32</v>
      </c>
      <c r="M108" s="44">
        <v>79.400000000000006</v>
      </c>
      <c r="N108" s="44">
        <f t="shared" si="11"/>
        <v>23.82</v>
      </c>
      <c r="O108" s="43">
        <f t="shared" si="12"/>
        <v>68.240000000000009</v>
      </c>
      <c r="P108" s="43">
        <v>22</v>
      </c>
      <c r="Q108" s="38" t="s">
        <v>343</v>
      </c>
      <c r="R108" s="38" t="s">
        <v>522</v>
      </c>
      <c r="S108" s="42"/>
    </row>
    <row r="109" spans="1:19" x14ac:dyDescent="0.25">
      <c r="A109" s="39" t="s">
        <v>104</v>
      </c>
      <c r="B109" s="38" t="s">
        <v>3</v>
      </c>
      <c r="C109" s="38" t="s">
        <v>4</v>
      </c>
      <c r="D109" s="38" t="s">
        <v>86</v>
      </c>
      <c r="E109" s="38" t="s">
        <v>1991</v>
      </c>
      <c r="F109" s="40" t="s">
        <v>1980</v>
      </c>
      <c r="G109" s="41">
        <v>214230010512</v>
      </c>
      <c r="H109" s="39" t="s">
        <v>2211</v>
      </c>
      <c r="I109" s="38">
        <f t="shared" si="13"/>
        <v>18.899999999999999</v>
      </c>
      <c r="J109" s="42" t="s">
        <v>1985</v>
      </c>
      <c r="K109" s="42">
        <f t="shared" si="14"/>
        <v>66.400000000000006</v>
      </c>
      <c r="L109" s="42">
        <f t="shared" si="15"/>
        <v>26.560000000000002</v>
      </c>
      <c r="M109" s="44">
        <v>75.8</v>
      </c>
      <c r="N109" s="44">
        <f t="shared" si="11"/>
        <v>22.74</v>
      </c>
      <c r="O109" s="43">
        <f t="shared" si="12"/>
        <v>68.2</v>
      </c>
      <c r="P109" s="43">
        <v>23</v>
      </c>
      <c r="Q109" s="38" t="s">
        <v>343</v>
      </c>
      <c r="R109" s="38" t="s">
        <v>665</v>
      </c>
      <c r="S109" s="42"/>
    </row>
    <row r="110" spans="1:19" x14ac:dyDescent="0.25">
      <c r="A110" s="39" t="s">
        <v>109</v>
      </c>
      <c r="B110" s="38" t="s">
        <v>3</v>
      </c>
      <c r="C110" s="38" t="s">
        <v>4</v>
      </c>
      <c r="D110" s="38" t="s">
        <v>86</v>
      </c>
      <c r="E110" s="38" t="s">
        <v>1991</v>
      </c>
      <c r="F110" s="40" t="s">
        <v>1980</v>
      </c>
      <c r="G110" s="41">
        <v>214230012130</v>
      </c>
      <c r="H110" s="39" t="s">
        <v>2211</v>
      </c>
      <c r="I110" s="38">
        <f t="shared" si="13"/>
        <v>18.899999999999999</v>
      </c>
      <c r="J110" s="42" t="s">
        <v>2058</v>
      </c>
      <c r="K110" s="42">
        <f t="shared" si="14"/>
        <v>63.6</v>
      </c>
      <c r="L110" s="42">
        <f t="shared" si="15"/>
        <v>25.44</v>
      </c>
      <c r="M110" s="44">
        <v>79</v>
      </c>
      <c r="N110" s="44">
        <f t="shared" si="11"/>
        <v>23.7</v>
      </c>
      <c r="O110" s="43">
        <f t="shared" si="12"/>
        <v>68.040000000000006</v>
      </c>
      <c r="P110" s="43">
        <v>24</v>
      </c>
      <c r="Q110" s="38" t="s">
        <v>315</v>
      </c>
      <c r="R110" s="38" t="s">
        <v>676</v>
      </c>
      <c r="S110" s="42"/>
    </row>
    <row r="111" spans="1:19" x14ac:dyDescent="0.25">
      <c r="A111" s="39" t="s">
        <v>103</v>
      </c>
      <c r="B111" s="38" t="s">
        <v>3</v>
      </c>
      <c r="C111" s="38" t="s">
        <v>4</v>
      </c>
      <c r="D111" s="38" t="s">
        <v>86</v>
      </c>
      <c r="E111" s="38" t="s">
        <v>1991</v>
      </c>
      <c r="F111" s="40" t="s">
        <v>1980</v>
      </c>
      <c r="G111" s="41">
        <v>214230012005</v>
      </c>
      <c r="H111" s="39" t="s">
        <v>2291</v>
      </c>
      <c r="I111" s="38">
        <f t="shared" si="13"/>
        <v>18.3</v>
      </c>
      <c r="J111" s="42" t="s">
        <v>1985</v>
      </c>
      <c r="K111" s="42">
        <f t="shared" si="14"/>
        <v>66.400000000000006</v>
      </c>
      <c r="L111" s="42">
        <f t="shared" si="15"/>
        <v>26.560000000000002</v>
      </c>
      <c r="M111" s="44">
        <v>77.2</v>
      </c>
      <c r="N111" s="44">
        <f t="shared" si="11"/>
        <v>23.16</v>
      </c>
      <c r="O111" s="43">
        <f t="shared" si="12"/>
        <v>68.02</v>
      </c>
      <c r="P111" s="43">
        <v>25</v>
      </c>
      <c r="Q111" s="38" t="s">
        <v>343</v>
      </c>
      <c r="R111" s="38" t="s">
        <v>318</v>
      </c>
      <c r="S111" s="42"/>
    </row>
    <row r="112" spans="1:19" x14ac:dyDescent="0.25">
      <c r="A112" s="39" t="s">
        <v>89</v>
      </c>
      <c r="B112" s="38" t="s">
        <v>3</v>
      </c>
      <c r="C112" s="38" t="s">
        <v>4</v>
      </c>
      <c r="D112" s="38" t="s">
        <v>86</v>
      </c>
      <c r="E112" s="38" t="s">
        <v>1991</v>
      </c>
      <c r="F112" s="40" t="s">
        <v>1980</v>
      </c>
      <c r="G112" s="41">
        <v>214230011105</v>
      </c>
      <c r="H112" s="39" t="s">
        <v>2613</v>
      </c>
      <c r="I112" s="38">
        <f t="shared" si="13"/>
        <v>14.7</v>
      </c>
      <c r="J112" s="42" t="s">
        <v>3121</v>
      </c>
      <c r="K112" s="42">
        <f t="shared" si="14"/>
        <v>72</v>
      </c>
      <c r="L112" s="42">
        <f t="shared" si="15"/>
        <v>28.8</v>
      </c>
      <c r="M112" s="44">
        <v>78.8</v>
      </c>
      <c r="N112" s="44">
        <f t="shared" si="11"/>
        <v>23.639999999999997</v>
      </c>
      <c r="O112" s="43">
        <f t="shared" si="12"/>
        <v>67.14</v>
      </c>
      <c r="P112" s="43">
        <v>26</v>
      </c>
      <c r="Q112" s="38" t="s">
        <v>343</v>
      </c>
      <c r="R112" s="38" t="s">
        <v>991</v>
      </c>
      <c r="S112" s="42"/>
    </row>
    <row r="113" spans="1:19" x14ac:dyDescent="0.25">
      <c r="A113" s="39" t="s">
        <v>102</v>
      </c>
      <c r="B113" s="38" t="s">
        <v>3</v>
      </c>
      <c r="C113" s="38" t="s">
        <v>4</v>
      </c>
      <c r="D113" s="38" t="s">
        <v>86</v>
      </c>
      <c r="E113" s="38" t="s">
        <v>1991</v>
      </c>
      <c r="F113" s="40" t="s">
        <v>1980</v>
      </c>
      <c r="G113" s="41">
        <v>214230011212</v>
      </c>
      <c r="H113" s="39" t="s">
        <v>2453</v>
      </c>
      <c r="I113" s="38">
        <f t="shared" si="13"/>
        <v>16.5</v>
      </c>
      <c r="J113" s="42" t="s">
        <v>3127</v>
      </c>
      <c r="K113" s="42">
        <f t="shared" si="14"/>
        <v>67.2</v>
      </c>
      <c r="L113" s="42">
        <f t="shared" si="15"/>
        <v>26.880000000000003</v>
      </c>
      <c r="M113" s="44">
        <v>79.2</v>
      </c>
      <c r="N113" s="44">
        <f t="shared" si="11"/>
        <v>23.76</v>
      </c>
      <c r="O113" s="43">
        <f t="shared" si="12"/>
        <v>67.14</v>
      </c>
      <c r="P113" s="43">
        <v>26</v>
      </c>
      <c r="Q113" s="38" t="s">
        <v>343</v>
      </c>
      <c r="R113" s="38" t="s">
        <v>425</v>
      </c>
      <c r="S113" s="42"/>
    </row>
    <row r="114" spans="1:19" x14ac:dyDescent="0.25">
      <c r="A114" s="39" t="s">
        <v>96</v>
      </c>
      <c r="B114" s="38" t="s">
        <v>10</v>
      </c>
      <c r="C114" s="38" t="s">
        <v>4</v>
      </c>
      <c r="D114" s="38" t="s">
        <v>86</v>
      </c>
      <c r="E114" s="38" t="s">
        <v>1991</v>
      </c>
      <c r="F114" s="40" t="s">
        <v>1980</v>
      </c>
      <c r="G114" s="41">
        <v>214230011208</v>
      </c>
      <c r="H114" s="39" t="s">
        <v>2580</v>
      </c>
      <c r="I114" s="38">
        <f t="shared" si="13"/>
        <v>15.299999999999999</v>
      </c>
      <c r="J114" s="42" t="s">
        <v>3117</v>
      </c>
      <c r="K114" s="42">
        <f t="shared" si="14"/>
        <v>69.2</v>
      </c>
      <c r="L114" s="42">
        <f t="shared" si="15"/>
        <v>27.680000000000003</v>
      </c>
      <c r="M114" s="44">
        <v>79.8</v>
      </c>
      <c r="N114" s="44">
        <f t="shared" si="11"/>
        <v>23.939999999999998</v>
      </c>
      <c r="O114" s="43">
        <f t="shared" si="12"/>
        <v>66.92</v>
      </c>
      <c r="P114" s="43">
        <v>28</v>
      </c>
      <c r="Q114" s="38" t="s">
        <v>315</v>
      </c>
      <c r="R114" s="38" t="s">
        <v>1230</v>
      </c>
      <c r="S114" s="42"/>
    </row>
    <row r="115" spans="1:19" x14ac:dyDescent="0.25">
      <c r="A115" s="39" t="s">
        <v>113</v>
      </c>
      <c r="B115" s="38" t="s">
        <v>3</v>
      </c>
      <c r="C115" s="38" t="s">
        <v>4</v>
      </c>
      <c r="D115" s="38" t="s">
        <v>86</v>
      </c>
      <c r="E115" s="38" t="s">
        <v>1991</v>
      </c>
      <c r="F115" s="40" t="s">
        <v>1980</v>
      </c>
      <c r="G115" s="41">
        <v>214230010815</v>
      </c>
      <c r="H115" s="39" t="s">
        <v>2291</v>
      </c>
      <c r="I115" s="38">
        <f t="shared" si="13"/>
        <v>18.3</v>
      </c>
      <c r="J115" s="42" t="s">
        <v>2188</v>
      </c>
      <c r="K115" s="42">
        <f t="shared" si="14"/>
        <v>61.6</v>
      </c>
      <c r="L115" s="42">
        <f t="shared" si="15"/>
        <v>24.64</v>
      </c>
      <c r="M115" s="44">
        <v>79.8</v>
      </c>
      <c r="N115" s="44">
        <f t="shared" si="11"/>
        <v>23.939999999999998</v>
      </c>
      <c r="O115" s="43">
        <f t="shared" si="12"/>
        <v>66.88</v>
      </c>
      <c r="P115" s="43">
        <v>29</v>
      </c>
      <c r="Q115" s="38" t="s">
        <v>343</v>
      </c>
      <c r="R115" s="38" t="s">
        <v>797</v>
      </c>
      <c r="S115" s="42"/>
    </row>
    <row r="116" spans="1:19" x14ac:dyDescent="0.25">
      <c r="A116" s="39" t="s">
        <v>95</v>
      </c>
      <c r="B116" s="38" t="s">
        <v>3</v>
      </c>
      <c r="C116" s="38" t="s">
        <v>4</v>
      </c>
      <c r="D116" s="38" t="s">
        <v>86</v>
      </c>
      <c r="E116" s="38" t="s">
        <v>1991</v>
      </c>
      <c r="F116" s="40" t="s">
        <v>1980</v>
      </c>
      <c r="G116" s="41">
        <v>214230011523</v>
      </c>
      <c r="H116" s="39" t="s">
        <v>2646</v>
      </c>
      <c r="I116" s="38">
        <f t="shared" si="13"/>
        <v>13.799999999999999</v>
      </c>
      <c r="J116" s="42" t="s">
        <v>3117</v>
      </c>
      <c r="K116" s="42">
        <f t="shared" si="14"/>
        <v>69.2</v>
      </c>
      <c r="L116" s="42">
        <f t="shared" si="15"/>
        <v>27.680000000000003</v>
      </c>
      <c r="M116" s="44">
        <v>81.599999999999994</v>
      </c>
      <c r="N116" s="44">
        <f t="shared" si="11"/>
        <v>24.479999999999997</v>
      </c>
      <c r="O116" s="43">
        <f t="shared" si="12"/>
        <v>65.960000000000008</v>
      </c>
      <c r="P116" s="43">
        <v>30</v>
      </c>
      <c r="Q116" s="38" t="s">
        <v>343</v>
      </c>
      <c r="R116" s="38" t="s">
        <v>870</v>
      </c>
      <c r="S116" s="42"/>
    </row>
    <row r="117" spans="1:19" x14ac:dyDescent="0.25">
      <c r="A117" s="39" t="s">
        <v>3186</v>
      </c>
      <c r="B117" s="38" t="s">
        <v>3</v>
      </c>
      <c r="C117" s="38" t="s">
        <v>4</v>
      </c>
      <c r="D117" s="38" t="s">
        <v>86</v>
      </c>
      <c r="E117" s="38" t="s">
        <v>1991</v>
      </c>
      <c r="F117" s="40" t="s">
        <v>1980</v>
      </c>
      <c r="G117" s="41">
        <v>214230012328</v>
      </c>
      <c r="H117" s="39" t="s">
        <v>2434</v>
      </c>
      <c r="I117" s="38">
        <v>16.8</v>
      </c>
      <c r="J117" s="42" t="s">
        <v>2291</v>
      </c>
      <c r="K117" s="42">
        <v>60.4</v>
      </c>
      <c r="L117" s="42">
        <v>24.16</v>
      </c>
      <c r="M117" s="44">
        <v>81.599999999999994</v>
      </c>
      <c r="N117" s="44">
        <f t="shared" si="11"/>
        <v>24.479999999999997</v>
      </c>
      <c r="O117" s="43">
        <f t="shared" si="12"/>
        <v>65.44</v>
      </c>
      <c r="P117" s="43">
        <v>31</v>
      </c>
      <c r="Q117" s="38" t="s">
        <v>315</v>
      </c>
      <c r="R117" s="38" t="s">
        <v>653</v>
      </c>
      <c r="S117" s="42"/>
    </row>
    <row r="118" spans="1:19" x14ac:dyDescent="0.25">
      <c r="A118" s="39" t="s">
        <v>3187</v>
      </c>
      <c r="B118" s="38" t="s">
        <v>3</v>
      </c>
      <c r="C118" s="38" t="s">
        <v>4</v>
      </c>
      <c r="D118" s="38" t="s">
        <v>86</v>
      </c>
      <c r="E118" s="38" t="s">
        <v>1991</v>
      </c>
      <c r="F118" s="40" t="s">
        <v>1980</v>
      </c>
      <c r="G118" s="41">
        <v>214230010214</v>
      </c>
      <c r="H118" s="39" t="s">
        <v>2594</v>
      </c>
      <c r="I118" s="38">
        <v>15</v>
      </c>
      <c r="J118" s="42" t="s">
        <v>2025</v>
      </c>
      <c r="K118" s="42">
        <v>64</v>
      </c>
      <c r="L118" s="42">
        <v>25.6</v>
      </c>
      <c r="M118" s="44">
        <v>79.599999999999994</v>
      </c>
      <c r="N118" s="44">
        <f t="shared" si="11"/>
        <v>23.88</v>
      </c>
      <c r="O118" s="43">
        <f t="shared" si="12"/>
        <v>64.48</v>
      </c>
      <c r="P118" s="43">
        <v>32</v>
      </c>
      <c r="Q118" s="38" t="s">
        <v>315</v>
      </c>
      <c r="R118" s="38" t="s">
        <v>3174</v>
      </c>
      <c r="S118" s="42"/>
    </row>
    <row r="119" spans="1:19" x14ac:dyDescent="0.25">
      <c r="A119" s="39" t="s">
        <v>3201</v>
      </c>
      <c r="B119" s="38" t="s">
        <v>3</v>
      </c>
      <c r="C119" s="38" t="s">
        <v>4</v>
      </c>
      <c r="D119" s="38" t="s">
        <v>86</v>
      </c>
      <c r="E119" s="38" t="s">
        <v>1991</v>
      </c>
      <c r="F119" s="40" t="s">
        <v>1980</v>
      </c>
      <c r="G119" s="41">
        <v>214230011222</v>
      </c>
      <c r="H119" s="39" t="s">
        <v>2669</v>
      </c>
      <c r="I119" s="38">
        <v>13.2</v>
      </c>
      <c r="J119" s="42" t="s">
        <v>1985</v>
      </c>
      <c r="K119" s="42">
        <v>66.400000000000006</v>
      </c>
      <c r="L119" s="42">
        <v>26.560000000000002</v>
      </c>
      <c r="M119" s="44">
        <v>79</v>
      </c>
      <c r="N119" s="44">
        <f t="shared" si="11"/>
        <v>23.7</v>
      </c>
      <c r="O119" s="43">
        <f t="shared" si="12"/>
        <v>63.460000000000008</v>
      </c>
      <c r="P119" s="43">
        <v>33</v>
      </c>
      <c r="Q119" s="38" t="s">
        <v>315</v>
      </c>
      <c r="R119" s="38" t="s">
        <v>963</v>
      </c>
      <c r="S119" s="42"/>
    </row>
    <row r="120" spans="1:19" x14ac:dyDescent="0.25">
      <c r="A120" s="37" t="s">
        <v>119</v>
      </c>
      <c r="B120" s="38" t="s">
        <v>3</v>
      </c>
      <c r="C120" s="38" t="s">
        <v>4</v>
      </c>
      <c r="D120" s="38" t="s">
        <v>118</v>
      </c>
      <c r="E120" s="38" t="s">
        <v>2071</v>
      </c>
      <c r="F120" s="40">
        <v>8</v>
      </c>
      <c r="G120" s="41">
        <v>214230011325</v>
      </c>
      <c r="H120" s="39" t="s">
        <v>2243</v>
      </c>
      <c r="I120" s="38">
        <f t="shared" ref="I120:I151" si="16">H120*0.3</f>
        <v>18.599999999999998</v>
      </c>
      <c r="J120" s="42" t="s">
        <v>3111</v>
      </c>
      <c r="K120" s="42">
        <f t="shared" ref="K120:K151" si="17">(J120-60)*0.4+60</f>
        <v>76.400000000000006</v>
      </c>
      <c r="L120" s="42">
        <f t="shared" ref="L120:L151" si="18">K120*0.4</f>
        <v>30.560000000000002</v>
      </c>
      <c r="M120" s="44">
        <v>83</v>
      </c>
      <c r="N120" s="44">
        <f t="shared" si="11"/>
        <v>24.9</v>
      </c>
      <c r="O120" s="43">
        <f t="shared" si="12"/>
        <v>74.06</v>
      </c>
      <c r="P120" s="45">
        <v>1</v>
      </c>
      <c r="Q120" s="38" t="s">
        <v>343</v>
      </c>
      <c r="R120" s="38" t="s">
        <v>764</v>
      </c>
      <c r="S120" s="42" t="s">
        <v>3348</v>
      </c>
    </row>
    <row r="121" spans="1:19" x14ac:dyDescent="0.25">
      <c r="A121" s="37" t="s">
        <v>117</v>
      </c>
      <c r="B121" s="38" t="s">
        <v>3</v>
      </c>
      <c r="C121" s="38" t="s">
        <v>4</v>
      </c>
      <c r="D121" s="38" t="s">
        <v>118</v>
      </c>
      <c r="E121" s="38" t="s">
        <v>2071</v>
      </c>
      <c r="F121" s="40">
        <v>8</v>
      </c>
      <c r="G121" s="41">
        <v>214230010801</v>
      </c>
      <c r="H121" s="39" t="s">
        <v>2358</v>
      </c>
      <c r="I121" s="38">
        <f t="shared" si="16"/>
        <v>17.399999999999999</v>
      </c>
      <c r="J121" s="42" t="s">
        <v>3110</v>
      </c>
      <c r="K121" s="42">
        <f t="shared" si="17"/>
        <v>77.2</v>
      </c>
      <c r="L121" s="42">
        <f t="shared" si="18"/>
        <v>30.880000000000003</v>
      </c>
      <c r="M121" s="44">
        <v>79.599999999999994</v>
      </c>
      <c r="N121" s="44">
        <f t="shared" si="11"/>
        <v>23.88</v>
      </c>
      <c r="O121" s="43">
        <f t="shared" si="12"/>
        <v>72.16</v>
      </c>
      <c r="P121" s="45">
        <v>2</v>
      </c>
      <c r="Q121" s="38" t="s">
        <v>343</v>
      </c>
      <c r="R121" s="38" t="s">
        <v>401</v>
      </c>
      <c r="S121" s="42" t="s">
        <v>3348</v>
      </c>
    </row>
    <row r="122" spans="1:19" x14ac:dyDescent="0.25">
      <c r="A122" s="37" t="s">
        <v>122</v>
      </c>
      <c r="B122" s="38" t="s">
        <v>3</v>
      </c>
      <c r="C122" s="38" t="s">
        <v>4</v>
      </c>
      <c r="D122" s="38" t="s">
        <v>118</v>
      </c>
      <c r="E122" s="38" t="s">
        <v>2071</v>
      </c>
      <c r="F122" s="40">
        <v>8</v>
      </c>
      <c r="G122" s="41">
        <v>214230011026</v>
      </c>
      <c r="H122" s="39" t="s">
        <v>2188</v>
      </c>
      <c r="I122" s="38">
        <f t="shared" si="16"/>
        <v>19.2</v>
      </c>
      <c r="J122" s="42" t="s">
        <v>3130</v>
      </c>
      <c r="K122" s="42">
        <f t="shared" si="17"/>
        <v>70.400000000000006</v>
      </c>
      <c r="L122" s="42">
        <f t="shared" si="18"/>
        <v>28.160000000000004</v>
      </c>
      <c r="M122" s="44">
        <v>80.2</v>
      </c>
      <c r="N122" s="44">
        <f t="shared" si="11"/>
        <v>24.06</v>
      </c>
      <c r="O122" s="43">
        <f t="shared" si="12"/>
        <v>71.42</v>
      </c>
      <c r="P122" s="45">
        <v>3</v>
      </c>
      <c r="Q122" s="38" t="s">
        <v>331</v>
      </c>
      <c r="R122" s="38" t="s">
        <v>647</v>
      </c>
      <c r="S122" s="42" t="s">
        <v>3348</v>
      </c>
    </row>
    <row r="123" spans="1:19" x14ac:dyDescent="0.25">
      <c r="A123" s="37" t="s">
        <v>126</v>
      </c>
      <c r="B123" s="38" t="s">
        <v>3</v>
      </c>
      <c r="C123" s="38" t="s">
        <v>4</v>
      </c>
      <c r="D123" s="38" t="s">
        <v>118</v>
      </c>
      <c r="E123" s="38" t="s">
        <v>2071</v>
      </c>
      <c r="F123" s="40">
        <v>8</v>
      </c>
      <c r="G123" s="41">
        <v>214230010618</v>
      </c>
      <c r="H123" s="39" t="s">
        <v>2243</v>
      </c>
      <c r="I123" s="38">
        <f t="shared" si="16"/>
        <v>18.599999999999998</v>
      </c>
      <c r="J123" s="42" t="s">
        <v>1996</v>
      </c>
      <c r="K123" s="42">
        <f t="shared" si="17"/>
        <v>65.599999999999994</v>
      </c>
      <c r="L123" s="42">
        <f t="shared" si="18"/>
        <v>26.24</v>
      </c>
      <c r="M123" s="44">
        <v>82</v>
      </c>
      <c r="N123" s="44">
        <f t="shared" si="11"/>
        <v>24.599999999999998</v>
      </c>
      <c r="O123" s="43">
        <f t="shared" si="12"/>
        <v>69.44</v>
      </c>
      <c r="P123" s="45">
        <v>4</v>
      </c>
      <c r="Q123" s="38" t="s">
        <v>343</v>
      </c>
      <c r="R123" s="38" t="s">
        <v>401</v>
      </c>
      <c r="S123" s="42" t="s">
        <v>3348</v>
      </c>
    </row>
    <row r="124" spans="1:19" x14ac:dyDescent="0.25">
      <c r="A124" s="37" t="s">
        <v>121</v>
      </c>
      <c r="B124" s="38" t="s">
        <v>3</v>
      </c>
      <c r="C124" s="38" t="s">
        <v>4</v>
      </c>
      <c r="D124" s="38" t="s">
        <v>118</v>
      </c>
      <c r="E124" s="38" t="s">
        <v>2071</v>
      </c>
      <c r="F124" s="40">
        <v>8</v>
      </c>
      <c r="G124" s="41">
        <v>214230011127</v>
      </c>
      <c r="H124" s="39" t="s">
        <v>2401</v>
      </c>
      <c r="I124" s="38">
        <f t="shared" si="16"/>
        <v>17.099999999999998</v>
      </c>
      <c r="J124" s="42" t="s">
        <v>3123</v>
      </c>
      <c r="K124" s="42">
        <f t="shared" si="17"/>
        <v>70.8</v>
      </c>
      <c r="L124" s="42">
        <f t="shared" si="18"/>
        <v>28.32</v>
      </c>
      <c r="M124" s="44">
        <v>80</v>
      </c>
      <c r="N124" s="44">
        <f t="shared" si="11"/>
        <v>24</v>
      </c>
      <c r="O124" s="43">
        <f t="shared" si="12"/>
        <v>69.42</v>
      </c>
      <c r="P124" s="45">
        <v>5</v>
      </c>
      <c r="Q124" s="38" t="s">
        <v>315</v>
      </c>
      <c r="R124" s="38" t="s">
        <v>571</v>
      </c>
      <c r="S124" s="42" t="s">
        <v>3348</v>
      </c>
    </row>
    <row r="125" spans="1:19" x14ac:dyDescent="0.25">
      <c r="A125" s="37" t="s">
        <v>132</v>
      </c>
      <c r="B125" s="38" t="s">
        <v>3</v>
      </c>
      <c r="C125" s="38" t="s">
        <v>4</v>
      </c>
      <c r="D125" s="38" t="s">
        <v>118</v>
      </c>
      <c r="E125" s="38" t="s">
        <v>2071</v>
      </c>
      <c r="F125" s="40">
        <v>8</v>
      </c>
      <c r="G125" s="41">
        <v>214230012004</v>
      </c>
      <c r="H125" s="39" t="s">
        <v>2068</v>
      </c>
      <c r="I125" s="38">
        <f t="shared" si="16"/>
        <v>20.399999999999999</v>
      </c>
      <c r="J125" s="42" t="s">
        <v>2166</v>
      </c>
      <c r="K125" s="42">
        <f t="shared" si="17"/>
        <v>62</v>
      </c>
      <c r="L125" s="42">
        <f t="shared" si="18"/>
        <v>24.8</v>
      </c>
      <c r="M125" s="44">
        <v>79.8</v>
      </c>
      <c r="N125" s="44">
        <f t="shared" si="11"/>
        <v>23.939999999999998</v>
      </c>
      <c r="O125" s="43">
        <f t="shared" si="12"/>
        <v>69.14</v>
      </c>
      <c r="P125" s="45">
        <v>6</v>
      </c>
      <c r="Q125" s="38" t="s">
        <v>343</v>
      </c>
      <c r="R125" s="38" t="s">
        <v>404</v>
      </c>
      <c r="S125" s="42" t="s">
        <v>3348</v>
      </c>
    </row>
    <row r="126" spans="1:19" x14ac:dyDescent="0.25">
      <c r="A126" s="37" t="s">
        <v>123</v>
      </c>
      <c r="B126" s="38" t="s">
        <v>3</v>
      </c>
      <c r="C126" s="38" t="s">
        <v>4</v>
      </c>
      <c r="D126" s="38" t="s">
        <v>118</v>
      </c>
      <c r="E126" s="38" t="s">
        <v>2071</v>
      </c>
      <c r="F126" s="40">
        <v>8</v>
      </c>
      <c r="G126" s="41">
        <v>214230010126</v>
      </c>
      <c r="H126" s="39" t="s">
        <v>2518</v>
      </c>
      <c r="I126" s="38">
        <f t="shared" si="16"/>
        <v>15.899999999999999</v>
      </c>
      <c r="J126" s="42" t="s">
        <v>3124</v>
      </c>
      <c r="K126" s="42">
        <f t="shared" si="17"/>
        <v>69.599999999999994</v>
      </c>
      <c r="L126" s="42">
        <f t="shared" si="18"/>
        <v>27.84</v>
      </c>
      <c r="M126" s="44">
        <v>84.2</v>
      </c>
      <c r="N126" s="44">
        <f t="shared" si="11"/>
        <v>25.26</v>
      </c>
      <c r="O126" s="43">
        <f t="shared" si="12"/>
        <v>69</v>
      </c>
      <c r="P126" s="45">
        <v>7</v>
      </c>
      <c r="Q126" s="38" t="s">
        <v>315</v>
      </c>
      <c r="R126" s="38" t="s">
        <v>1134</v>
      </c>
      <c r="S126" s="42" t="s">
        <v>3348</v>
      </c>
    </row>
    <row r="127" spans="1:19" x14ac:dyDescent="0.25">
      <c r="A127" s="37" t="s">
        <v>129</v>
      </c>
      <c r="B127" s="38" t="s">
        <v>3</v>
      </c>
      <c r="C127" s="38" t="s">
        <v>4</v>
      </c>
      <c r="D127" s="38" t="s">
        <v>118</v>
      </c>
      <c r="E127" s="38" t="s">
        <v>2071</v>
      </c>
      <c r="F127" s="40">
        <v>8</v>
      </c>
      <c r="G127" s="41">
        <v>214230010905</v>
      </c>
      <c r="H127" s="39" t="s">
        <v>2243</v>
      </c>
      <c r="I127" s="38">
        <f t="shared" si="16"/>
        <v>18.599999999999998</v>
      </c>
      <c r="J127" s="42" t="s">
        <v>2058</v>
      </c>
      <c r="K127" s="42">
        <f t="shared" si="17"/>
        <v>63.6</v>
      </c>
      <c r="L127" s="42">
        <f t="shared" si="18"/>
        <v>25.44</v>
      </c>
      <c r="M127" s="44">
        <v>82.2</v>
      </c>
      <c r="N127" s="44">
        <f t="shared" si="11"/>
        <v>24.66</v>
      </c>
      <c r="O127" s="43">
        <f t="shared" si="12"/>
        <v>68.7</v>
      </c>
      <c r="P127" s="45">
        <v>8</v>
      </c>
      <c r="Q127" s="38" t="s">
        <v>343</v>
      </c>
      <c r="R127" s="38" t="s">
        <v>725</v>
      </c>
      <c r="S127" s="42" t="s">
        <v>3348</v>
      </c>
    </row>
    <row r="128" spans="1:19" x14ac:dyDescent="0.25">
      <c r="A128" s="39" t="s">
        <v>127</v>
      </c>
      <c r="B128" s="38" t="s">
        <v>3</v>
      </c>
      <c r="C128" s="38" t="s">
        <v>4</v>
      </c>
      <c r="D128" s="38" t="s">
        <v>118</v>
      </c>
      <c r="E128" s="38" t="s">
        <v>2071</v>
      </c>
      <c r="F128" s="40">
        <v>8</v>
      </c>
      <c r="G128" s="41">
        <v>214230010609</v>
      </c>
      <c r="H128" s="39" t="s">
        <v>2291</v>
      </c>
      <c r="I128" s="38">
        <f t="shared" si="16"/>
        <v>18.3</v>
      </c>
      <c r="J128" s="42" t="s">
        <v>2012</v>
      </c>
      <c r="K128" s="42">
        <f t="shared" si="17"/>
        <v>64.400000000000006</v>
      </c>
      <c r="L128" s="42">
        <f t="shared" si="18"/>
        <v>25.760000000000005</v>
      </c>
      <c r="M128" s="44">
        <v>80.2</v>
      </c>
      <c r="N128" s="44">
        <f t="shared" si="11"/>
        <v>24.06</v>
      </c>
      <c r="O128" s="43">
        <f t="shared" si="12"/>
        <v>68.12</v>
      </c>
      <c r="P128" s="43">
        <v>9</v>
      </c>
      <c r="Q128" s="38" t="s">
        <v>343</v>
      </c>
      <c r="R128" s="38" t="s">
        <v>790</v>
      </c>
      <c r="S128" s="42"/>
    </row>
    <row r="129" spans="1:19" x14ac:dyDescent="0.25">
      <c r="A129" s="39" t="s">
        <v>124</v>
      </c>
      <c r="B129" s="38" t="s">
        <v>3</v>
      </c>
      <c r="C129" s="38" t="s">
        <v>4</v>
      </c>
      <c r="D129" s="38" t="s">
        <v>118</v>
      </c>
      <c r="E129" s="38" t="s">
        <v>2071</v>
      </c>
      <c r="F129" s="40">
        <v>8</v>
      </c>
      <c r="G129" s="41">
        <v>214230010702</v>
      </c>
      <c r="H129" s="39" t="s">
        <v>2545</v>
      </c>
      <c r="I129" s="38">
        <f t="shared" si="16"/>
        <v>15.6</v>
      </c>
      <c r="J129" s="42" t="s">
        <v>3117</v>
      </c>
      <c r="K129" s="42">
        <f t="shared" si="17"/>
        <v>69.2</v>
      </c>
      <c r="L129" s="42">
        <f t="shared" si="18"/>
        <v>27.680000000000003</v>
      </c>
      <c r="M129" s="44">
        <v>79.8</v>
      </c>
      <c r="N129" s="44">
        <f t="shared" si="11"/>
        <v>23.939999999999998</v>
      </c>
      <c r="O129" s="43">
        <f t="shared" si="12"/>
        <v>67.22</v>
      </c>
      <c r="P129" s="43">
        <v>10</v>
      </c>
      <c r="Q129" s="38" t="s">
        <v>315</v>
      </c>
      <c r="R129" s="38" t="s">
        <v>370</v>
      </c>
      <c r="S129" s="42"/>
    </row>
    <row r="130" spans="1:19" x14ac:dyDescent="0.25">
      <c r="A130" s="39" t="s">
        <v>125</v>
      </c>
      <c r="B130" s="38" t="s">
        <v>3</v>
      </c>
      <c r="C130" s="38" t="s">
        <v>4</v>
      </c>
      <c r="D130" s="38" t="s">
        <v>118</v>
      </c>
      <c r="E130" s="38" t="s">
        <v>2071</v>
      </c>
      <c r="F130" s="40">
        <v>8</v>
      </c>
      <c r="G130" s="41">
        <v>214230010911</v>
      </c>
      <c r="H130" s="39" t="s">
        <v>2545</v>
      </c>
      <c r="I130" s="38">
        <f t="shared" si="16"/>
        <v>15.6</v>
      </c>
      <c r="J130" s="42" t="s">
        <v>3131</v>
      </c>
      <c r="K130" s="42">
        <f t="shared" si="17"/>
        <v>68</v>
      </c>
      <c r="L130" s="42">
        <f t="shared" si="18"/>
        <v>27.200000000000003</v>
      </c>
      <c r="M130" s="44">
        <v>80.599999999999994</v>
      </c>
      <c r="N130" s="44">
        <f t="shared" si="11"/>
        <v>24.179999999999996</v>
      </c>
      <c r="O130" s="43">
        <f t="shared" si="12"/>
        <v>66.98</v>
      </c>
      <c r="P130" s="43">
        <v>11</v>
      </c>
      <c r="Q130" s="38" t="s">
        <v>315</v>
      </c>
      <c r="R130" s="38" t="s">
        <v>644</v>
      </c>
      <c r="S130" s="42"/>
    </row>
    <row r="131" spans="1:19" x14ac:dyDescent="0.25">
      <c r="A131" s="39" t="s">
        <v>128</v>
      </c>
      <c r="B131" s="38" t="s">
        <v>3</v>
      </c>
      <c r="C131" s="38" t="s">
        <v>4</v>
      </c>
      <c r="D131" s="38" t="s">
        <v>118</v>
      </c>
      <c r="E131" s="38" t="s">
        <v>2071</v>
      </c>
      <c r="F131" s="40">
        <v>8</v>
      </c>
      <c r="G131" s="41">
        <v>214230010716</v>
      </c>
      <c r="H131" s="39" t="s">
        <v>2453</v>
      </c>
      <c r="I131" s="38">
        <f t="shared" si="16"/>
        <v>16.5</v>
      </c>
      <c r="J131" s="42" t="s">
        <v>2058</v>
      </c>
      <c r="K131" s="42">
        <f t="shared" si="17"/>
        <v>63.6</v>
      </c>
      <c r="L131" s="42">
        <f t="shared" si="18"/>
        <v>25.44</v>
      </c>
      <c r="M131" s="44">
        <v>81.2</v>
      </c>
      <c r="N131" s="44">
        <f t="shared" si="11"/>
        <v>24.36</v>
      </c>
      <c r="O131" s="43">
        <f t="shared" si="12"/>
        <v>66.3</v>
      </c>
      <c r="P131" s="43">
        <v>12</v>
      </c>
      <c r="Q131" s="38" t="s">
        <v>315</v>
      </c>
      <c r="R131" s="38" t="s">
        <v>522</v>
      </c>
      <c r="S131" s="42"/>
    </row>
    <row r="132" spans="1:19" x14ac:dyDescent="0.25">
      <c r="A132" s="39" t="s">
        <v>131</v>
      </c>
      <c r="B132" s="38" t="s">
        <v>3</v>
      </c>
      <c r="C132" s="38" t="s">
        <v>4</v>
      </c>
      <c r="D132" s="38" t="s">
        <v>118</v>
      </c>
      <c r="E132" s="38" t="s">
        <v>2071</v>
      </c>
      <c r="F132" s="40">
        <v>8</v>
      </c>
      <c r="G132" s="41">
        <v>214230011526</v>
      </c>
      <c r="H132" s="39" t="s">
        <v>2453</v>
      </c>
      <c r="I132" s="38">
        <f t="shared" si="16"/>
        <v>16.5</v>
      </c>
      <c r="J132" s="42" t="s">
        <v>2142</v>
      </c>
      <c r="K132" s="42">
        <f t="shared" si="17"/>
        <v>62.4</v>
      </c>
      <c r="L132" s="42">
        <f t="shared" si="18"/>
        <v>24.96</v>
      </c>
      <c r="M132" s="44">
        <v>81.8</v>
      </c>
      <c r="N132" s="44">
        <f t="shared" si="11"/>
        <v>24.54</v>
      </c>
      <c r="O132" s="43">
        <f t="shared" si="12"/>
        <v>66</v>
      </c>
      <c r="P132" s="43">
        <v>13</v>
      </c>
      <c r="Q132" s="38" t="s">
        <v>343</v>
      </c>
      <c r="R132" s="38" t="s">
        <v>1072</v>
      </c>
      <c r="S132" s="42"/>
    </row>
    <row r="133" spans="1:19" x14ac:dyDescent="0.25">
      <c r="A133" s="39" t="s">
        <v>130</v>
      </c>
      <c r="B133" s="38" t="s">
        <v>3</v>
      </c>
      <c r="C133" s="38" t="s">
        <v>4</v>
      </c>
      <c r="D133" s="38" t="s">
        <v>118</v>
      </c>
      <c r="E133" s="38" t="s">
        <v>2071</v>
      </c>
      <c r="F133" s="40">
        <v>8</v>
      </c>
      <c r="G133" s="41">
        <v>214230012313</v>
      </c>
      <c r="H133" s="39" t="s">
        <v>2580</v>
      </c>
      <c r="I133" s="38">
        <f t="shared" si="16"/>
        <v>15.299999999999999</v>
      </c>
      <c r="J133" s="42" t="s">
        <v>2068</v>
      </c>
      <c r="K133" s="42">
        <f t="shared" si="17"/>
        <v>63.2</v>
      </c>
      <c r="L133" s="42">
        <f t="shared" si="18"/>
        <v>25.28</v>
      </c>
      <c r="M133" s="44">
        <v>80</v>
      </c>
      <c r="N133" s="44">
        <f t="shared" ref="N133:N196" si="19">M133*0.3</f>
        <v>24</v>
      </c>
      <c r="O133" s="43">
        <f t="shared" ref="O133:O196" si="20">I133+L133+N133</f>
        <v>64.58</v>
      </c>
      <c r="P133" s="43">
        <v>14</v>
      </c>
      <c r="Q133" s="38" t="s">
        <v>315</v>
      </c>
      <c r="R133" s="38" t="s">
        <v>1244</v>
      </c>
      <c r="S133" s="42"/>
    </row>
    <row r="134" spans="1:19" x14ac:dyDescent="0.25">
      <c r="A134" s="39" t="s">
        <v>120</v>
      </c>
      <c r="B134" s="38" t="s">
        <v>3</v>
      </c>
      <c r="C134" s="38" t="s">
        <v>4</v>
      </c>
      <c r="D134" s="38" t="s">
        <v>118</v>
      </c>
      <c r="E134" s="38" t="s">
        <v>2071</v>
      </c>
      <c r="F134" s="40">
        <v>8</v>
      </c>
      <c r="G134" s="41">
        <v>214230012124</v>
      </c>
      <c r="H134" s="39" t="s">
        <v>2674</v>
      </c>
      <c r="I134" s="38">
        <f t="shared" si="16"/>
        <v>12</v>
      </c>
      <c r="J134" s="42" t="s">
        <v>3122</v>
      </c>
      <c r="K134" s="42">
        <f t="shared" si="17"/>
        <v>71.599999999999994</v>
      </c>
      <c r="L134" s="42">
        <f t="shared" si="18"/>
        <v>28.64</v>
      </c>
      <c r="M134" s="44">
        <v>79.8</v>
      </c>
      <c r="N134" s="44">
        <f t="shared" si="19"/>
        <v>23.939999999999998</v>
      </c>
      <c r="O134" s="43">
        <f t="shared" si="20"/>
        <v>64.58</v>
      </c>
      <c r="P134" s="43">
        <v>14</v>
      </c>
      <c r="Q134" s="38" t="s">
        <v>343</v>
      </c>
      <c r="R134" s="38" t="s">
        <v>665</v>
      </c>
      <c r="S134" s="42"/>
    </row>
    <row r="135" spans="1:19" x14ac:dyDescent="0.25">
      <c r="A135" s="39" t="s">
        <v>133</v>
      </c>
      <c r="B135" s="38" t="s">
        <v>3</v>
      </c>
      <c r="C135" s="38" t="s">
        <v>4</v>
      </c>
      <c r="D135" s="38" t="s">
        <v>118</v>
      </c>
      <c r="E135" s="38" t="s">
        <v>2071</v>
      </c>
      <c r="F135" s="40">
        <v>8</v>
      </c>
      <c r="G135" s="41">
        <v>214230010403</v>
      </c>
      <c r="H135" s="39" t="s">
        <v>2646</v>
      </c>
      <c r="I135" s="38">
        <f t="shared" si="16"/>
        <v>13.799999999999999</v>
      </c>
      <c r="J135" s="42" t="s">
        <v>2188</v>
      </c>
      <c r="K135" s="42">
        <f t="shared" si="17"/>
        <v>61.6</v>
      </c>
      <c r="L135" s="42">
        <f t="shared" si="18"/>
        <v>24.64</v>
      </c>
      <c r="M135" s="44">
        <v>63.2</v>
      </c>
      <c r="N135" s="44">
        <f t="shared" si="19"/>
        <v>18.96</v>
      </c>
      <c r="O135" s="43">
        <f t="shared" si="20"/>
        <v>57.4</v>
      </c>
      <c r="P135" s="43">
        <v>16</v>
      </c>
      <c r="Q135" s="38" t="s">
        <v>315</v>
      </c>
      <c r="R135" s="38" t="s">
        <v>653</v>
      </c>
      <c r="S135" s="42"/>
    </row>
    <row r="136" spans="1:19" x14ac:dyDescent="0.25">
      <c r="A136" s="37" t="s">
        <v>134</v>
      </c>
      <c r="B136" s="38" t="s">
        <v>10</v>
      </c>
      <c r="C136" s="38" t="s">
        <v>4</v>
      </c>
      <c r="D136" s="38" t="s">
        <v>135</v>
      </c>
      <c r="E136" s="38" t="s">
        <v>2000</v>
      </c>
      <c r="F136" s="40" t="s">
        <v>1980</v>
      </c>
      <c r="G136" s="41">
        <v>214230012501</v>
      </c>
      <c r="H136" s="39" t="s">
        <v>2291</v>
      </c>
      <c r="I136" s="38">
        <f t="shared" si="16"/>
        <v>18.3</v>
      </c>
      <c r="J136" s="42" t="s">
        <v>3132</v>
      </c>
      <c r="K136" s="42">
        <f t="shared" si="17"/>
        <v>85.2</v>
      </c>
      <c r="L136" s="42">
        <f t="shared" si="18"/>
        <v>34.080000000000005</v>
      </c>
      <c r="M136" s="44">
        <v>86.2</v>
      </c>
      <c r="N136" s="44">
        <f t="shared" si="19"/>
        <v>25.86</v>
      </c>
      <c r="O136" s="43">
        <f t="shared" si="20"/>
        <v>78.240000000000009</v>
      </c>
      <c r="P136" s="45">
        <v>1</v>
      </c>
      <c r="Q136" s="38" t="s">
        <v>315</v>
      </c>
      <c r="R136" s="38" t="s">
        <v>771</v>
      </c>
      <c r="S136" s="42" t="s">
        <v>3348</v>
      </c>
    </row>
    <row r="137" spans="1:19" x14ac:dyDescent="0.25">
      <c r="A137" s="37" t="s">
        <v>137</v>
      </c>
      <c r="B137" s="38" t="s">
        <v>3</v>
      </c>
      <c r="C137" s="38" t="s">
        <v>4</v>
      </c>
      <c r="D137" s="38" t="s">
        <v>135</v>
      </c>
      <c r="E137" s="38" t="s">
        <v>2000</v>
      </c>
      <c r="F137" s="40" t="s">
        <v>1980</v>
      </c>
      <c r="G137" s="41">
        <v>214230011226</v>
      </c>
      <c r="H137" s="39" t="s">
        <v>1996</v>
      </c>
      <c r="I137" s="38">
        <f t="shared" si="16"/>
        <v>22.2</v>
      </c>
      <c r="J137" s="42" t="s">
        <v>3134</v>
      </c>
      <c r="K137" s="42">
        <f t="shared" si="17"/>
        <v>78.8</v>
      </c>
      <c r="L137" s="42">
        <f t="shared" si="18"/>
        <v>31.52</v>
      </c>
      <c r="M137" s="44">
        <v>80.599999999999994</v>
      </c>
      <c r="N137" s="44">
        <f t="shared" si="19"/>
        <v>24.179999999999996</v>
      </c>
      <c r="O137" s="43">
        <f t="shared" si="20"/>
        <v>77.899999999999991</v>
      </c>
      <c r="P137" s="45">
        <v>2</v>
      </c>
      <c r="Q137" s="38" t="s">
        <v>343</v>
      </c>
      <c r="R137" s="38" t="s">
        <v>345</v>
      </c>
      <c r="S137" s="42" t="s">
        <v>3348</v>
      </c>
    </row>
    <row r="138" spans="1:19" x14ac:dyDescent="0.25">
      <c r="A138" s="37" t="s">
        <v>139</v>
      </c>
      <c r="B138" s="38" t="s">
        <v>3</v>
      </c>
      <c r="C138" s="38" t="s">
        <v>4</v>
      </c>
      <c r="D138" s="38" t="s">
        <v>135</v>
      </c>
      <c r="E138" s="38" t="s">
        <v>2000</v>
      </c>
      <c r="F138" s="40" t="s">
        <v>1980</v>
      </c>
      <c r="G138" s="41">
        <v>214230011729</v>
      </c>
      <c r="H138" s="39" t="s">
        <v>2326</v>
      </c>
      <c r="I138" s="38">
        <f t="shared" si="16"/>
        <v>17.7</v>
      </c>
      <c r="J138" s="42" t="s">
        <v>3110</v>
      </c>
      <c r="K138" s="42">
        <f t="shared" si="17"/>
        <v>77.2</v>
      </c>
      <c r="L138" s="42">
        <f t="shared" si="18"/>
        <v>30.880000000000003</v>
      </c>
      <c r="M138" s="44">
        <v>86</v>
      </c>
      <c r="N138" s="44">
        <f t="shared" si="19"/>
        <v>25.8</v>
      </c>
      <c r="O138" s="43">
        <f t="shared" si="20"/>
        <v>74.38</v>
      </c>
      <c r="P138" s="45">
        <v>3</v>
      </c>
      <c r="Q138" s="38" t="s">
        <v>315</v>
      </c>
      <c r="R138" s="38" t="s">
        <v>522</v>
      </c>
      <c r="S138" s="42" t="s">
        <v>3348</v>
      </c>
    </row>
    <row r="139" spans="1:19" x14ac:dyDescent="0.25">
      <c r="A139" s="37" t="s">
        <v>136</v>
      </c>
      <c r="B139" s="38" t="s">
        <v>10</v>
      </c>
      <c r="C139" s="38" t="s">
        <v>4</v>
      </c>
      <c r="D139" s="38" t="s">
        <v>135</v>
      </c>
      <c r="E139" s="38" t="s">
        <v>2000</v>
      </c>
      <c r="F139" s="40" t="s">
        <v>1980</v>
      </c>
      <c r="G139" s="41">
        <v>214230010720</v>
      </c>
      <c r="H139" s="39" t="s">
        <v>2211</v>
      </c>
      <c r="I139" s="38">
        <f t="shared" si="16"/>
        <v>18.899999999999999</v>
      </c>
      <c r="J139" s="42" t="s">
        <v>3133</v>
      </c>
      <c r="K139" s="42">
        <f t="shared" si="17"/>
        <v>79.2</v>
      </c>
      <c r="L139" s="42">
        <f t="shared" si="18"/>
        <v>31.680000000000003</v>
      </c>
      <c r="M139" s="44">
        <v>79</v>
      </c>
      <c r="N139" s="44">
        <f t="shared" si="19"/>
        <v>23.7</v>
      </c>
      <c r="O139" s="43">
        <f t="shared" si="20"/>
        <v>74.28</v>
      </c>
      <c r="P139" s="45">
        <v>4</v>
      </c>
      <c r="Q139" s="38" t="s">
        <v>315</v>
      </c>
      <c r="R139" s="38" t="s">
        <v>676</v>
      </c>
      <c r="S139" s="42" t="s">
        <v>3348</v>
      </c>
    </row>
    <row r="140" spans="1:19" x14ac:dyDescent="0.25">
      <c r="A140" s="37" t="s">
        <v>142</v>
      </c>
      <c r="B140" s="38" t="s">
        <v>3</v>
      </c>
      <c r="C140" s="38" t="s">
        <v>4</v>
      </c>
      <c r="D140" s="38" t="s">
        <v>135</v>
      </c>
      <c r="E140" s="38" t="s">
        <v>2000</v>
      </c>
      <c r="F140" s="40" t="s">
        <v>1980</v>
      </c>
      <c r="G140" s="41">
        <v>214230012511</v>
      </c>
      <c r="H140" s="39" t="s">
        <v>2068</v>
      </c>
      <c r="I140" s="38">
        <f t="shared" si="16"/>
        <v>20.399999999999999</v>
      </c>
      <c r="J140" s="42" t="s">
        <v>3128</v>
      </c>
      <c r="K140" s="42">
        <f t="shared" si="17"/>
        <v>71.2</v>
      </c>
      <c r="L140" s="42">
        <f t="shared" si="18"/>
        <v>28.480000000000004</v>
      </c>
      <c r="M140" s="44">
        <v>84.6</v>
      </c>
      <c r="N140" s="44">
        <f t="shared" si="19"/>
        <v>25.38</v>
      </c>
      <c r="O140" s="43">
        <f t="shared" si="20"/>
        <v>74.260000000000005</v>
      </c>
      <c r="P140" s="45">
        <v>5</v>
      </c>
      <c r="Q140" s="38" t="s">
        <v>343</v>
      </c>
      <c r="R140" s="38" t="s">
        <v>507</v>
      </c>
      <c r="S140" s="42" t="s">
        <v>3348</v>
      </c>
    </row>
    <row r="141" spans="1:19" x14ac:dyDescent="0.25">
      <c r="A141" s="37" t="s">
        <v>155</v>
      </c>
      <c r="B141" s="38" t="s">
        <v>3</v>
      </c>
      <c r="C141" s="38" t="s">
        <v>4</v>
      </c>
      <c r="D141" s="38" t="s">
        <v>135</v>
      </c>
      <c r="E141" s="38" t="s">
        <v>2000</v>
      </c>
      <c r="F141" s="40" t="s">
        <v>1980</v>
      </c>
      <c r="G141" s="41">
        <v>214230010704</v>
      </c>
      <c r="H141" s="39" t="s">
        <v>2116</v>
      </c>
      <c r="I141" s="38">
        <f t="shared" si="16"/>
        <v>20.099999999999998</v>
      </c>
      <c r="J141" s="42" t="s">
        <v>2211</v>
      </c>
      <c r="K141" s="42">
        <f t="shared" si="17"/>
        <v>61.2</v>
      </c>
      <c r="L141" s="42">
        <f t="shared" si="18"/>
        <v>24.480000000000004</v>
      </c>
      <c r="M141" s="44">
        <v>87.4</v>
      </c>
      <c r="N141" s="44">
        <f t="shared" si="19"/>
        <v>26.220000000000002</v>
      </c>
      <c r="O141" s="43">
        <f t="shared" si="20"/>
        <v>70.8</v>
      </c>
      <c r="P141" s="45">
        <v>6</v>
      </c>
      <c r="Q141" s="38" t="s">
        <v>343</v>
      </c>
      <c r="R141" s="38" t="s">
        <v>535</v>
      </c>
      <c r="S141" s="42" t="s">
        <v>3348</v>
      </c>
    </row>
    <row r="142" spans="1:19" x14ac:dyDescent="0.25">
      <c r="A142" s="37" t="s">
        <v>141</v>
      </c>
      <c r="B142" s="38" t="s">
        <v>3</v>
      </c>
      <c r="C142" s="38" t="s">
        <v>4</v>
      </c>
      <c r="D142" s="38" t="s">
        <v>135</v>
      </c>
      <c r="E142" s="38" t="s">
        <v>2000</v>
      </c>
      <c r="F142" s="40" t="s">
        <v>1980</v>
      </c>
      <c r="G142" s="41">
        <v>214230010124</v>
      </c>
      <c r="H142" s="39" t="s">
        <v>2243</v>
      </c>
      <c r="I142" s="38">
        <f t="shared" si="16"/>
        <v>18.599999999999998</v>
      </c>
      <c r="J142" s="42" t="s">
        <v>3121</v>
      </c>
      <c r="K142" s="42">
        <f t="shared" si="17"/>
        <v>72</v>
      </c>
      <c r="L142" s="42">
        <f t="shared" si="18"/>
        <v>28.8</v>
      </c>
      <c r="M142" s="44">
        <v>77.2</v>
      </c>
      <c r="N142" s="44">
        <f t="shared" si="19"/>
        <v>23.16</v>
      </c>
      <c r="O142" s="43">
        <f t="shared" si="20"/>
        <v>70.56</v>
      </c>
      <c r="P142" s="45">
        <v>7</v>
      </c>
      <c r="Q142" s="38" t="s">
        <v>343</v>
      </c>
      <c r="R142" s="38" t="s">
        <v>507</v>
      </c>
      <c r="S142" s="42" t="s">
        <v>3348</v>
      </c>
    </row>
    <row r="143" spans="1:19" x14ac:dyDescent="0.25">
      <c r="A143" s="37" t="s">
        <v>151</v>
      </c>
      <c r="B143" s="38" t="s">
        <v>3</v>
      </c>
      <c r="C143" s="38" t="s">
        <v>4</v>
      </c>
      <c r="D143" s="38" t="s">
        <v>135</v>
      </c>
      <c r="E143" s="38" t="s">
        <v>2000</v>
      </c>
      <c r="F143" s="40" t="s">
        <v>1980</v>
      </c>
      <c r="G143" s="41">
        <v>214230011023</v>
      </c>
      <c r="H143" s="39" t="s">
        <v>2142</v>
      </c>
      <c r="I143" s="38">
        <f t="shared" si="16"/>
        <v>19.8</v>
      </c>
      <c r="J143" s="42" t="s">
        <v>2142</v>
      </c>
      <c r="K143" s="42">
        <f t="shared" si="17"/>
        <v>62.4</v>
      </c>
      <c r="L143" s="42">
        <f t="shared" si="18"/>
        <v>24.96</v>
      </c>
      <c r="M143" s="44">
        <v>84.4</v>
      </c>
      <c r="N143" s="44">
        <f t="shared" si="19"/>
        <v>25.32</v>
      </c>
      <c r="O143" s="43">
        <f t="shared" si="20"/>
        <v>70.080000000000013</v>
      </c>
      <c r="P143" s="45">
        <v>8</v>
      </c>
      <c r="Q143" s="38" t="s">
        <v>315</v>
      </c>
      <c r="R143" s="38" t="s">
        <v>571</v>
      </c>
      <c r="S143" s="42" t="s">
        <v>3348</v>
      </c>
    </row>
    <row r="144" spans="1:19" x14ac:dyDescent="0.25">
      <c r="A144" s="37" t="s">
        <v>138</v>
      </c>
      <c r="B144" s="38" t="s">
        <v>10</v>
      </c>
      <c r="C144" s="38" t="s">
        <v>4</v>
      </c>
      <c r="D144" s="38" t="s">
        <v>135</v>
      </c>
      <c r="E144" s="38" t="s">
        <v>2000</v>
      </c>
      <c r="F144" s="40" t="s">
        <v>1980</v>
      </c>
      <c r="G144" s="41">
        <v>214230011103</v>
      </c>
      <c r="H144" s="39" t="s">
        <v>2317</v>
      </c>
      <c r="I144" s="38">
        <f t="shared" si="16"/>
        <v>18</v>
      </c>
      <c r="J144" s="42" t="s">
        <v>3135</v>
      </c>
      <c r="K144" s="42">
        <f t="shared" si="17"/>
        <v>78.400000000000006</v>
      </c>
      <c r="L144" s="42">
        <f t="shared" si="18"/>
        <v>31.360000000000003</v>
      </c>
      <c r="M144" s="44">
        <v>69</v>
      </c>
      <c r="N144" s="44">
        <f t="shared" si="19"/>
        <v>20.7</v>
      </c>
      <c r="O144" s="43">
        <f t="shared" si="20"/>
        <v>70.06</v>
      </c>
      <c r="P144" s="45">
        <v>9</v>
      </c>
      <c r="Q144" s="38" t="s">
        <v>343</v>
      </c>
      <c r="R144" s="38" t="s">
        <v>778</v>
      </c>
      <c r="S144" s="42" t="s">
        <v>3348</v>
      </c>
    </row>
    <row r="145" spans="1:19" x14ac:dyDescent="0.25">
      <c r="A145" s="37" t="s">
        <v>143</v>
      </c>
      <c r="B145" s="38" t="s">
        <v>10</v>
      </c>
      <c r="C145" s="38" t="s">
        <v>4</v>
      </c>
      <c r="D145" s="38" t="s">
        <v>135</v>
      </c>
      <c r="E145" s="38" t="s">
        <v>2000</v>
      </c>
      <c r="F145" s="40" t="s">
        <v>1980</v>
      </c>
      <c r="G145" s="41">
        <v>214230010428</v>
      </c>
      <c r="H145" s="39" t="s">
        <v>2434</v>
      </c>
      <c r="I145" s="38">
        <f t="shared" si="16"/>
        <v>16.8</v>
      </c>
      <c r="J145" s="42" t="s">
        <v>3123</v>
      </c>
      <c r="K145" s="42">
        <f t="shared" si="17"/>
        <v>70.8</v>
      </c>
      <c r="L145" s="42">
        <f t="shared" si="18"/>
        <v>28.32</v>
      </c>
      <c r="M145" s="44">
        <v>82</v>
      </c>
      <c r="N145" s="44">
        <f t="shared" si="19"/>
        <v>24.599999999999998</v>
      </c>
      <c r="O145" s="43">
        <f t="shared" si="20"/>
        <v>69.72</v>
      </c>
      <c r="P145" s="45">
        <v>10</v>
      </c>
      <c r="Q145" s="38" t="s">
        <v>315</v>
      </c>
      <c r="R145" s="38" t="s">
        <v>1011</v>
      </c>
      <c r="S145" s="42" t="s">
        <v>3348</v>
      </c>
    </row>
    <row r="146" spans="1:19" x14ac:dyDescent="0.25">
      <c r="A146" s="37" t="s">
        <v>149</v>
      </c>
      <c r="B146" s="38" t="s">
        <v>10</v>
      </c>
      <c r="C146" s="38" t="s">
        <v>4</v>
      </c>
      <c r="D146" s="38" t="s">
        <v>135</v>
      </c>
      <c r="E146" s="38" t="s">
        <v>2000</v>
      </c>
      <c r="F146" s="40" t="s">
        <v>1980</v>
      </c>
      <c r="G146" s="41">
        <v>214230011709</v>
      </c>
      <c r="H146" s="39" t="s">
        <v>2166</v>
      </c>
      <c r="I146" s="38">
        <f t="shared" si="16"/>
        <v>19.5</v>
      </c>
      <c r="J146" s="42" t="s">
        <v>2068</v>
      </c>
      <c r="K146" s="42">
        <f t="shared" si="17"/>
        <v>63.2</v>
      </c>
      <c r="L146" s="42">
        <f t="shared" si="18"/>
        <v>25.28</v>
      </c>
      <c r="M146" s="44">
        <v>81.8</v>
      </c>
      <c r="N146" s="44">
        <f t="shared" si="19"/>
        <v>24.54</v>
      </c>
      <c r="O146" s="43">
        <f t="shared" si="20"/>
        <v>69.319999999999993</v>
      </c>
      <c r="P146" s="45">
        <v>11</v>
      </c>
      <c r="Q146" s="38" t="s">
        <v>343</v>
      </c>
      <c r="R146" s="38" t="s">
        <v>609</v>
      </c>
      <c r="S146" s="42" t="s">
        <v>3348</v>
      </c>
    </row>
    <row r="147" spans="1:19" x14ac:dyDescent="0.25">
      <c r="A147" s="39" t="s">
        <v>145</v>
      </c>
      <c r="B147" s="38" t="s">
        <v>3</v>
      </c>
      <c r="C147" s="38" t="s">
        <v>4</v>
      </c>
      <c r="D147" s="38" t="s">
        <v>135</v>
      </c>
      <c r="E147" s="38" t="s">
        <v>2000</v>
      </c>
      <c r="F147" s="40" t="s">
        <v>1980</v>
      </c>
      <c r="G147" s="41">
        <v>214230010504</v>
      </c>
      <c r="H147" s="39" t="s">
        <v>2453</v>
      </c>
      <c r="I147" s="38">
        <f t="shared" si="16"/>
        <v>16.5</v>
      </c>
      <c r="J147" s="42" t="s">
        <v>2002</v>
      </c>
      <c r="K147" s="42">
        <f t="shared" si="17"/>
        <v>64.8</v>
      </c>
      <c r="L147" s="42">
        <f t="shared" si="18"/>
        <v>25.92</v>
      </c>
      <c r="M147" s="44">
        <v>85.4</v>
      </c>
      <c r="N147" s="44">
        <f t="shared" si="19"/>
        <v>25.62</v>
      </c>
      <c r="O147" s="43">
        <f t="shared" si="20"/>
        <v>68.040000000000006</v>
      </c>
      <c r="P147" s="43">
        <v>12</v>
      </c>
      <c r="Q147" s="38" t="s">
        <v>343</v>
      </c>
      <c r="R147" s="38" t="s">
        <v>910</v>
      </c>
      <c r="S147" s="42"/>
    </row>
    <row r="148" spans="1:19" x14ac:dyDescent="0.25">
      <c r="A148" s="39" t="s">
        <v>140</v>
      </c>
      <c r="B148" s="38" t="s">
        <v>3</v>
      </c>
      <c r="C148" s="38" t="s">
        <v>4</v>
      </c>
      <c r="D148" s="38" t="s">
        <v>135</v>
      </c>
      <c r="E148" s="38" t="s">
        <v>2000</v>
      </c>
      <c r="F148" s="40" t="s">
        <v>1980</v>
      </c>
      <c r="G148" s="41">
        <v>214230010204</v>
      </c>
      <c r="H148" s="39" t="s">
        <v>2545</v>
      </c>
      <c r="I148" s="38">
        <f t="shared" si="16"/>
        <v>15.6</v>
      </c>
      <c r="J148" s="42" t="s">
        <v>3116</v>
      </c>
      <c r="K148" s="42">
        <f t="shared" si="17"/>
        <v>72.400000000000006</v>
      </c>
      <c r="L148" s="42">
        <f t="shared" si="18"/>
        <v>28.960000000000004</v>
      </c>
      <c r="M148" s="44">
        <v>77.2</v>
      </c>
      <c r="N148" s="44">
        <f t="shared" si="19"/>
        <v>23.16</v>
      </c>
      <c r="O148" s="43">
        <f t="shared" si="20"/>
        <v>67.72</v>
      </c>
      <c r="P148" s="43">
        <v>13</v>
      </c>
      <c r="Q148" s="38" t="s">
        <v>315</v>
      </c>
      <c r="R148" s="38" t="s">
        <v>571</v>
      </c>
      <c r="S148" s="42"/>
    </row>
    <row r="149" spans="1:19" x14ac:dyDescent="0.25">
      <c r="A149" s="39" t="s">
        <v>152</v>
      </c>
      <c r="B149" s="38" t="s">
        <v>10</v>
      </c>
      <c r="C149" s="38" t="s">
        <v>4</v>
      </c>
      <c r="D149" s="38" t="s">
        <v>135</v>
      </c>
      <c r="E149" s="38" t="s">
        <v>2000</v>
      </c>
      <c r="F149" s="40" t="s">
        <v>1980</v>
      </c>
      <c r="G149" s="41">
        <v>214230011509</v>
      </c>
      <c r="H149" s="39" t="s">
        <v>2211</v>
      </c>
      <c r="I149" s="38">
        <f t="shared" si="16"/>
        <v>18.899999999999999</v>
      </c>
      <c r="J149" s="42" t="s">
        <v>2142</v>
      </c>
      <c r="K149" s="42">
        <f t="shared" si="17"/>
        <v>62.4</v>
      </c>
      <c r="L149" s="42">
        <f t="shared" si="18"/>
        <v>24.96</v>
      </c>
      <c r="M149" s="44">
        <v>79.2</v>
      </c>
      <c r="N149" s="44">
        <f t="shared" si="19"/>
        <v>23.76</v>
      </c>
      <c r="O149" s="43">
        <f t="shared" si="20"/>
        <v>67.62</v>
      </c>
      <c r="P149" s="43">
        <v>14</v>
      </c>
      <c r="Q149" s="38" t="s">
        <v>315</v>
      </c>
      <c r="R149" s="38" t="s">
        <v>318</v>
      </c>
      <c r="S149" s="42"/>
    </row>
    <row r="150" spans="1:19" x14ac:dyDescent="0.25">
      <c r="A150" s="39" t="s">
        <v>146</v>
      </c>
      <c r="B150" s="38" t="s">
        <v>10</v>
      </c>
      <c r="C150" s="38" t="s">
        <v>4</v>
      </c>
      <c r="D150" s="38" t="s">
        <v>135</v>
      </c>
      <c r="E150" s="38" t="s">
        <v>2000</v>
      </c>
      <c r="F150" s="40" t="s">
        <v>1980</v>
      </c>
      <c r="G150" s="41">
        <v>214230010503</v>
      </c>
      <c r="H150" s="39" t="s">
        <v>2166</v>
      </c>
      <c r="I150" s="38">
        <f t="shared" si="16"/>
        <v>19.5</v>
      </c>
      <c r="J150" s="42" t="s">
        <v>2012</v>
      </c>
      <c r="K150" s="42">
        <f t="shared" si="17"/>
        <v>64.400000000000006</v>
      </c>
      <c r="L150" s="42">
        <f t="shared" si="18"/>
        <v>25.760000000000005</v>
      </c>
      <c r="M150" s="44">
        <v>72</v>
      </c>
      <c r="N150" s="44">
        <f t="shared" si="19"/>
        <v>21.599999999999998</v>
      </c>
      <c r="O150" s="43">
        <f t="shared" si="20"/>
        <v>66.86</v>
      </c>
      <c r="P150" s="43">
        <v>15</v>
      </c>
      <c r="Q150" s="38" t="s">
        <v>315</v>
      </c>
      <c r="R150" s="38" t="s">
        <v>515</v>
      </c>
      <c r="S150" s="42"/>
    </row>
    <row r="151" spans="1:19" x14ac:dyDescent="0.25">
      <c r="A151" s="39" t="s">
        <v>148</v>
      </c>
      <c r="B151" s="38" t="s">
        <v>3</v>
      </c>
      <c r="C151" s="38" t="s">
        <v>4</v>
      </c>
      <c r="D151" s="38" t="s">
        <v>135</v>
      </c>
      <c r="E151" s="38" t="s">
        <v>2000</v>
      </c>
      <c r="F151" s="40" t="s">
        <v>1980</v>
      </c>
      <c r="G151" s="41">
        <v>214230011628</v>
      </c>
      <c r="H151" s="39" t="s">
        <v>2401</v>
      </c>
      <c r="I151" s="38">
        <f t="shared" si="16"/>
        <v>17.099999999999998</v>
      </c>
      <c r="J151" s="42" t="s">
        <v>2068</v>
      </c>
      <c r="K151" s="42">
        <f t="shared" si="17"/>
        <v>63.2</v>
      </c>
      <c r="L151" s="42">
        <f t="shared" si="18"/>
        <v>25.28</v>
      </c>
      <c r="M151" s="44">
        <v>81.3</v>
      </c>
      <c r="N151" s="44">
        <f t="shared" si="19"/>
        <v>24.389999999999997</v>
      </c>
      <c r="O151" s="43">
        <f t="shared" si="20"/>
        <v>66.77</v>
      </c>
      <c r="P151" s="43">
        <v>16</v>
      </c>
      <c r="Q151" s="38" t="s">
        <v>331</v>
      </c>
      <c r="R151" s="38" t="s">
        <v>841</v>
      </c>
      <c r="S151" s="42"/>
    </row>
    <row r="152" spans="1:19" x14ac:dyDescent="0.25">
      <c r="A152" s="39" t="s">
        <v>150</v>
      </c>
      <c r="B152" s="38" t="s">
        <v>3</v>
      </c>
      <c r="C152" s="38" t="s">
        <v>4</v>
      </c>
      <c r="D152" s="38" t="s">
        <v>135</v>
      </c>
      <c r="E152" s="38" t="s">
        <v>2000</v>
      </c>
      <c r="F152" s="40" t="s">
        <v>1980</v>
      </c>
      <c r="G152" s="41">
        <v>214230010305</v>
      </c>
      <c r="H152" s="39" t="s">
        <v>2594</v>
      </c>
      <c r="I152" s="38">
        <f t="shared" ref="I152:I183" si="21">H152*0.3</f>
        <v>15</v>
      </c>
      <c r="J152" s="42" t="s">
        <v>2116</v>
      </c>
      <c r="K152" s="42">
        <f t="shared" ref="K152:K183" si="22">(J152-60)*0.4+60</f>
        <v>62.8</v>
      </c>
      <c r="L152" s="42">
        <f t="shared" ref="L152:L183" si="23">K152*0.4</f>
        <v>25.12</v>
      </c>
      <c r="M152" s="44">
        <v>80.8</v>
      </c>
      <c r="N152" s="44">
        <f t="shared" si="19"/>
        <v>24.24</v>
      </c>
      <c r="O152" s="43">
        <f t="shared" si="20"/>
        <v>64.36</v>
      </c>
      <c r="P152" s="43">
        <v>17</v>
      </c>
      <c r="Q152" s="38" t="s">
        <v>343</v>
      </c>
      <c r="R152" s="38" t="s">
        <v>647</v>
      </c>
      <c r="S152" s="42"/>
    </row>
    <row r="153" spans="1:19" x14ac:dyDescent="0.25">
      <c r="A153" s="39" t="s">
        <v>144</v>
      </c>
      <c r="B153" s="38" t="s">
        <v>10</v>
      </c>
      <c r="C153" s="38" t="s">
        <v>4</v>
      </c>
      <c r="D153" s="38" t="s">
        <v>135</v>
      </c>
      <c r="E153" s="38" t="s">
        <v>2000</v>
      </c>
      <c r="F153" s="40" t="s">
        <v>1980</v>
      </c>
      <c r="G153" s="41">
        <v>214230010406</v>
      </c>
      <c r="H153" s="39" t="s">
        <v>2659</v>
      </c>
      <c r="I153" s="38">
        <f t="shared" si="21"/>
        <v>13.5</v>
      </c>
      <c r="J153" s="42" t="s">
        <v>3126</v>
      </c>
      <c r="K153" s="42">
        <f t="shared" si="22"/>
        <v>67.599999999999994</v>
      </c>
      <c r="L153" s="42">
        <f t="shared" si="23"/>
        <v>27.04</v>
      </c>
      <c r="M153" s="44">
        <v>75.2</v>
      </c>
      <c r="N153" s="44">
        <f t="shared" si="19"/>
        <v>22.56</v>
      </c>
      <c r="O153" s="43">
        <f t="shared" si="20"/>
        <v>63.099999999999994</v>
      </c>
      <c r="P153" s="43">
        <v>18</v>
      </c>
      <c r="Q153" s="38" t="s">
        <v>315</v>
      </c>
      <c r="R153" s="38" t="s">
        <v>676</v>
      </c>
      <c r="S153" s="42"/>
    </row>
    <row r="154" spans="1:19" x14ac:dyDescent="0.25">
      <c r="A154" s="39" t="s">
        <v>156</v>
      </c>
      <c r="B154" s="38" t="s">
        <v>3</v>
      </c>
      <c r="C154" s="38" t="s">
        <v>4</v>
      </c>
      <c r="D154" s="38" t="s">
        <v>135</v>
      </c>
      <c r="E154" s="38" t="s">
        <v>2000</v>
      </c>
      <c r="F154" s="40" t="s">
        <v>1980</v>
      </c>
      <c r="G154" s="41">
        <v>214230012210</v>
      </c>
      <c r="H154" s="39" t="s">
        <v>2545</v>
      </c>
      <c r="I154" s="38">
        <f t="shared" si="21"/>
        <v>15.6</v>
      </c>
      <c r="J154" s="42" t="s">
        <v>2291</v>
      </c>
      <c r="K154" s="42">
        <f t="shared" si="22"/>
        <v>60.4</v>
      </c>
      <c r="L154" s="42">
        <f t="shared" si="23"/>
        <v>24.16</v>
      </c>
      <c r="M154" s="44">
        <v>77.8</v>
      </c>
      <c r="N154" s="44">
        <f t="shared" si="19"/>
        <v>23.34</v>
      </c>
      <c r="O154" s="43">
        <f t="shared" si="20"/>
        <v>63.099999999999994</v>
      </c>
      <c r="P154" s="43">
        <v>18</v>
      </c>
      <c r="Q154" s="38" t="s">
        <v>343</v>
      </c>
      <c r="R154" s="38" t="s">
        <v>490</v>
      </c>
      <c r="S154" s="42"/>
    </row>
    <row r="155" spans="1:19" x14ac:dyDescent="0.25">
      <c r="A155" s="39" t="s">
        <v>153</v>
      </c>
      <c r="B155" s="38" t="s">
        <v>3</v>
      </c>
      <c r="C155" s="38" t="s">
        <v>4</v>
      </c>
      <c r="D155" s="38" t="s">
        <v>135</v>
      </c>
      <c r="E155" s="38" t="s">
        <v>2000</v>
      </c>
      <c r="F155" s="40" t="s">
        <v>1980</v>
      </c>
      <c r="G155" s="41">
        <v>214230011229</v>
      </c>
      <c r="H155" s="39" t="s">
        <v>2545</v>
      </c>
      <c r="I155" s="38">
        <f t="shared" si="21"/>
        <v>15.6</v>
      </c>
      <c r="J155" s="42" t="s">
        <v>2142</v>
      </c>
      <c r="K155" s="42">
        <f t="shared" si="22"/>
        <v>62.4</v>
      </c>
      <c r="L155" s="42">
        <f t="shared" si="23"/>
        <v>24.96</v>
      </c>
      <c r="M155" s="44">
        <v>73.8</v>
      </c>
      <c r="N155" s="44">
        <f t="shared" si="19"/>
        <v>22.139999999999997</v>
      </c>
      <c r="O155" s="43">
        <f t="shared" si="20"/>
        <v>62.7</v>
      </c>
      <c r="P155" s="43">
        <v>20</v>
      </c>
      <c r="Q155" s="38" t="s">
        <v>343</v>
      </c>
      <c r="R155" s="38" t="s">
        <v>550</v>
      </c>
      <c r="S155" s="42"/>
    </row>
    <row r="156" spans="1:19" x14ac:dyDescent="0.25">
      <c r="A156" s="39" t="s">
        <v>147</v>
      </c>
      <c r="B156" s="38" t="s">
        <v>3</v>
      </c>
      <c r="C156" s="38" t="s">
        <v>4</v>
      </c>
      <c r="D156" s="38" t="s">
        <v>135</v>
      </c>
      <c r="E156" s="38" t="s">
        <v>2000</v>
      </c>
      <c r="F156" s="40" t="s">
        <v>1980</v>
      </c>
      <c r="G156" s="41">
        <v>214230010519</v>
      </c>
      <c r="H156" s="39" t="s">
        <v>2545</v>
      </c>
      <c r="I156" s="38">
        <f t="shared" si="21"/>
        <v>15.6</v>
      </c>
      <c r="J156" s="42" t="s">
        <v>2058</v>
      </c>
      <c r="K156" s="42">
        <f t="shared" si="22"/>
        <v>63.6</v>
      </c>
      <c r="L156" s="42">
        <f t="shared" si="23"/>
        <v>25.44</v>
      </c>
      <c r="M156" s="44">
        <v>67.2</v>
      </c>
      <c r="N156" s="44">
        <f t="shared" si="19"/>
        <v>20.16</v>
      </c>
      <c r="O156" s="43">
        <f t="shared" si="20"/>
        <v>61.2</v>
      </c>
      <c r="P156" s="43">
        <v>21</v>
      </c>
      <c r="Q156" s="38" t="s">
        <v>315</v>
      </c>
      <c r="R156" s="38" t="s">
        <v>356</v>
      </c>
      <c r="S156" s="42"/>
    </row>
    <row r="157" spans="1:19" x14ac:dyDescent="0.25">
      <c r="A157" s="39" t="s">
        <v>154</v>
      </c>
      <c r="B157" s="38" t="s">
        <v>3</v>
      </c>
      <c r="C157" s="38" t="s">
        <v>4</v>
      </c>
      <c r="D157" s="38" t="s">
        <v>135</v>
      </c>
      <c r="E157" s="38" t="s">
        <v>2000</v>
      </c>
      <c r="F157" s="40" t="s">
        <v>1980</v>
      </c>
      <c r="G157" s="41">
        <v>214230010203</v>
      </c>
      <c r="H157" s="39" t="s">
        <v>2669</v>
      </c>
      <c r="I157" s="38">
        <f t="shared" si="21"/>
        <v>13.2</v>
      </c>
      <c r="J157" s="42" t="s">
        <v>2188</v>
      </c>
      <c r="K157" s="42">
        <f t="shared" si="22"/>
        <v>61.6</v>
      </c>
      <c r="L157" s="42">
        <f t="shared" si="23"/>
        <v>24.64</v>
      </c>
      <c r="M157" s="44">
        <v>69</v>
      </c>
      <c r="N157" s="44">
        <f t="shared" si="19"/>
        <v>20.7</v>
      </c>
      <c r="O157" s="43">
        <f t="shared" si="20"/>
        <v>58.540000000000006</v>
      </c>
      <c r="P157" s="43">
        <v>22</v>
      </c>
      <c r="Q157" s="38" t="s">
        <v>315</v>
      </c>
      <c r="R157" s="38" t="s">
        <v>1376</v>
      </c>
      <c r="S157" s="42"/>
    </row>
    <row r="158" spans="1:19" x14ac:dyDescent="0.25">
      <c r="A158" s="37" t="s">
        <v>160</v>
      </c>
      <c r="B158" s="38" t="s">
        <v>3</v>
      </c>
      <c r="C158" s="38" t="s">
        <v>4</v>
      </c>
      <c r="D158" s="38" t="s">
        <v>158</v>
      </c>
      <c r="E158" s="38" t="s">
        <v>2148</v>
      </c>
      <c r="F158" s="40">
        <v>11</v>
      </c>
      <c r="G158" s="41">
        <v>214230010211</v>
      </c>
      <c r="H158" s="39" t="s">
        <v>2142</v>
      </c>
      <c r="I158" s="38">
        <f t="shared" si="21"/>
        <v>19.8</v>
      </c>
      <c r="J158" s="42" t="s">
        <v>3110</v>
      </c>
      <c r="K158" s="42">
        <f t="shared" si="22"/>
        <v>77.2</v>
      </c>
      <c r="L158" s="42">
        <f t="shared" si="23"/>
        <v>30.880000000000003</v>
      </c>
      <c r="M158" s="44">
        <v>82.4</v>
      </c>
      <c r="N158" s="44">
        <f t="shared" si="19"/>
        <v>24.720000000000002</v>
      </c>
      <c r="O158" s="43">
        <f t="shared" si="20"/>
        <v>75.400000000000006</v>
      </c>
      <c r="P158" s="45">
        <v>1</v>
      </c>
      <c r="Q158" s="38" t="s">
        <v>343</v>
      </c>
      <c r="R158" s="38" t="s">
        <v>557</v>
      </c>
      <c r="S158" s="42" t="s">
        <v>3348</v>
      </c>
    </row>
    <row r="159" spans="1:19" x14ac:dyDescent="0.25">
      <c r="A159" s="37" t="s">
        <v>157</v>
      </c>
      <c r="B159" s="38" t="s">
        <v>3</v>
      </c>
      <c r="C159" s="38" t="s">
        <v>4</v>
      </c>
      <c r="D159" s="38" t="s">
        <v>158</v>
      </c>
      <c r="E159" s="38" t="s">
        <v>2148</v>
      </c>
      <c r="F159" s="40">
        <v>11</v>
      </c>
      <c r="G159" s="41">
        <v>214230012201</v>
      </c>
      <c r="H159" s="39" t="s">
        <v>2326</v>
      </c>
      <c r="I159" s="38">
        <f t="shared" si="21"/>
        <v>17.7</v>
      </c>
      <c r="J159" s="42" t="s">
        <v>3109</v>
      </c>
      <c r="K159" s="42">
        <f t="shared" si="22"/>
        <v>82.4</v>
      </c>
      <c r="L159" s="42">
        <f t="shared" si="23"/>
        <v>32.96</v>
      </c>
      <c r="M159" s="44">
        <v>72.400000000000006</v>
      </c>
      <c r="N159" s="44">
        <f t="shared" si="19"/>
        <v>21.720000000000002</v>
      </c>
      <c r="O159" s="43">
        <f t="shared" si="20"/>
        <v>72.38</v>
      </c>
      <c r="P159" s="45">
        <v>2</v>
      </c>
      <c r="Q159" s="38" t="s">
        <v>343</v>
      </c>
      <c r="R159" s="38" t="s">
        <v>333</v>
      </c>
      <c r="S159" s="42" t="s">
        <v>3348</v>
      </c>
    </row>
    <row r="160" spans="1:19" x14ac:dyDescent="0.25">
      <c r="A160" s="37" t="s">
        <v>165</v>
      </c>
      <c r="B160" s="38" t="s">
        <v>3</v>
      </c>
      <c r="C160" s="38" t="s">
        <v>4</v>
      </c>
      <c r="D160" s="38" t="s">
        <v>158</v>
      </c>
      <c r="E160" s="38" t="s">
        <v>2148</v>
      </c>
      <c r="F160" s="40">
        <v>11</v>
      </c>
      <c r="G160" s="41">
        <v>214230010707</v>
      </c>
      <c r="H160" s="39" t="s">
        <v>2166</v>
      </c>
      <c r="I160" s="38">
        <f t="shared" si="21"/>
        <v>19.5</v>
      </c>
      <c r="J160" s="42" t="s">
        <v>3116</v>
      </c>
      <c r="K160" s="42">
        <f t="shared" si="22"/>
        <v>72.400000000000006</v>
      </c>
      <c r="L160" s="42">
        <f t="shared" si="23"/>
        <v>28.960000000000004</v>
      </c>
      <c r="M160" s="44">
        <v>78.599999999999994</v>
      </c>
      <c r="N160" s="44">
        <f t="shared" si="19"/>
        <v>23.58</v>
      </c>
      <c r="O160" s="43">
        <f t="shared" si="20"/>
        <v>72.040000000000006</v>
      </c>
      <c r="P160" s="45">
        <v>3</v>
      </c>
      <c r="Q160" s="38" t="s">
        <v>343</v>
      </c>
      <c r="R160" s="38" t="s">
        <v>333</v>
      </c>
      <c r="S160" s="42" t="s">
        <v>3348</v>
      </c>
    </row>
    <row r="161" spans="1:19" x14ac:dyDescent="0.25">
      <c r="A161" s="37" t="s">
        <v>159</v>
      </c>
      <c r="B161" s="38" t="s">
        <v>3</v>
      </c>
      <c r="C161" s="38" t="s">
        <v>4</v>
      </c>
      <c r="D161" s="38" t="s">
        <v>158</v>
      </c>
      <c r="E161" s="38" t="s">
        <v>2148</v>
      </c>
      <c r="F161" s="40">
        <v>11</v>
      </c>
      <c r="G161" s="41">
        <v>214230011730</v>
      </c>
      <c r="H161" s="39" t="s">
        <v>2518</v>
      </c>
      <c r="I161" s="38">
        <f t="shared" si="21"/>
        <v>15.899999999999999</v>
      </c>
      <c r="J161" s="42" t="s">
        <v>3110</v>
      </c>
      <c r="K161" s="42">
        <f t="shared" si="22"/>
        <v>77.2</v>
      </c>
      <c r="L161" s="42">
        <f t="shared" si="23"/>
        <v>30.880000000000003</v>
      </c>
      <c r="M161" s="44">
        <v>78</v>
      </c>
      <c r="N161" s="44">
        <f t="shared" si="19"/>
        <v>23.4</v>
      </c>
      <c r="O161" s="43">
        <f t="shared" si="20"/>
        <v>70.180000000000007</v>
      </c>
      <c r="P161" s="45">
        <v>4</v>
      </c>
      <c r="Q161" s="38" t="s">
        <v>343</v>
      </c>
      <c r="R161" s="38" t="s">
        <v>431</v>
      </c>
      <c r="S161" s="42" t="s">
        <v>3348</v>
      </c>
    </row>
    <row r="162" spans="1:19" x14ac:dyDescent="0.25">
      <c r="A162" s="37" t="s">
        <v>116</v>
      </c>
      <c r="B162" s="38" t="s">
        <v>3</v>
      </c>
      <c r="C162" s="38" t="s">
        <v>4</v>
      </c>
      <c r="D162" s="38" t="s">
        <v>158</v>
      </c>
      <c r="E162" s="38" t="s">
        <v>2148</v>
      </c>
      <c r="F162" s="40">
        <v>11</v>
      </c>
      <c r="G162" s="41">
        <v>214230012325</v>
      </c>
      <c r="H162" s="39" t="s">
        <v>2518</v>
      </c>
      <c r="I162" s="38">
        <f t="shared" si="21"/>
        <v>15.899999999999999</v>
      </c>
      <c r="J162" s="42" t="s">
        <v>3111</v>
      </c>
      <c r="K162" s="42">
        <f t="shared" si="22"/>
        <v>76.400000000000006</v>
      </c>
      <c r="L162" s="42">
        <f t="shared" si="23"/>
        <v>30.560000000000002</v>
      </c>
      <c r="M162" s="44">
        <v>74.400000000000006</v>
      </c>
      <c r="N162" s="44">
        <f t="shared" si="19"/>
        <v>22.32</v>
      </c>
      <c r="O162" s="43">
        <f t="shared" si="20"/>
        <v>68.78</v>
      </c>
      <c r="P162" s="45">
        <v>5</v>
      </c>
      <c r="Q162" s="38" t="s">
        <v>315</v>
      </c>
      <c r="R162" s="38" t="s">
        <v>653</v>
      </c>
      <c r="S162" s="42" t="s">
        <v>3348</v>
      </c>
    </row>
    <row r="163" spans="1:19" x14ac:dyDescent="0.25">
      <c r="A163" s="37" t="s">
        <v>161</v>
      </c>
      <c r="B163" s="38" t="s">
        <v>3</v>
      </c>
      <c r="C163" s="38" t="s">
        <v>4</v>
      </c>
      <c r="D163" s="38" t="s">
        <v>158</v>
      </c>
      <c r="E163" s="38" t="s">
        <v>2148</v>
      </c>
      <c r="F163" s="40">
        <v>11</v>
      </c>
      <c r="G163" s="41">
        <v>214230011219</v>
      </c>
      <c r="H163" s="39" t="s">
        <v>2545</v>
      </c>
      <c r="I163" s="38">
        <f t="shared" si="21"/>
        <v>15.6</v>
      </c>
      <c r="J163" s="42" t="s">
        <v>3112</v>
      </c>
      <c r="K163" s="42">
        <f t="shared" si="22"/>
        <v>75.2</v>
      </c>
      <c r="L163" s="42">
        <f t="shared" si="23"/>
        <v>30.080000000000002</v>
      </c>
      <c r="M163" s="44">
        <v>72.8</v>
      </c>
      <c r="N163" s="44">
        <f t="shared" si="19"/>
        <v>21.84</v>
      </c>
      <c r="O163" s="43">
        <f t="shared" si="20"/>
        <v>67.52</v>
      </c>
      <c r="P163" s="45">
        <v>6</v>
      </c>
      <c r="Q163" s="38" t="s">
        <v>1032</v>
      </c>
      <c r="R163" s="38" t="s">
        <v>1198</v>
      </c>
      <c r="S163" s="42" t="s">
        <v>3348</v>
      </c>
    </row>
    <row r="164" spans="1:19" x14ac:dyDescent="0.25">
      <c r="A164" s="37" t="s">
        <v>166</v>
      </c>
      <c r="B164" s="38" t="s">
        <v>10</v>
      </c>
      <c r="C164" s="38" t="s">
        <v>4</v>
      </c>
      <c r="D164" s="38" t="s">
        <v>158</v>
      </c>
      <c r="E164" s="38" t="s">
        <v>2148</v>
      </c>
      <c r="F164" s="40">
        <v>11</v>
      </c>
      <c r="G164" s="41">
        <v>214230011225</v>
      </c>
      <c r="H164" s="39" t="s">
        <v>2401</v>
      </c>
      <c r="I164" s="38">
        <f t="shared" si="21"/>
        <v>17.099999999999998</v>
      </c>
      <c r="J164" s="42" t="s">
        <v>3117</v>
      </c>
      <c r="K164" s="42">
        <f t="shared" si="22"/>
        <v>69.2</v>
      </c>
      <c r="L164" s="42">
        <f t="shared" si="23"/>
        <v>27.680000000000003</v>
      </c>
      <c r="M164" s="44">
        <v>74</v>
      </c>
      <c r="N164" s="44">
        <f t="shared" si="19"/>
        <v>22.2</v>
      </c>
      <c r="O164" s="43">
        <f t="shared" si="20"/>
        <v>66.98</v>
      </c>
      <c r="P164" s="45">
        <v>7</v>
      </c>
      <c r="Q164" s="38" t="s">
        <v>343</v>
      </c>
      <c r="R164" s="38" t="s">
        <v>333</v>
      </c>
      <c r="S164" s="42" t="s">
        <v>3348</v>
      </c>
    </row>
    <row r="165" spans="1:19" x14ac:dyDescent="0.25">
      <c r="A165" s="37" t="s">
        <v>164</v>
      </c>
      <c r="B165" s="38" t="s">
        <v>3</v>
      </c>
      <c r="C165" s="38" t="s">
        <v>4</v>
      </c>
      <c r="D165" s="38" t="s">
        <v>158</v>
      </c>
      <c r="E165" s="38" t="s">
        <v>2148</v>
      </c>
      <c r="F165" s="40">
        <v>11</v>
      </c>
      <c r="G165" s="41">
        <v>214230012406</v>
      </c>
      <c r="H165" s="39" t="s">
        <v>2434</v>
      </c>
      <c r="I165" s="38">
        <f t="shared" si="21"/>
        <v>16.8</v>
      </c>
      <c r="J165" s="42" t="s">
        <v>3115</v>
      </c>
      <c r="K165" s="42">
        <f t="shared" si="22"/>
        <v>73.2</v>
      </c>
      <c r="L165" s="42">
        <f t="shared" si="23"/>
        <v>29.28</v>
      </c>
      <c r="M165" s="44">
        <v>69.2</v>
      </c>
      <c r="N165" s="44">
        <f t="shared" si="19"/>
        <v>20.76</v>
      </c>
      <c r="O165" s="43">
        <f t="shared" si="20"/>
        <v>66.84</v>
      </c>
      <c r="P165" s="45">
        <v>8</v>
      </c>
      <c r="Q165" s="38" t="s">
        <v>1032</v>
      </c>
      <c r="R165" s="38" t="s">
        <v>1033</v>
      </c>
      <c r="S165" s="42" t="s">
        <v>3348</v>
      </c>
    </row>
    <row r="166" spans="1:19" x14ac:dyDescent="0.25">
      <c r="A166" s="37" t="s">
        <v>167</v>
      </c>
      <c r="B166" s="38" t="s">
        <v>3</v>
      </c>
      <c r="C166" s="38" t="s">
        <v>4</v>
      </c>
      <c r="D166" s="38" t="s">
        <v>158</v>
      </c>
      <c r="E166" s="38" t="s">
        <v>2148</v>
      </c>
      <c r="F166" s="40">
        <v>11</v>
      </c>
      <c r="G166" s="41">
        <v>214230010307</v>
      </c>
      <c r="H166" s="39" t="s">
        <v>2434</v>
      </c>
      <c r="I166" s="38">
        <f t="shared" si="21"/>
        <v>16.8</v>
      </c>
      <c r="J166" s="42" t="s">
        <v>3118</v>
      </c>
      <c r="K166" s="42">
        <f t="shared" si="22"/>
        <v>68.400000000000006</v>
      </c>
      <c r="L166" s="42">
        <f t="shared" si="23"/>
        <v>27.360000000000003</v>
      </c>
      <c r="M166" s="44">
        <v>75.599999999999994</v>
      </c>
      <c r="N166" s="44">
        <f t="shared" si="19"/>
        <v>22.679999999999996</v>
      </c>
      <c r="O166" s="43">
        <f t="shared" si="20"/>
        <v>66.84</v>
      </c>
      <c r="P166" s="45">
        <v>8</v>
      </c>
      <c r="Q166" s="38" t="s">
        <v>315</v>
      </c>
      <c r="R166" s="38" t="s">
        <v>3204</v>
      </c>
      <c r="S166" s="42" t="s">
        <v>3348</v>
      </c>
    </row>
    <row r="167" spans="1:19" x14ac:dyDescent="0.25">
      <c r="A167" s="37" t="s">
        <v>170</v>
      </c>
      <c r="B167" s="38" t="s">
        <v>3</v>
      </c>
      <c r="C167" s="38" t="s">
        <v>4</v>
      </c>
      <c r="D167" s="38" t="s">
        <v>158</v>
      </c>
      <c r="E167" s="38" t="s">
        <v>2148</v>
      </c>
      <c r="F167" s="40">
        <v>11</v>
      </c>
      <c r="G167" s="41">
        <v>214230011701</v>
      </c>
      <c r="H167" s="39" t="s">
        <v>2453</v>
      </c>
      <c r="I167" s="38">
        <f t="shared" si="21"/>
        <v>16.5</v>
      </c>
      <c r="J167" s="42" t="s">
        <v>2068</v>
      </c>
      <c r="K167" s="42">
        <f t="shared" si="22"/>
        <v>63.2</v>
      </c>
      <c r="L167" s="42">
        <f t="shared" si="23"/>
        <v>25.28</v>
      </c>
      <c r="M167" s="44">
        <v>80.599999999999994</v>
      </c>
      <c r="N167" s="44">
        <f t="shared" si="19"/>
        <v>24.179999999999996</v>
      </c>
      <c r="O167" s="43">
        <f t="shared" si="20"/>
        <v>65.959999999999994</v>
      </c>
      <c r="P167" s="45">
        <v>10</v>
      </c>
      <c r="Q167" s="38" t="s">
        <v>315</v>
      </c>
      <c r="R167" s="38" t="s">
        <v>1080</v>
      </c>
      <c r="S167" s="42" t="s">
        <v>3348</v>
      </c>
    </row>
    <row r="168" spans="1:19" x14ac:dyDescent="0.25">
      <c r="A168" s="37" t="s">
        <v>168</v>
      </c>
      <c r="B168" s="38" t="s">
        <v>3</v>
      </c>
      <c r="C168" s="38" t="s">
        <v>4</v>
      </c>
      <c r="D168" s="38" t="s">
        <v>158</v>
      </c>
      <c r="E168" s="38" t="s">
        <v>2148</v>
      </c>
      <c r="F168" s="40">
        <v>11</v>
      </c>
      <c r="G168" s="41">
        <v>214230011515</v>
      </c>
      <c r="H168" s="39" t="s">
        <v>2489</v>
      </c>
      <c r="I168" s="38">
        <f t="shared" si="21"/>
        <v>16.2</v>
      </c>
      <c r="J168" s="42" t="s">
        <v>1970</v>
      </c>
      <c r="K168" s="42">
        <f t="shared" si="22"/>
        <v>66.8</v>
      </c>
      <c r="L168" s="42">
        <f t="shared" si="23"/>
        <v>26.72</v>
      </c>
      <c r="M168" s="44">
        <v>75.400000000000006</v>
      </c>
      <c r="N168" s="44">
        <f t="shared" si="19"/>
        <v>22.62</v>
      </c>
      <c r="O168" s="43">
        <f t="shared" si="20"/>
        <v>65.540000000000006</v>
      </c>
      <c r="P168" s="45">
        <v>11</v>
      </c>
      <c r="Q168" s="38" t="s">
        <v>343</v>
      </c>
      <c r="R168" s="38" t="s">
        <v>1114</v>
      </c>
      <c r="S168" s="42" t="s">
        <v>3348</v>
      </c>
    </row>
    <row r="169" spans="1:19" x14ac:dyDescent="0.25">
      <c r="A169" s="39" t="s">
        <v>169</v>
      </c>
      <c r="B169" s="38" t="s">
        <v>3</v>
      </c>
      <c r="C169" s="38" t="s">
        <v>4</v>
      </c>
      <c r="D169" s="38" t="s">
        <v>158</v>
      </c>
      <c r="E169" s="38" t="s">
        <v>2148</v>
      </c>
      <c r="F169" s="40">
        <v>11</v>
      </c>
      <c r="G169" s="41">
        <v>214230011328</v>
      </c>
      <c r="H169" s="39" t="s">
        <v>2580</v>
      </c>
      <c r="I169" s="38">
        <f t="shared" si="21"/>
        <v>15.299999999999999</v>
      </c>
      <c r="J169" s="42" t="s">
        <v>1996</v>
      </c>
      <c r="K169" s="42">
        <f t="shared" si="22"/>
        <v>65.599999999999994</v>
      </c>
      <c r="L169" s="42">
        <f t="shared" si="23"/>
        <v>26.24</v>
      </c>
      <c r="M169" s="44">
        <v>76.400000000000006</v>
      </c>
      <c r="N169" s="44">
        <f t="shared" si="19"/>
        <v>22.92</v>
      </c>
      <c r="O169" s="43">
        <f t="shared" si="20"/>
        <v>64.460000000000008</v>
      </c>
      <c r="P169" s="43">
        <v>12</v>
      </c>
      <c r="Q169" s="38" t="s">
        <v>343</v>
      </c>
      <c r="R169" s="38" t="s">
        <v>431</v>
      </c>
      <c r="S169" s="42"/>
    </row>
    <row r="170" spans="1:19" x14ac:dyDescent="0.25">
      <c r="A170" s="39" t="s">
        <v>162</v>
      </c>
      <c r="B170" s="38" t="s">
        <v>3</v>
      </c>
      <c r="C170" s="38" t="s">
        <v>4</v>
      </c>
      <c r="D170" s="38" t="s">
        <v>158</v>
      </c>
      <c r="E170" s="38" t="s">
        <v>2148</v>
      </c>
      <c r="F170" s="40">
        <v>11</v>
      </c>
      <c r="G170" s="41">
        <v>214230010112</v>
      </c>
      <c r="H170" s="39" t="s">
        <v>2659</v>
      </c>
      <c r="I170" s="38">
        <f t="shared" si="21"/>
        <v>13.5</v>
      </c>
      <c r="J170" s="42" t="s">
        <v>3113</v>
      </c>
      <c r="K170" s="42">
        <f t="shared" si="22"/>
        <v>74.8</v>
      </c>
      <c r="L170" s="42">
        <f t="shared" si="23"/>
        <v>29.92</v>
      </c>
      <c r="M170" s="44">
        <v>68</v>
      </c>
      <c r="N170" s="44">
        <f t="shared" si="19"/>
        <v>20.399999999999999</v>
      </c>
      <c r="O170" s="43">
        <f t="shared" si="20"/>
        <v>63.82</v>
      </c>
      <c r="P170" s="43">
        <v>13</v>
      </c>
      <c r="Q170" s="38" t="s">
        <v>343</v>
      </c>
      <c r="R170" s="38" t="s">
        <v>431</v>
      </c>
      <c r="S170" s="42"/>
    </row>
    <row r="171" spans="1:19" x14ac:dyDescent="0.25">
      <c r="A171" s="39" t="s">
        <v>172</v>
      </c>
      <c r="B171" s="38" t="s">
        <v>3</v>
      </c>
      <c r="C171" s="38" t="s">
        <v>4</v>
      </c>
      <c r="D171" s="38" t="s">
        <v>158</v>
      </c>
      <c r="E171" s="38" t="s">
        <v>2148</v>
      </c>
      <c r="F171" s="40">
        <v>11</v>
      </c>
      <c r="G171" s="41">
        <v>214230010103</v>
      </c>
      <c r="H171" s="39" t="s">
        <v>2545</v>
      </c>
      <c r="I171" s="38">
        <f t="shared" si="21"/>
        <v>15.6</v>
      </c>
      <c r="J171" s="42" t="s">
        <v>2188</v>
      </c>
      <c r="K171" s="42">
        <f t="shared" si="22"/>
        <v>61.6</v>
      </c>
      <c r="L171" s="42">
        <f t="shared" si="23"/>
        <v>24.64</v>
      </c>
      <c r="M171" s="44">
        <v>78.2</v>
      </c>
      <c r="N171" s="44">
        <f t="shared" si="19"/>
        <v>23.46</v>
      </c>
      <c r="O171" s="43">
        <f t="shared" si="20"/>
        <v>63.7</v>
      </c>
      <c r="P171" s="43">
        <v>14</v>
      </c>
      <c r="Q171" s="38" t="s">
        <v>343</v>
      </c>
      <c r="R171" s="38" t="s">
        <v>527</v>
      </c>
      <c r="S171" s="42"/>
    </row>
    <row r="172" spans="1:19" x14ac:dyDescent="0.25">
      <c r="A172" s="39" t="s">
        <v>173</v>
      </c>
      <c r="B172" s="38" t="s">
        <v>3</v>
      </c>
      <c r="C172" s="38" t="s">
        <v>4</v>
      </c>
      <c r="D172" s="38" t="s">
        <v>158</v>
      </c>
      <c r="E172" s="38" t="s">
        <v>2148</v>
      </c>
      <c r="F172" s="40">
        <v>11</v>
      </c>
      <c r="G172" s="41">
        <v>214230011429</v>
      </c>
      <c r="H172" s="39" t="s">
        <v>2635</v>
      </c>
      <c r="I172" s="38">
        <f t="shared" si="21"/>
        <v>14.1</v>
      </c>
      <c r="J172" s="42" t="s">
        <v>2243</v>
      </c>
      <c r="K172" s="42">
        <f t="shared" si="22"/>
        <v>60.8</v>
      </c>
      <c r="L172" s="42">
        <f t="shared" si="23"/>
        <v>24.32</v>
      </c>
      <c r="M172" s="44">
        <v>78.8</v>
      </c>
      <c r="N172" s="44">
        <f t="shared" si="19"/>
        <v>23.639999999999997</v>
      </c>
      <c r="O172" s="43">
        <f t="shared" si="20"/>
        <v>62.06</v>
      </c>
      <c r="P172" s="43">
        <v>15</v>
      </c>
      <c r="Q172" s="38" t="s">
        <v>315</v>
      </c>
      <c r="R172" s="38" t="s">
        <v>1141</v>
      </c>
      <c r="S172" s="42"/>
    </row>
    <row r="173" spans="1:19" x14ac:dyDescent="0.25">
      <c r="A173" s="39" t="s">
        <v>171</v>
      </c>
      <c r="B173" s="38" t="s">
        <v>3</v>
      </c>
      <c r="C173" s="38" t="s">
        <v>4</v>
      </c>
      <c r="D173" s="38" t="s">
        <v>158</v>
      </c>
      <c r="E173" s="38" t="s">
        <v>2148</v>
      </c>
      <c r="F173" s="40">
        <v>11</v>
      </c>
      <c r="G173" s="41">
        <v>214230010804</v>
      </c>
      <c r="H173" s="39" t="s">
        <v>2623</v>
      </c>
      <c r="I173" s="38">
        <f t="shared" si="21"/>
        <v>14.399999999999999</v>
      </c>
      <c r="J173" s="42" t="s">
        <v>2116</v>
      </c>
      <c r="K173" s="42">
        <f t="shared" si="22"/>
        <v>62.8</v>
      </c>
      <c r="L173" s="42">
        <f t="shared" si="23"/>
        <v>25.12</v>
      </c>
      <c r="M173" s="44">
        <v>67.8</v>
      </c>
      <c r="N173" s="44">
        <f t="shared" si="19"/>
        <v>20.34</v>
      </c>
      <c r="O173" s="43">
        <f t="shared" si="20"/>
        <v>59.86</v>
      </c>
      <c r="P173" s="43">
        <v>16</v>
      </c>
      <c r="Q173" s="38" t="s">
        <v>315</v>
      </c>
      <c r="R173" s="38" t="s">
        <v>1224</v>
      </c>
      <c r="S173" s="42"/>
    </row>
    <row r="174" spans="1:19" x14ac:dyDescent="0.25">
      <c r="A174" s="39" t="s">
        <v>163</v>
      </c>
      <c r="B174" s="38" t="s">
        <v>3</v>
      </c>
      <c r="C174" s="38" t="s">
        <v>4</v>
      </c>
      <c r="D174" s="38" t="s">
        <v>158</v>
      </c>
      <c r="E174" s="38" t="s">
        <v>2148</v>
      </c>
      <c r="F174" s="40">
        <v>11</v>
      </c>
      <c r="G174" s="41">
        <v>214230010125</v>
      </c>
      <c r="H174" s="39" t="s">
        <v>2646</v>
      </c>
      <c r="I174" s="38">
        <f t="shared" si="21"/>
        <v>13.799999999999999</v>
      </c>
      <c r="J174" s="42" t="s">
        <v>3114</v>
      </c>
      <c r="K174" s="42">
        <f t="shared" si="22"/>
        <v>74.400000000000006</v>
      </c>
      <c r="L174" s="42">
        <f t="shared" si="23"/>
        <v>29.760000000000005</v>
      </c>
      <c r="M174" s="44">
        <v>30</v>
      </c>
      <c r="N174" s="44">
        <f t="shared" si="19"/>
        <v>9</v>
      </c>
      <c r="O174" s="43">
        <f t="shared" si="20"/>
        <v>52.56</v>
      </c>
      <c r="P174" s="43">
        <v>17</v>
      </c>
      <c r="Q174" s="38" t="s">
        <v>1032</v>
      </c>
      <c r="R174" s="38" t="s">
        <v>1345</v>
      </c>
      <c r="S174" s="42"/>
    </row>
    <row r="175" spans="1:19" x14ac:dyDescent="0.25">
      <c r="A175" s="37" t="s">
        <v>3341</v>
      </c>
      <c r="B175" s="38" t="s">
        <v>3</v>
      </c>
      <c r="C175" s="38" t="s">
        <v>174</v>
      </c>
      <c r="D175" s="38" t="s">
        <v>175</v>
      </c>
      <c r="E175" s="38" t="s">
        <v>2690</v>
      </c>
      <c r="F175" s="40">
        <v>12</v>
      </c>
      <c r="G175" s="41">
        <v>214230010130</v>
      </c>
      <c r="H175" s="39" t="s">
        <v>2068</v>
      </c>
      <c r="I175" s="38">
        <f t="shared" si="21"/>
        <v>20.399999999999999</v>
      </c>
      <c r="J175" s="42" t="s">
        <v>3136</v>
      </c>
      <c r="K175" s="42">
        <f t="shared" si="22"/>
        <v>77.599999999999994</v>
      </c>
      <c r="L175" s="42">
        <f t="shared" si="23"/>
        <v>31.04</v>
      </c>
      <c r="M175" s="44">
        <v>81.2</v>
      </c>
      <c r="N175" s="44">
        <f t="shared" si="19"/>
        <v>24.36</v>
      </c>
      <c r="O175" s="43">
        <f t="shared" si="20"/>
        <v>75.8</v>
      </c>
      <c r="P175" s="45">
        <v>1</v>
      </c>
      <c r="Q175" s="38" t="s">
        <v>343</v>
      </c>
      <c r="R175" s="38" t="s">
        <v>653</v>
      </c>
      <c r="S175" s="42" t="s">
        <v>3348</v>
      </c>
    </row>
    <row r="176" spans="1:19" x14ac:dyDescent="0.25">
      <c r="A176" s="37" t="s">
        <v>180</v>
      </c>
      <c r="B176" s="38" t="s">
        <v>10</v>
      </c>
      <c r="C176" s="38" t="s">
        <v>174</v>
      </c>
      <c r="D176" s="38" t="s">
        <v>175</v>
      </c>
      <c r="E176" s="38" t="s">
        <v>2690</v>
      </c>
      <c r="F176" s="40">
        <v>12</v>
      </c>
      <c r="G176" s="41">
        <v>214230011312</v>
      </c>
      <c r="H176" s="39" t="s">
        <v>2291</v>
      </c>
      <c r="I176" s="38">
        <f t="shared" si="21"/>
        <v>18.3</v>
      </c>
      <c r="J176" s="42" t="s">
        <v>3123</v>
      </c>
      <c r="K176" s="42">
        <f t="shared" si="22"/>
        <v>70.8</v>
      </c>
      <c r="L176" s="42">
        <f t="shared" si="23"/>
        <v>28.32</v>
      </c>
      <c r="M176" s="44">
        <v>83</v>
      </c>
      <c r="N176" s="44">
        <f t="shared" si="19"/>
        <v>24.9</v>
      </c>
      <c r="O176" s="43">
        <f t="shared" si="20"/>
        <v>71.52000000000001</v>
      </c>
      <c r="P176" s="45">
        <v>2</v>
      </c>
      <c r="Q176" s="38" t="s">
        <v>315</v>
      </c>
      <c r="R176" s="38" t="s">
        <v>1434</v>
      </c>
      <c r="S176" s="42" t="s">
        <v>3348</v>
      </c>
    </row>
    <row r="177" spans="1:19" x14ac:dyDescent="0.25">
      <c r="A177" s="37" t="s">
        <v>182</v>
      </c>
      <c r="B177" s="38" t="s">
        <v>3</v>
      </c>
      <c r="C177" s="38" t="s">
        <v>174</v>
      </c>
      <c r="D177" s="38" t="s">
        <v>175</v>
      </c>
      <c r="E177" s="38" t="s">
        <v>2690</v>
      </c>
      <c r="F177" s="40">
        <v>12</v>
      </c>
      <c r="G177" s="41">
        <v>214230012319</v>
      </c>
      <c r="H177" s="39" t="s">
        <v>2058</v>
      </c>
      <c r="I177" s="38">
        <f t="shared" si="21"/>
        <v>20.7</v>
      </c>
      <c r="J177" s="42" t="s">
        <v>1992</v>
      </c>
      <c r="K177" s="42">
        <f t="shared" si="22"/>
        <v>66</v>
      </c>
      <c r="L177" s="42">
        <f t="shared" si="23"/>
        <v>26.400000000000002</v>
      </c>
      <c r="M177" s="44">
        <v>81</v>
      </c>
      <c r="N177" s="44">
        <f t="shared" si="19"/>
        <v>24.3</v>
      </c>
      <c r="O177" s="43">
        <f t="shared" si="20"/>
        <v>71.400000000000006</v>
      </c>
      <c r="P177" s="45">
        <v>3</v>
      </c>
      <c r="Q177" s="38" t="s">
        <v>343</v>
      </c>
      <c r="R177" s="38" t="s">
        <v>382</v>
      </c>
      <c r="S177" s="42" t="s">
        <v>3348</v>
      </c>
    </row>
    <row r="178" spans="1:19" x14ac:dyDescent="0.25">
      <c r="A178" s="37" t="s">
        <v>176</v>
      </c>
      <c r="B178" s="38" t="s">
        <v>3</v>
      </c>
      <c r="C178" s="38" t="s">
        <v>174</v>
      </c>
      <c r="D178" s="38" t="s">
        <v>175</v>
      </c>
      <c r="E178" s="38" t="s">
        <v>2690</v>
      </c>
      <c r="F178" s="40">
        <v>12</v>
      </c>
      <c r="G178" s="41">
        <v>214230011516</v>
      </c>
      <c r="H178" s="39" t="s">
        <v>2358</v>
      </c>
      <c r="I178" s="38">
        <f t="shared" si="21"/>
        <v>17.399999999999999</v>
      </c>
      <c r="J178" s="42" t="s">
        <v>3114</v>
      </c>
      <c r="K178" s="42">
        <f t="shared" si="22"/>
        <v>74.400000000000006</v>
      </c>
      <c r="L178" s="42">
        <f t="shared" si="23"/>
        <v>29.760000000000005</v>
      </c>
      <c r="M178" s="44">
        <v>80</v>
      </c>
      <c r="N178" s="44">
        <f t="shared" si="19"/>
        <v>24</v>
      </c>
      <c r="O178" s="43">
        <f t="shared" si="20"/>
        <v>71.16</v>
      </c>
      <c r="P178" s="45">
        <v>4</v>
      </c>
      <c r="Q178" s="38" t="s">
        <v>343</v>
      </c>
      <c r="R178" s="38" t="s">
        <v>1072</v>
      </c>
      <c r="S178" s="42" t="s">
        <v>3348</v>
      </c>
    </row>
    <row r="179" spans="1:19" x14ac:dyDescent="0.25">
      <c r="A179" s="37" t="s">
        <v>177</v>
      </c>
      <c r="B179" s="38" t="s">
        <v>3</v>
      </c>
      <c r="C179" s="38" t="s">
        <v>174</v>
      </c>
      <c r="D179" s="38" t="s">
        <v>175</v>
      </c>
      <c r="E179" s="38" t="s">
        <v>2690</v>
      </c>
      <c r="F179" s="40">
        <v>12</v>
      </c>
      <c r="G179" s="41">
        <v>214230011024</v>
      </c>
      <c r="H179" s="39" t="s">
        <v>2434</v>
      </c>
      <c r="I179" s="38">
        <f t="shared" si="21"/>
        <v>16.8</v>
      </c>
      <c r="J179" s="42" t="s">
        <v>3137</v>
      </c>
      <c r="K179" s="42">
        <f t="shared" si="22"/>
        <v>74</v>
      </c>
      <c r="L179" s="42">
        <f t="shared" si="23"/>
        <v>29.6</v>
      </c>
      <c r="M179" s="44">
        <v>81.400000000000006</v>
      </c>
      <c r="N179" s="44">
        <f t="shared" si="19"/>
        <v>24.42</v>
      </c>
      <c r="O179" s="43">
        <f t="shared" si="20"/>
        <v>70.820000000000007</v>
      </c>
      <c r="P179" s="45">
        <v>5</v>
      </c>
      <c r="Q179" s="38" t="s">
        <v>315</v>
      </c>
      <c r="R179" s="38" t="s">
        <v>1477</v>
      </c>
      <c r="S179" s="42" t="s">
        <v>3348</v>
      </c>
    </row>
    <row r="180" spans="1:19" x14ac:dyDescent="0.25">
      <c r="A180" s="37" t="s">
        <v>190</v>
      </c>
      <c r="B180" s="38" t="s">
        <v>3</v>
      </c>
      <c r="C180" s="38" t="s">
        <v>174</v>
      </c>
      <c r="D180" s="38" t="s">
        <v>175</v>
      </c>
      <c r="E180" s="38" t="s">
        <v>2690</v>
      </c>
      <c r="F180" s="40">
        <v>12</v>
      </c>
      <c r="G180" s="41">
        <v>214230011518</v>
      </c>
      <c r="H180" s="39" t="s">
        <v>2068</v>
      </c>
      <c r="I180" s="38">
        <f t="shared" si="21"/>
        <v>20.399999999999999</v>
      </c>
      <c r="J180" s="42" t="s">
        <v>2025</v>
      </c>
      <c r="K180" s="42">
        <f t="shared" si="22"/>
        <v>64</v>
      </c>
      <c r="L180" s="42">
        <f t="shared" si="23"/>
        <v>25.6</v>
      </c>
      <c r="M180" s="44">
        <v>82.6</v>
      </c>
      <c r="N180" s="44">
        <f t="shared" si="19"/>
        <v>24.779999999999998</v>
      </c>
      <c r="O180" s="43">
        <f t="shared" si="20"/>
        <v>70.78</v>
      </c>
      <c r="P180" s="45">
        <v>6</v>
      </c>
      <c r="Q180" s="38" t="s">
        <v>343</v>
      </c>
      <c r="R180" s="38" t="s">
        <v>653</v>
      </c>
      <c r="S180" s="42" t="s">
        <v>3348</v>
      </c>
    </row>
    <row r="181" spans="1:19" x14ac:dyDescent="0.25">
      <c r="A181" s="37" t="s">
        <v>184</v>
      </c>
      <c r="B181" s="38" t="s">
        <v>3</v>
      </c>
      <c r="C181" s="38" t="s">
        <v>174</v>
      </c>
      <c r="D181" s="38" t="s">
        <v>175</v>
      </c>
      <c r="E181" s="38" t="s">
        <v>2690</v>
      </c>
      <c r="F181" s="40">
        <v>12</v>
      </c>
      <c r="G181" s="41">
        <v>214230012420</v>
      </c>
      <c r="H181" s="39" t="s">
        <v>2317</v>
      </c>
      <c r="I181" s="38">
        <f t="shared" si="21"/>
        <v>18</v>
      </c>
      <c r="J181" s="42" t="s">
        <v>1992</v>
      </c>
      <c r="K181" s="42">
        <f t="shared" si="22"/>
        <v>66</v>
      </c>
      <c r="L181" s="42">
        <f t="shared" si="23"/>
        <v>26.400000000000002</v>
      </c>
      <c r="M181" s="44">
        <v>85.4</v>
      </c>
      <c r="N181" s="44">
        <f t="shared" si="19"/>
        <v>25.62</v>
      </c>
      <c r="O181" s="43">
        <f t="shared" si="20"/>
        <v>70.02000000000001</v>
      </c>
      <c r="P181" s="45">
        <v>7</v>
      </c>
      <c r="Q181" s="38" t="s">
        <v>343</v>
      </c>
      <c r="R181" s="38" t="s">
        <v>431</v>
      </c>
      <c r="S181" s="42" t="s">
        <v>3348</v>
      </c>
    </row>
    <row r="182" spans="1:19" x14ac:dyDescent="0.25">
      <c r="A182" s="37" t="s">
        <v>178</v>
      </c>
      <c r="B182" s="38" t="s">
        <v>3</v>
      </c>
      <c r="C182" s="38" t="s">
        <v>174</v>
      </c>
      <c r="D182" s="38" t="s">
        <v>175</v>
      </c>
      <c r="E182" s="38" t="s">
        <v>2690</v>
      </c>
      <c r="F182" s="40">
        <v>12</v>
      </c>
      <c r="G182" s="41">
        <v>214230010718</v>
      </c>
      <c r="H182" s="39" t="s">
        <v>2580</v>
      </c>
      <c r="I182" s="38">
        <f t="shared" si="21"/>
        <v>15.299999999999999</v>
      </c>
      <c r="J182" s="42" t="s">
        <v>3138</v>
      </c>
      <c r="K182" s="42">
        <f t="shared" si="22"/>
        <v>73.599999999999994</v>
      </c>
      <c r="L182" s="42">
        <f t="shared" si="23"/>
        <v>29.439999999999998</v>
      </c>
      <c r="M182" s="44">
        <v>82.6</v>
      </c>
      <c r="N182" s="44">
        <f t="shared" si="19"/>
        <v>24.779999999999998</v>
      </c>
      <c r="O182" s="43">
        <f t="shared" si="20"/>
        <v>69.52</v>
      </c>
      <c r="P182" s="45">
        <v>8</v>
      </c>
      <c r="Q182" s="38" t="s">
        <v>315</v>
      </c>
      <c r="R182" s="38" t="s">
        <v>1492</v>
      </c>
      <c r="S182" s="42" t="s">
        <v>3348</v>
      </c>
    </row>
    <row r="183" spans="1:19" x14ac:dyDescent="0.25">
      <c r="A183" s="37" t="s">
        <v>188</v>
      </c>
      <c r="B183" s="38" t="s">
        <v>3</v>
      </c>
      <c r="C183" s="38" t="s">
        <v>174</v>
      </c>
      <c r="D183" s="38" t="s">
        <v>175</v>
      </c>
      <c r="E183" s="38" t="s">
        <v>2690</v>
      </c>
      <c r="F183" s="40">
        <v>12</v>
      </c>
      <c r="G183" s="41">
        <v>214230012320</v>
      </c>
      <c r="H183" s="39" t="s">
        <v>2166</v>
      </c>
      <c r="I183" s="38">
        <f t="shared" si="21"/>
        <v>19.5</v>
      </c>
      <c r="J183" s="42" t="s">
        <v>2025</v>
      </c>
      <c r="K183" s="42">
        <f t="shared" si="22"/>
        <v>64</v>
      </c>
      <c r="L183" s="42">
        <f t="shared" si="23"/>
        <v>25.6</v>
      </c>
      <c r="M183" s="44">
        <v>78.599999999999994</v>
      </c>
      <c r="N183" s="44">
        <f t="shared" si="19"/>
        <v>23.58</v>
      </c>
      <c r="O183" s="43">
        <f t="shared" si="20"/>
        <v>68.680000000000007</v>
      </c>
      <c r="P183" s="45">
        <v>9</v>
      </c>
      <c r="Q183" s="38" t="s">
        <v>315</v>
      </c>
      <c r="R183" s="38" t="s">
        <v>1430</v>
      </c>
      <c r="S183" s="42" t="s">
        <v>3348</v>
      </c>
    </row>
    <row r="184" spans="1:19" x14ac:dyDescent="0.25">
      <c r="A184" s="37" t="s">
        <v>179</v>
      </c>
      <c r="B184" s="38" t="s">
        <v>3</v>
      </c>
      <c r="C184" s="38" t="s">
        <v>174</v>
      </c>
      <c r="D184" s="38" t="s">
        <v>175</v>
      </c>
      <c r="E184" s="38" t="s">
        <v>2690</v>
      </c>
      <c r="F184" s="40">
        <v>12</v>
      </c>
      <c r="G184" s="41">
        <v>214230011409</v>
      </c>
      <c r="H184" s="39" t="s">
        <v>2545</v>
      </c>
      <c r="I184" s="38">
        <f t="shared" ref="I184:I215" si="24">H184*0.3</f>
        <v>15.6</v>
      </c>
      <c r="J184" s="42" t="s">
        <v>3116</v>
      </c>
      <c r="K184" s="42">
        <f t="shared" ref="K184:K197" si="25">(J184-60)*0.4+60</f>
        <v>72.400000000000006</v>
      </c>
      <c r="L184" s="42">
        <f t="shared" ref="L184:L197" si="26">K184*0.4</f>
        <v>28.960000000000004</v>
      </c>
      <c r="M184" s="44">
        <v>80</v>
      </c>
      <c r="N184" s="44">
        <f t="shared" si="19"/>
        <v>24</v>
      </c>
      <c r="O184" s="43">
        <f t="shared" si="20"/>
        <v>68.56</v>
      </c>
      <c r="P184" s="45">
        <v>10</v>
      </c>
      <c r="Q184" s="38" t="s">
        <v>315</v>
      </c>
      <c r="R184" s="38" t="s">
        <v>1486</v>
      </c>
      <c r="S184" s="42" t="s">
        <v>3348</v>
      </c>
    </row>
    <row r="185" spans="1:19" x14ac:dyDescent="0.25">
      <c r="A185" s="37" t="s">
        <v>189</v>
      </c>
      <c r="B185" s="38" t="s">
        <v>10</v>
      </c>
      <c r="C185" s="38" t="s">
        <v>174</v>
      </c>
      <c r="D185" s="38" t="s">
        <v>175</v>
      </c>
      <c r="E185" s="38" t="s">
        <v>2690</v>
      </c>
      <c r="F185" s="40">
        <v>12</v>
      </c>
      <c r="G185" s="41">
        <v>214230010219</v>
      </c>
      <c r="H185" s="39" t="s">
        <v>2401</v>
      </c>
      <c r="I185" s="38">
        <f t="shared" si="24"/>
        <v>17.099999999999998</v>
      </c>
      <c r="J185" s="42" t="s">
        <v>2025</v>
      </c>
      <c r="K185" s="42">
        <f t="shared" si="25"/>
        <v>64</v>
      </c>
      <c r="L185" s="42">
        <f t="shared" si="26"/>
        <v>25.6</v>
      </c>
      <c r="M185" s="44">
        <v>83.4</v>
      </c>
      <c r="N185" s="44">
        <f t="shared" si="19"/>
        <v>25.02</v>
      </c>
      <c r="O185" s="43">
        <f t="shared" si="20"/>
        <v>67.72</v>
      </c>
      <c r="P185" s="45">
        <v>11</v>
      </c>
      <c r="Q185" s="38" t="s">
        <v>343</v>
      </c>
      <c r="R185" s="38" t="s">
        <v>904</v>
      </c>
      <c r="S185" s="42" t="s">
        <v>3348</v>
      </c>
    </row>
    <row r="186" spans="1:19" x14ac:dyDescent="0.25">
      <c r="A186" s="37" t="s">
        <v>194</v>
      </c>
      <c r="B186" s="38" t="s">
        <v>3</v>
      </c>
      <c r="C186" s="38" t="s">
        <v>174</v>
      </c>
      <c r="D186" s="38" t="s">
        <v>175</v>
      </c>
      <c r="E186" s="38" t="s">
        <v>2690</v>
      </c>
      <c r="F186" s="40">
        <v>12</v>
      </c>
      <c r="G186" s="41">
        <v>214230010601</v>
      </c>
      <c r="H186" s="39" t="s">
        <v>2068</v>
      </c>
      <c r="I186" s="38">
        <f t="shared" si="24"/>
        <v>20.399999999999999</v>
      </c>
      <c r="J186" s="42" t="s">
        <v>2166</v>
      </c>
      <c r="K186" s="42">
        <f t="shared" si="25"/>
        <v>62</v>
      </c>
      <c r="L186" s="42">
        <f t="shared" si="26"/>
        <v>24.8</v>
      </c>
      <c r="M186" s="44">
        <v>73</v>
      </c>
      <c r="N186" s="44">
        <f t="shared" si="19"/>
        <v>21.9</v>
      </c>
      <c r="O186" s="43">
        <f t="shared" si="20"/>
        <v>67.099999999999994</v>
      </c>
      <c r="P186" s="45">
        <v>12</v>
      </c>
      <c r="Q186" s="38" t="s">
        <v>343</v>
      </c>
      <c r="R186" s="38" t="s">
        <v>569</v>
      </c>
      <c r="S186" s="42" t="s">
        <v>3348</v>
      </c>
    </row>
    <row r="187" spans="1:19" x14ac:dyDescent="0.25">
      <c r="A187" s="39" t="s">
        <v>195</v>
      </c>
      <c r="B187" s="38" t="s">
        <v>3</v>
      </c>
      <c r="C187" s="38" t="s">
        <v>174</v>
      </c>
      <c r="D187" s="38" t="s">
        <v>175</v>
      </c>
      <c r="E187" s="38" t="s">
        <v>2690</v>
      </c>
      <c r="F187" s="40">
        <v>12</v>
      </c>
      <c r="G187" s="41">
        <v>214230010402</v>
      </c>
      <c r="H187" s="39" t="s">
        <v>2317</v>
      </c>
      <c r="I187" s="38">
        <f t="shared" si="24"/>
        <v>18</v>
      </c>
      <c r="J187" s="42" t="s">
        <v>2188</v>
      </c>
      <c r="K187" s="42">
        <f t="shared" si="25"/>
        <v>61.6</v>
      </c>
      <c r="L187" s="42">
        <f t="shared" si="26"/>
        <v>24.64</v>
      </c>
      <c r="M187" s="44">
        <v>81</v>
      </c>
      <c r="N187" s="44">
        <f t="shared" si="19"/>
        <v>24.3</v>
      </c>
      <c r="O187" s="43">
        <f t="shared" si="20"/>
        <v>66.94</v>
      </c>
      <c r="P187" s="43">
        <v>13</v>
      </c>
      <c r="Q187" s="38" t="s">
        <v>343</v>
      </c>
      <c r="R187" s="38" t="s">
        <v>778</v>
      </c>
      <c r="S187" s="42"/>
    </row>
    <row r="188" spans="1:19" x14ac:dyDescent="0.25">
      <c r="A188" s="39" t="s">
        <v>192</v>
      </c>
      <c r="B188" s="38" t="s">
        <v>10</v>
      </c>
      <c r="C188" s="38" t="s">
        <v>174</v>
      </c>
      <c r="D188" s="38" t="s">
        <v>175</v>
      </c>
      <c r="E188" s="38" t="s">
        <v>2690</v>
      </c>
      <c r="F188" s="40">
        <v>12</v>
      </c>
      <c r="G188" s="41">
        <v>214230011422</v>
      </c>
      <c r="H188" s="39" t="s">
        <v>2291</v>
      </c>
      <c r="I188" s="38">
        <f t="shared" si="24"/>
        <v>18.3</v>
      </c>
      <c r="J188" s="42" t="s">
        <v>2068</v>
      </c>
      <c r="K188" s="42">
        <f t="shared" si="25"/>
        <v>63.2</v>
      </c>
      <c r="L188" s="42">
        <f t="shared" si="26"/>
        <v>25.28</v>
      </c>
      <c r="M188" s="44">
        <v>77.8</v>
      </c>
      <c r="N188" s="44">
        <f t="shared" si="19"/>
        <v>23.34</v>
      </c>
      <c r="O188" s="43">
        <f t="shared" si="20"/>
        <v>66.92</v>
      </c>
      <c r="P188" s="43">
        <v>14</v>
      </c>
      <c r="Q188" s="38" t="s">
        <v>343</v>
      </c>
      <c r="R188" s="38" t="s">
        <v>1321</v>
      </c>
      <c r="S188" s="42"/>
    </row>
    <row r="189" spans="1:19" x14ac:dyDescent="0.25">
      <c r="A189" s="39" t="s">
        <v>187</v>
      </c>
      <c r="B189" s="38" t="s">
        <v>3</v>
      </c>
      <c r="C189" s="38" t="s">
        <v>174</v>
      </c>
      <c r="D189" s="38" t="s">
        <v>175</v>
      </c>
      <c r="E189" s="38" t="s">
        <v>2690</v>
      </c>
      <c r="F189" s="40">
        <v>12</v>
      </c>
      <c r="G189" s="41">
        <v>214230010427</v>
      </c>
      <c r="H189" s="39" t="s">
        <v>2317</v>
      </c>
      <c r="I189" s="38">
        <f t="shared" si="24"/>
        <v>18</v>
      </c>
      <c r="J189" s="42" t="s">
        <v>2025</v>
      </c>
      <c r="K189" s="42">
        <f t="shared" si="25"/>
        <v>64</v>
      </c>
      <c r="L189" s="42">
        <f t="shared" si="26"/>
        <v>25.6</v>
      </c>
      <c r="M189" s="44">
        <v>77.400000000000006</v>
      </c>
      <c r="N189" s="44">
        <f t="shared" si="19"/>
        <v>23.220000000000002</v>
      </c>
      <c r="O189" s="43">
        <f t="shared" si="20"/>
        <v>66.820000000000007</v>
      </c>
      <c r="P189" s="43">
        <v>15</v>
      </c>
      <c r="Q189" s="38" t="s">
        <v>315</v>
      </c>
      <c r="R189" s="38" t="s">
        <v>1454</v>
      </c>
      <c r="S189" s="42"/>
    </row>
    <row r="190" spans="1:19" x14ac:dyDescent="0.25">
      <c r="A190" s="39" t="s">
        <v>186</v>
      </c>
      <c r="B190" s="38" t="s">
        <v>3</v>
      </c>
      <c r="C190" s="38" t="s">
        <v>174</v>
      </c>
      <c r="D190" s="38" t="s">
        <v>175</v>
      </c>
      <c r="E190" s="38" t="s">
        <v>2690</v>
      </c>
      <c r="F190" s="40">
        <v>12</v>
      </c>
      <c r="G190" s="41">
        <v>214230011719</v>
      </c>
      <c r="H190" s="39" t="s">
        <v>2489</v>
      </c>
      <c r="I190" s="38">
        <f t="shared" si="24"/>
        <v>16.2</v>
      </c>
      <c r="J190" s="42" t="s">
        <v>2012</v>
      </c>
      <c r="K190" s="42">
        <f t="shared" si="25"/>
        <v>64.400000000000006</v>
      </c>
      <c r="L190" s="42">
        <f t="shared" si="26"/>
        <v>25.760000000000005</v>
      </c>
      <c r="M190" s="44">
        <v>79.8</v>
      </c>
      <c r="N190" s="44">
        <f t="shared" si="19"/>
        <v>23.939999999999998</v>
      </c>
      <c r="O190" s="43">
        <f t="shared" si="20"/>
        <v>65.900000000000006</v>
      </c>
      <c r="P190" s="43">
        <v>16</v>
      </c>
      <c r="Q190" s="38" t="s">
        <v>343</v>
      </c>
      <c r="R190" s="38" t="s">
        <v>1482</v>
      </c>
      <c r="S190" s="42"/>
    </row>
    <row r="191" spans="1:19" x14ac:dyDescent="0.25">
      <c r="A191" s="39" t="s">
        <v>196</v>
      </c>
      <c r="B191" s="38" t="s">
        <v>3</v>
      </c>
      <c r="C191" s="38" t="s">
        <v>174</v>
      </c>
      <c r="D191" s="38" t="s">
        <v>175</v>
      </c>
      <c r="E191" s="38" t="s">
        <v>2690</v>
      </c>
      <c r="F191" s="40">
        <v>12</v>
      </c>
      <c r="G191" s="41">
        <v>214230012422</v>
      </c>
      <c r="H191" s="39" t="s">
        <v>2317</v>
      </c>
      <c r="I191" s="38">
        <f t="shared" si="24"/>
        <v>18</v>
      </c>
      <c r="J191" s="42" t="s">
        <v>2243</v>
      </c>
      <c r="K191" s="42">
        <f t="shared" si="25"/>
        <v>60.8</v>
      </c>
      <c r="L191" s="42">
        <f t="shared" si="26"/>
        <v>24.32</v>
      </c>
      <c r="M191" s="44">
        <v>78.400000000000006</v>
      </c>
      <c r="N191" s="44">
        <f t="shared" si="19"/>
        <v>23.52</v>
      </c>
      <c r="O191" s="43">
        <f t="shared" si="20"/>
        <v>65.84</v>
      </c>
      <c r="P191" s="43">
        <v>17</v>
      </c>
      <c r="Q191" s="38" t="s">
        <v>343</v>
      </c>
      <c r="R191" s="38" t="s">
        <v>587</v>
      </c>
      <c r="S191" s="42"/>
    </row>
    <row r="192" spans="1:19" x14ac:dyDescent="0.25">
      <c r="A192" s="39" t="s">
        <v>197</v>
      </c>
      <c r="B192" s="38" t="s">
        <v>3</v>
      </c>
      <c r="C192" s="38" t="s">
        <v>174</v>
      </c>
      <c r="D192" s="38" t="s">
        <v>175</v>
      </c>
      <c r="E192" s="38" t="s">
        <v>2690</v>
      </c>
      <c r="F192" s="40">
        <v>12</v>
      </c>
      <c r="G192" s="41">
        <v>214230012305</v>
      </c>
      <c r="H192" s="39" t="s">
        <v>2291</v>
      </c>
      <c r="I192" s="38">
        <f t="shared" si="24"/>
        <v>18.3</v>
      </c>
      <c r="J192" s="42" t="s">
        <v>2243</v>
      </c>
      <c r="K192" s="42">
        <f t="shared" si="25"/>
        <v>60.8</v>
      </c>
      <c r="L192" s="42">
        <f t="shared" si="26"/>
        <v>24.32</v>
      </c>
      <c r="M192" s="44">
        <v>75.8</v>
      </c>
      <c r="N192" s="44">
        <f t="shared" si="19"/>
        <v>22.74</v>
      </c>
      <c r="O192" s="43">
        <f t="shared" si="20"/>
        <v>65.36</v>
      </c>
      <c r="P192" s="43">
        <v>18</v>
      </c>
      <c r="Q192" s="38" t="s">
        <v>315</v>
      </c>
      <c r="R192" s="38" t="s">
        <v>571</v>
      </c>
      <c r="S192" s="42"/>
    </row>
    <row r="193" spans="1:19" x14ac:dyDescent="0.25">
      <c r="A193" s="39" t="s">
        <v>191</v>
      </c>
      <c r="B193" s="38" t="s">
        <v>3</v>
      </c>
      <c r="C193" s="38" t="s">
        <v>174</v>
      </c>
      <c r="D193" s="38" t="s">
        <v>175</v>
      </c>
      <c r="E193" s="38" t="s">
        <v>2690</v>
      </c>
      <c r="F193" s="40">
        <v>12</v>
      </c>
      <c r="G193" s="41">
        <v>214230012129</v>
      </c>
      <c r="H193" s="39" t="s">
        <v>2358</v>
      </c>
      <c r="I193" s="38">
        <f t="shared" si="24"/>
        <v>17.399999999999999</v>
      </c>
      <c r="J193" s="42" t="s">
        <v>2058</v>
      </c>
      <c r="K193" s="42">
        <f t="shared" si="25"/>
        <v>63.6</v>
      </c>
      <c r="L193" s="42">
        <f t="shared" si="26"/>
        <v>25.44</v>
      </c>
      <c r="M193" s="44">
        <v>74</v>
      </c>
      <c r="N193" s="44">
        <f t="shared" si="19"/>
        <v>22.2</v>
      </c>
      <c r="O193" s="43">
        <f t="shared" si="20"/>
        <v>65.040000000000006</v>
      </c>
      <c r="P193" s="43">
        <v>19</v>
      </c>
      <c r="Q193" s="38" t="s">
        <v>343</v>
      </c>
      <c r="R193" s="38" t="s">
        <v>1224</v>
      </c>
      <c r="S193" s="42"/>
    </row>
    <row r="194" spans="1:19" x14ac:dyDescent="0.25">
      <c r="A194" s="39" t="s">
        <v>183</v>
      </c>
      <c r="B194" s="38" t="s">
        <v>10</v>
      </c>
      <c r="C194" s="38" t="s">
        <v>174</v>
      </c>
      <c r="D194" s="38" t="s">
        <v>175</v>
      </c>
      <c r="E194" s="38" t="s">
        <v>2690</v>
      </c>
      <c r="F194" s="40">
        <v>12</v>
      </c>
      <c r="G194" s="41">
        <v>214230011316</v>
      </c>
      <c r="H194" s="39" t="s">
        <v>2580</v>
      </c>
      <c r="I194" s="38">
        <f t="shared" si="24"/>
        <v>15.299999999999999</v>
      </c>
      <c r="J194" s="42" t="s">
        <v>1992</v>
      </c>
      <c r="K194" s="42">
        <f t="shared" si="25"/>
        <v>66</v>
      </c>
      <c r="L194" s="42">
        <f t="shared" si="26"/>
        <v>26.400000000000002</v>
      </c>
      <c r="M194" s="44">
        <v>74.8</v>
      </c>
      <c r="N194" s="44">
        <f t="shared" si="19"/>
        <v>22.439999999999998</v>
      </c>
      <c r="O194" s="43">
        <f t="shared" si="20"/>
        <v>64.14</v>
      </c>
      <c r="P194" s="43">
        <v>20</v>
      </c>
      <c r="Q194" s="38" t="s">
        <v>315</v>
      </c>
      <c r="R194" s="38" t="s">
        <v>1498</v>
      </c>
      <c r="S194" s="42"/>
    </row>
    <row r="195" spans="1:19" x14ac:dyDescent="0.25">
      <c r="A195" s="39" t="s">
        <v>193</v>
      </c>
      <c r="B195" s="38" t="s">
        <v>3</v>
      </c>
      <c r="C195" s="38" t="s">
        <v>174</v>
      </c>
      <c r="D195" s="38" t="s">
        <v>175</v>
      </c>
      <c r="E195" s="38" t="s">
        <v>2690</v>
      </c>
      <c r="F195" s="40">
        <v>12</v>
      </c>
      <c r="G195" s="41">
        <v>214230012309</v>
      </c>
      <c r="H195" s="39" t="s">
        <v>2613</v>
      </c>
      <c r="I195" s="38">
        <f t="shared" si="24"/>
        <v>14.7</v>
      </c>
      <c r="J195" s="42" t="s">
        <v>2116</v>
      </c>
      <c r="K195" s="42">
        <f t="shared" si="25"/>
        <v>62.8</v>
      </c>
      <c r="L195" s="42">
        <f t="shared" si="26"/>
        <v>25.12</v>
      </c>
      <c r="M195" s="44">
        <v>79.599999999999994</v>
      </c>
      <c r="N195" s="44">
        <f t="shared" si="19"/>
        <v>23.88</v>
      </c>
      <c r="O195" s="43">
        <f t="shared" si="20"/>
        <v>63.7</v>
      </c>
      <c r="P195" s="43">
        <v>21</v>
      </c>
      <c r="Q195" s="38" t="s">
        <v>315</v>
      </c>
      <c r="R195" s="38" t="s">
        <v>356</v>
      </c>
      <c r="S195" s="42"/>
    </row>
    <row r="196" spans="1:19" x14ac:dyDescent="0.25">
      <c r="A196" s="39" t="s">
        <v>181</v>
      </c>
      <c r="B196" s="38" t="s">
        <v>3</v>
      </c>
      <c r="C196" s="38" t="s">
        <v>174</v>
      </c>
      <c r="D196" s="38" t="s">
        <v>175</v>
      </c>
      <c r="E196" s="38" t="s">
        <v>2690</v>
      </c>
      <c r="F196" s="40">
        <v>12</v>
      </c>
      <c r="G196" s="41">
        <v>214230012318</v>
      </c>
      <c r="H196" s="39" t="s">
        <v>2623</v>
      </c>
      <c r="I196" s="38">
        <f t="shared" si="24"/>
        <v>14.399999999999999</v>
      </c>
      <c r="J196" s="42" t="s">
        <v>3125</v>
      </c>
      <c r="K196" s="42">
        <f t="shared" si="25"/>
        <v>68.8</v>
      </c>
      <c r="L196" s="42">
        <f t="shared" si="26"/>
        <v>27.52</v>
      </c>
      <c r="M196" s="44">
        <v>66.8</v>
      </c>
      <c r="N196" s="44">
        <f t="shared" si="19"/>
        <v>20.04</v>
      </c>
      <c r="O196" s="43">
        <f t="shared" si="20"/>
        <v>61.96</v>
      </c>
      <c r="P196" s="43">
        <v>22</v>
      </c>
      <c r="Q196" s="38" t="s">
        <v>343</v>
      </c>
      <c r="R196" s="38" t="s">
        <v>1506</v>
      </c>
      <c r="S196" s="42"/>
    </row>
    <row r="197" spans="1:19" x14ac:dyDescent="0.25">
      <c r="A197" s="39" t="s">
        <v>185</v>
      </c>
      <c r="B197" s="38" t="s">
        <v>3</v>
      </c>
      <c r="C197" s="38" t="s">
        <v>174</v>
      </c>
      <c r="D197" s="38" t="s">
        <v>175</v>
      </c>
      <c r="E197" s="38" t="s">
        <v>2690</v>
      </c>
      <c r="F197" s="40">
        <v>12</v>
      </c>
      <c r="G197" s="41">
        <v>214230011912</v>
      </c>
      <c r="H197" s="39" t="s">
        <v>2669</v>
      </c>
      <c r="I197" s="38">
        <f t="shared" si="24"/>
        <v>13.2</v>
      </c>
      <c r="J197" s="42" t="s">
        <v>2012</v>
      </c>
      <c r="K197" s="42">
        <f t="shared" si="25"/>
        <v>64.400000000000006</v>
      </c>
      <c r="L197" s="42">
        <f t="shared" si="26"/>
        <v>25.760000000000005</v>
      </c>
      <c r="M197" s="44">
        <v>74.2</v>
      </c>
      <c r="N197" s="44">
        <f t="shared" ref="N197:N260" si="27">M197*0.3</f>
        <v>22.26</v>
      </c>
      <c r="O197" s="43">
        <f t="shared" ref="O197:O260" si="28">I197+L197+N197</f>
        <v>61.220000000000013</v>
      </c>
      <c r="P197" s="43">
        <v>23</v>
      </c>
      <c r="Q197" s="38" t="s">
        <v>315</v>
      </c>
      <c r="R197" s="38" t="s">
        <v>870</v>
      </c>
      <c r="S197" s="42"/>
    </row>
    <row r="198" spans="1:19" x14ac:dyDescent="0.25">
      <c r="A198" s="39" t="s">
        <v>3285</v>
      </c>
      <c r="B198" s="38" t="s">
        <v>10</v>
      </c>
      <c r="C198" s="38" t="s">
        <v>174</v>
      </c>
      <c r="D198" s="38" t="s">
        <v>3314</v>
      </c>
      <c r="E198" s="38" t="s">
        <v>2690</v>
      </c>
      <c r="F198" s="40">
        <v>12</v>
      </c>
      <c r="G198" s="41">
        <v>214230012303</v>
      </c>
      <c r="H198" s="39" t="s">
        <v>2489</v>
      </c>
      <c r="I198" s="38">
        <v>16.2</v>
      </c>
      <c r="J198" s="42" t="s">
        <v>2291</v>
      </c>
      <c r="K198" s="42">
        <v>60.4</v>
      </c>
      <c r="L198" s="42">
        <v>24.16</v>
      </c>
      <c r="M198" s="44">
        <v>0</v>
      </c>
      <c r="N198" s="44">
        <f t="shared" si="27"/>
        <v>0</v>
      </c>
      <c r="O198" s="43">
        <f t="shared" si="28"/>
        <v>40.36</v>
      </c>
      <c r="P198" s="43">
        <v>24</v>
      </c>
      <c r="Q198" s="38" t="s">
        <v>343</v>
      </c>
      <c r="R198" s="38" t="s">
        <v>3296</v>
      </c>
      <c r="S198" s="42" t="s">
        <v>3343</v>
      </c>
    </row>
    <row r="199" spans="1:19" x14ac:dyDescent="0.25">
      <c r="A199" s="37" t="s">
        <v>201</v>
      </c>
      <c r="B199" s="38" t="s">
        <v>3</v>
      </c>
      <c r="C199" s="38" t="s">
        <v>199</v>
      </c>
      <c r="D199" s="38" t="s">
        <v>5</v>
      </c>
      <c r="E199" s="38" t="s">
        <v>2780</v>
      </c>
      <c r="F199" s="40" t="s">
        <v>2550</v>
      </c>
      <c r="G199" s="41">
        <v>214230012209</v>
      </c>
      <c r="H199" s="39" t="s">
        <v>2058</v>
      </c>
      <c r="I199" s="38">
        <f t="shared" ref="I199:I222" si="29">H199*0.3</f>
        <v>20.7</v>
      </c>
      <c r="J199" s="42" t="s">
        <v>3138</v>
      </c>
      <c r="K199" s="42">
        <f t="shared" ref="K199:K222" si="30">(J199-60)*0.4+60</f>
        <v>73.599999999999994</v>
      </c>
      <c r="L199" s="42">
        <f t="shared" ref="L199:L222" si="31">K199*0.4</f>
        <v>29.439999999999998</v>
      </c>
      <c r="M199" s="44">
        <v>80.2</v>
      </c>
      <c r="N199" s="44">
        <f t="shared" si="27"/>
        <v>24.06</v>
      </c>
      <c r="O199" s="43">
        <f t="shared" si="28"/>
        <v>74.2</v>
      </c>
      <c r="P199" s="45">
        <v>1</v>
      </c>
      <c r="Q199" s="38" t="s">
        <v>315</v>
      </c>
      <c r="R199" s="38" t="s">
        <v>1218</v>
      </c>
      <c r="S199" s="42" t="s">
        <v>3348</v>
      </c>
    </row>
    <row r="200" spans="1:19" x14ac:dyDescent="0.25">
      <c r="A200" s="37" t="s">
        <v>207</v>
      </c>
      <c r="B200" s="38" t="s">
        <v>3</v>
      </c>
      <c r="C200" s="38" t="s">
        <v>199</v>
      </c>
      <c r="D200" s="38" t="s">
        <v>5</v>
      </c>
      <c r="E200" s="38" t="s">
        <v>2780</v>
      </c>
      <c r="F200" s="40" t="s">
        <v>2550</v>
      </c>
      <c r="G200" s="41">
        <v>214230011311</v>
      </c>
      <c r="H200" s="39" t="s">
        <v>2058</v>
      </c>
      <c r="I200" s="38">
        <f t="shared" si="29"/>
        <v>20.7</v>
      </c>
      <c r="J200" s="42" t="s">
        <v>3126</v>
      </c>
      <c r="K200" s="42">
        <f t="shared" si="30"/>
        <v>67.599999999999994</v>
      </c>
      <c r="L200" s="42">
        <f t="shared" si="31"/>
        <v>27.04</v>
      </c>
      <c r="M200" s="44">
        <v>82.4</v>
      </c>
      <c r="N200" s="44">
        <f t="shared" si="27"/>
        <v>24.720000000000002</v>
      </c>
      <c r="O200" s="43">
        <f t="shared" si="28"/>
        <v>72.459999999999994</v>
      </c>
      <c r="P200" s="45">
        <v>2</v>
      </c>
      <c r="Q200" s="38" t="s">
        <v>331</v>
      </c>
      <c r="R200" s="38" t="s">
        <v>377</v>
      </c>
      <c r="S200" s="42" t="s">
        <v>3348</v>
      </c>
    </row>
    <row r="201" spans="1:19" x14ac:dyDescent="0.25">
      <c r="A201" s="37" t="s">
        <v>205</v>
      </c>
      <c r="B201" s="38" t="s">
        <v>3</v>
      </c>
      <c r="C201" s="38" t="s">
        <v>199</v>
      </c>
      <c r="D201" s="38" t="s">
        <v>5</v>
      </c>
      <c r="E201" s="38" t="s">
        <v>2780</v>
      </c>
      <c r="F201" s="40" t="s">
        <v>2550</v>
      </c>
      <c r="G201" s="41">
        <v>214230012001</v>
      </c>
      <c r="H201" s="39" t="s">
        <v>2142</v>
      </c>
      <c r="I201" s="38">
        <f t="shared" si="29"/>
        <v>19.8</v>
      </c>
      <c r="J201" s="42" t="s">
        <v>3123</v>
      </c>
      <c r="K201" s="42">
        <f t="shared" si="30"/>
        <v>70.8</v>
      </c>
      <c r="L201" s="42">
        <f t="shared" si="31"/>
        <v>28.32</v>
      </c>
      <c r="M201" s="44">
        <v>80.599999999999994</v>
      </c>
      <c r="N201" s="44">
        <f t="shared" si="27"/>
        <v>24.179999999999996</v>
      </c>
      <c r="O201" s="43">
        <f t="shared" si="28"/>
        <v>72.3</v>
      </c>
      <c r="P201" s="45">
        <v>3</v>
      </c>
      <c r="Q201" s="38" t="s">
        <v>343</v>
      </c>
      <c r="R201" s="38" t="s">
        <v>1408</v>
      </c>
      <c r="S201" s="42" t="s">
        <v>3348</v>
      </c>
    </row>
    <row r="202" spans="1:19" x14ac:dyDescent="0.25">
      <c r="A202" s="37" t="s">
        <v>198</v>
      </c>
      <c r="B202" s="38" t="s">
        <v>3</v>
      </c>
      <c r="C202" s="38" t="s">
        <v>199</v>
      </c>
      <c r="D202" s="38" t="s">
        <v>5</v>
      </c>
      <c r="E202" s="38" t="s">
        <v>2780</v>
      </c>
      <c r="F202" s="40" t="s">
        <v>2550</v>
      </c>
      <c r="G202" s="41">
        <v>214230011728</v>
      </c>
      <c r="H202" s="39" t="s">
        <v>2518</v>
      </c>
      <c r="I202" s="38">
        <f t="shared" si="29"/>
        <v>15.899999999999999</v>
      </c>
      <c r="J202" s="42" t="s">
        <v>3134</v>
      </c>
      <c r="K202" s="42">
        <f t="shared" si="30"/>
        <v>78.8</v>
      </c>
      <c r="L202" s="42">
        <f t="shared" si="31"/>
        <v>31.52</v>
      </c>
      <c r="M202" s="44">
        <v>82.6</v>
      </c>
      <c r="N202" s="44">
        <f t="shared" si="27"/>
        <v>24.779999999999998</v>
      </c>
      <c r="O202" s="43">
        <f t="shared" si="28"/>
        <v>72.2</v>
      </c>
      <c r="P202" s="45">
        <v>4</v>
      </c>
      <c r="Q202" s="38" t="s">
        <v>343</v>
      </c>
      <c r="R202" s="38" t="s">
        <v>870</v>
      </c>
      <c r="S202" s="42" t="s">
        <v>3348</v>
      </c>
    </row>
    <row r="203" spans="1:19" x14ac:dyDescent="0.25">
      <c r="A203" s="37" t="s">
        <v>200</v>
      </c>
      <c r="B203" s="38" t="s">
        <v>3</v>
      </c>
      <c r="C203" s="38" t="s">
        <v>199</v>
      </c>
      <c r="D203" s="38" t="s">
        <v>5</v>
      </c>
      <c r="E203" s="38" t="s">
        <v>2780</v>
      </c>
      <c r="F203" s="40" t="s">
        <v>2550</v>
      </c>
      <c r="G203" s="41">
        <v>214230010517</v>
      </c>
      <c r="H203" s="39" t="s">
        <v>2243</v>
      </c>
      <c r="I203" s="38">
        <f t="shared" si="29"/>
        <v>18.599999999999998</v>
      </c>
      <c r="J203" s="42" t="s">
        <v>3138</v>
      </c>
      <c r="K203" s="42">
        <f t="shared" si="30"/>
        <v>73.599999999999994</v>
      </c>
      <c r="L203" s="42">
        <f t="shared" si="31"/>
        <v>29.439999999999998</v>
      </c>
      <c r="M203" s="44">
        <v>80</v>
      </c>
      <c r="N203" s="44">
        <f t="shared" si="27"/>
        <v>24</v>
      </c>
      <c r="O203" s="43">
        <f t="shared" si="28"/>
        <v>72.039999999999992</v>
      </c>
      <c r="P203" s="45">
        <v>5</v>
      </c>
      <c r="Q203" s="38" t="s">
        <v>343</v>
      </c>
      <c r="R203" s="38" t="s">
        <v>1611</v>
      </c>
      <c r="S203" s="42" t="s">
        <v>3348</v>
      </c>
    </row>
    <row r="204" spans="1:19" x14ac:dyDescent="0.25">
      <c r="A204" s="37" t="s">
        <v>202</v>
      </c>
      <c r="B204" s="38" t="s">
        <v>3</v>
      </c>
      <c r="C204" s="38" t="s">
        <v>199</v>
      </c>
      <c r="D204" s="38" t="s">
        <v>5</v>
      </c>
      <c r="E204" s="38" t="s">
        <v>2780</v>
      </c>
      <c r="F204" s="40" t="s">
        <v>2550</v>
      </c>
      <c r="G204" s="41">
        <v>214230010902</v>
      </c>
      <c r="H204" s="39" t="s">
        <v>2291</v>
      </c>
      <c r="I204" s="38">
        <f t="shared" si="29"/>
        <v>18.3</v>
      </c>
      <c r="J204" s="42" t="s">
        <v>3115</v>
      </c>
      <c r="K204" s="42">
        <f t="shared" si="30"/>
        <v>73.2</v>
      </c>
      <c r="L204" s="42">
        <f t="shared" si="31"/>
        <v>29.28</v>
      </c>
      <c r="M204" s="44">
        <v>80.8</v>
      </c>
      <c r="N204" s="44">
        <f t="shared" si="27"/>
        <v>24.24</v>
      </c>
      <c r="O204" s="43">
        <f t="shared" si="28"/>
        <v>71.819999999999993</v>
      </c>
      <c r="P204" s="45">
        <v>6</v>
      </c>
      <c r="Q204" s="38" t="s">
        <v>315</v>
      </c>
      <c r="R204" s="38" t="s">
        <v>1646</v>
      </c>
      <c r="S204" s="42" t="s">
        <v>3348</v>
      </c>
    </row>
    <row r="205" spans="1:19" ht="14.25" customHeight="1" x14ac:dyDescent="0.25">
      <c r="A205" s="37" t="s">
        <v>221</v>
      </c>
      <c r="B205" s="38" t="s">
        <v>3</v>
      </c>
      <c r="C205" s="38" t="s">
        <v>199</v>
      </c>
      <c r="D205" s="38" t="s">
        <v>5</v>
      </c>
      <c r="E205" s="38" t="s">
        <v>2780</v>
      </c>
      <c r="F205" s="40" t="s">
        <v>2550</v>
      </c>
      <c r="G205" s="41">
        <v>214230012103</v>
      </c>
      <c r="H205" s="39" t="s">
        <v>2775</v>
      </c>
      <c r="I205" s="38">
        <f t="shared" si="29"/>
        <v>21.9</v>
      </c>
      <c r="J205" s="42" t="s">
        <v>2142</v>
      </c>
      <c r="K205" s="42">
        <f t="shared" si="30"/>
        <v>62.4</v>
      </c>
      <c r="L205" s="42">
        <f t="shared" si="31"/>
        <v>24.96</v>
      </c>
      <c r="M205" s="44">
        <v>83</v>
      </c>
      <c r="N205" s="44">
        <f t="shared" si="27"/>
        <v>24.9</v>
      </c>
      <c r="O205" s="43">
        <f t="shared" si="28"/>
        <v>71.759999999999991</v>
      </c>
      <c r="P205" s="45">
        <v>7</v>
      </c>
      <c r="Q205" s="38" t="s">
        <v>331</v>
      </c>
      <c r="R205" s="38" t="s">
        <v>431</v>
      </c>
      <c r="S205" s="42" t="s">
        <v>3348</v>
      </c>
    </row>
    <row r="206" spans="1:19" x14ac:dyDescent="0.25">
      <c r="A206" s="37" t="s">
        <v>133</v>
      </c>
      <c r="B206" s="38" t="s">
        <v>3</v>
      </c>
      <c r="C206" s="38" t="s">
        <v>199</v>
      </c>
      <c r="D206" s="38" t="s">
        <v>5</v>
      </c>
      <c r="E206" s="38" t="s">
        <v>2780</v>
      </c>
      <c r="F206" s="40" t="s">
        <v>2550</v>
      </c>
      <c r="G206" s="41">
        <v>214230011004</v>
      </c>
      <c r="H206" s="39" t="s">
        <v>2116</v>
      </c>
      <c r="I206" s="38">
        <f t="shared" si="29"/>
        <v>20.099999999999998</v>
      </c>
      <c r="J206" s="42" t="s">
        <v>3139</v>
      </c>
      <c r="K206" s="42">
        <f t="shared" si="30"/>
        <v>70</v>
      </c>
      <c r="L206" s="42">
        <f t="shared" si="31"/>
        <v>28</v>
      </c>
      <c r="M206" s="44">
        <v>73.8</v>
      </c>
      <c r="N206" s="44">
        <f t="shared" si="27"/>
        <v>22.139999999999997</v>
      </c>
      <c r="O206" s="43">
        <f t="shared" si="28"/>
        <v>70.239999999999995</v>
      </c>
      <c r="P206" s="45">
        <v>8</v>
      </c>
      <c r="Q206" s="38" t="s">
        <v>343</v>
      </c>
      <c r="R206" s="38" t="s">
        <v>1571</v>
      </c>
      <c r="S206" s="42" t="s">
        <v>3348</v>
      </c>
    </row>
    <row r="207" spans="1:19" x14ac:dyDescent="0.25">
      <c r="A207" s="37" t="s">
        <v>219</v>
      </c>
      <c r="B207" s="38" t="s">
        <v>3</v>
      </c>
      <c r="C207" s="38" t="s">
        <v>199</v>
      </c>
      <c r="D207" s="38" t="s">
        <v>5</v>
      </c>
      <c r="E207" s="38" t="s">
        <v>2780</v>
      </c>
      <c r="F207" s="40" t="s">
        <v>2550</v>
      </c>
      <c r="G207" s="41">
        <v>214230010306</v>
      </c>
      <c r="H207" s="39" t="s">
        <v>2116</v>
      </c>
      <c r="I207" s="38">
        <f t="shared" si="29"/>
        <v>20.099999999999998</v>
      </c>
      <c r="J207" s="42" t="s">
        <v>2068</v>
      </c>
      <c r="K207" s="42">
        <f t="shared" si="30"/>
        <v>63.2</v>
      </c>
      <c r="L207" s="42">
        <f t="shared" si="31"/>
        <v>25.28</v>
      </c>
      <c r="M207" s="44">
        <v>81</v>
      </c>
      <c r="N207" s="44">
        <f t="shared" si="27"/>
        <v>24.3</v>
      </c>
      <c r="O207" s="43">
        <f t="shared" si="28"/>
        <v>69.679999999999993</v>
      </c>
      <c r="P207" s="45">
        <v>9</v>
      </c>
      <c r="Q207" s="38" t="s">
        <v>343</v>
      </c>
      <c r="R207" s="38" t="s">
        <v>401</v>
      </c>
      <c r="S207" s="42" t="s">
        <v>3348</v>
      </c>
    </row>
    <row r="208" spans="1:19" x14ac:dyDescent="0.25">
      <c r="A208" s="37" t="s">
        <v>214</v>
      </c>
      <c r="B208" s="38" t="s">
        <v>3</v>
      </c>
      <c r="C208" s="38" t="s">
        <v>199</v>
      </c>
      <c r="D208" s="38" t="s">
        <v>5</v>
      </c>
      <c r="E208" s="38" t="s">
        <v>2780</v>
      </c>
      <c r="F208" s="40" t="s">
        <v>2550</v>
      </c>
      <c r="G208" s="41">
        <v>214230010714</v>
      </c>
      <c r="H208" s="39" t="s">
        <v>2243</v>
      </c>
      <c r="I208" s="38">
        <f t="shared" si="29"/>
        <v>18.599999999999998</v>
      </c>
      <c r="J208" s="42" t="s">
        <v>2775</v>
      </c>
      <c r="K208" s="42">
        <f t="shared" si="30"/>
        <v>65.2</v>
      </c>
      <c r="L208" s="42">
        <f t="shared" si="31"/>
        <v>26.080000000000002</v>
      </c>
      <c r="M208" s="44">
        <v>82.4</v>
      </c>
      <c r="N208" s="44">
        <f t="shared" si="27"/>
        <v>24.720000000000002</v>
      </c>
      <c r="O208" s="43">
        <f t="shared" si="28"/>
        <v>69.400000000000006</v>
      </c>
      <c r="P208" s="45">
        <v>10</v>
      </c>
      <c r="Q208" s="38" t="s">
        <v>343</v>
      </c>
      <c r="R208" s="38" t="s">
        <v>1625</v>
      </c>
      <c r="S208" s="42" t="s">
        <v>3348</v>
      </c>
    </row>
    <row r="209" spans="1:19" x14ac:dyDescent="0.25">
      <c r="A209" s="37" t="s">
        <v>215</v>
      </c>
      <c r="B209" s="38" t="s">
        <v>3</v>
      </c>
      <c r="C209" s="38" t="s">
        <v>199</v>
      </c>
      <c r="D209" s="38" t="s">
        <v>5</v>
      </c>
      <c r="E209" s="38" t="s">
        <v>2780</v>
      </c>
      <c r="F209" s="40" t="s">
        <v>2550</v>
      </c>
      <c r="G209" s="41">
        <v>214230011403</v>
      </c>
      <c r="H209" s="39" t="s">
        <v>2317</v>
      </c>
      <c r="I209" s="38">
        <f t="shared" si="29"/>
        <v>18</v>
      </c>
      <c r="J209" s="42" t="s">
        <v>2002</v>
      </c>
      <c r="K209" s="42">
        <f t="shared" si="30"/>
        <v>64.8</v>
      </c>
      <c r="L209" s="42">
        <f t="shared" si="31"/>
        <v>25.92</v>
      </c>
      <c r="M209" s="44">
        <v>84.6</v>
      </c>
      <c r="N209" s="44">
        <f t="shared" si="27"/>
        <v>25.38</v>
      </c>
      <c r="O209" s="43">
        <f t="shared" si="28"/>
        <v>69.3</v>
      </c>
      <c r="P209" s="45">
        <v>11</v>
      </c>
      <c r="Q209" s="38" t="s">
        <v>343</v>
      </c>
      <c r="R209" s="38" t="s">
        <v>1659</v>
      </c>
      <c r="S209" s="42" t="s">
        <v>3348</v>
      </c>
    </row>
    <row r="210" spans="1:19" x14ac:dyDescent="0.25">
      <c r="A210" s="37" t="s">
        <v>216</v>
      </c>
      <c r="B210" s="38" t="s">
        <v>10</v>
      </c>
      <c r="C210" s="38" t="s">
        <v>199</v>
      </c>
      <c r="D210" s="38" t="s">
        <v>5</v>
      </c>
      <c r="E210" s="38" t="s">
        <v>2780</v>
      </c>
      <c r="F210" s="40" t="s">
        <v>2550</v>
      </c>
      <c r="G210" s="41">
        <v>214230010627</v>
      </c>
      <c r="H210" s="39" t="s">
        <v>2243</v>
      </c>
      <c r="I210" s="38">
        <f t="shared" si="29"/>
        <v>18.599999999999998</v>
      </c>
      <c r="J210" s="42" t="s">
        <v>2002</v>
      </c>
      <c r="K210" s="42">
        <f t="shared" si="30"/>
        <v>64.8</v>
      </c>
      <c r="L210" s="42">
        <f t="shared" si="31"/>
        <v>25.92</v>
      </c>
      <c r="M210" s="44">
        <v>80</v>
      </c>
      <c r="N210" s="44">
        <f t="shared" si="27"/>
        <v>24</v>
      </c>
      <c r="O210" s="43">
        <f t="shared" si="28"/>
        <v>68.52</v>
      </c>
      <c r="P210" s="45">
        <v>12</v>
      </c>
      <c r="Q210" s="38" t="s">
        <v>315</v>
      </c>
      <c r="R210" s="38" t="s">
        <v>1620</v>
      </c>
      <c r="S210" s="42" t="s">
        <v>3348</v>
      </c>
    </row>
    <row r="211" spans="1:19" ht="14.25" customHeight="1" x14ac:dyDescent="0.25">
      <c r="A211" s="39" t="s">
        <v>208</v>
      </c>
      <c r="B211" s="38" t="s">
        <v>10</v>
      </c>
      <c r="C211" s="38" t="s">
        <v>199</v>
      </c>
      <c r="D211" s="38" t="s">
        <v>5</v>
      </c>
      <c r="E211" s="38" t="s">
        <v>2780</v>
      </c>
      <c r="F211" s="40" t="s">
        <v>2550</v>
      </c>
      <c r="G211" s="41">
        <v>214230010825</v>
      </c>
      <c r="H211" s="39" t="s">
        <v>2326</v>
      </c>
      <c r="I211" s="38">
        <f t="shared" si="29"/>
        <v>17.7</v>
      </c>
      <c r="J211" s="42" t="s">
        <v>3126</v>
      </c>
      <c r="K211" s="42">
        <f t="shared" si="30"/>
        <v>67.599999999999994</v>
      </c>
      <c r="L211" s="42">
        <f t="shared" si="31"/>
        <v>27.04</v>
      </c>
      <c r="M211" s="44">
        <v>78.8</v>
      </c>
      <c r="N211" s="44">
        <f t="shared" si="27"/>
        <v>23.639999999999997</v>
      </c>
      <c r="O211" s="43">
        <f t="shared" si="28"/>
        <v>68.38</v>
      </c>
      <c r="P211" s="43">
        <v>13</v>
      </c>
      <c r="Q211" s="38" t="s">
        <v>315</v>
      </c>
      <c r="R211" s="38" t="s">
        <v>1665</v>
      </c>
      <c r="S211" s="42"/>
    </row>
    <row r="212" spans="1:19" x14ac:dyDescent="0.25">
      <c r="A212" s="39" t="s">
        <v>210</v>
      </c>
      <c r="B212" s="38" t="s">
        <v>10</v>
      </c>
      <c r="C212" s="38" t="s">
        <v>199</v>
      </c>
      <c r="D212" s="38" t="s">
        <v>5</v>
      </c>
      <c r="E212" s="38" t="s">
        <v>2780</v>
      </c>
      <c r="F212" s="40" t="s">
        <v>2550</v>
      </c>
      <c r="G212" s="41">
        <v>214230011113</v>
      </c>
      <c r="H212" s="39" t="s">
        <v>2326</v>
      </c>
      <c r="I212" s="38">
        <f t="shared" si="29"/>
        <v>17.7</v>
      </c>
      <c r="J212" s="42" t="s">
        <v>1992</v>
      </c>
      <c r="K212" s="42">
        <f t="shared" si="30"/>
        <v>66</v>
      </c>
      <c r="L212" s="42">
        <f t="shared" si="31"/>
        <v>26.400000000000002</v>
      </c>
      <c r="M212" s="44">
        <v>80</v>
      </c>
      <c r="N212" s="44">
        <f t="shared" si="27"/>
        <v>24</v>
      </c>
      <c r="O212" s="43">
        <f t="shared" si="28"/>
        <v>68.099999999999994</v>
      </c>
      <c r="P212" s="43">
        <v>14</v>
      </c>
      <c r="Q212" s="38" t="s">
        <v>343</v>
      </c>
      <c r="R212" s="38" t="s">
        <v>991</v>
      </c>
      <c r="S212" s="42"/>
    </row>
    <row r="213" spans="1:19" x14ac:dyDescent="0.25">
      <c r="A213" s="39" t="s">
        <v>203</v>
      </c>
      <c r="B213" s="38" t="s">
        <v>3</v>
      </c>
      <c r="C213" s="38" t="s">
        <v>199</v>
      </c>
      <c r="D213" s="38" t="s">
        <v>5</v>
      </c>
      <c r="E213" s="38" t="s">
        <v>2780</v>
      </c>
      <c r="F213" s="40" t="s">
        <v>2550</v>
      </c>
      <c r="G213" s="41">
        <v>214230011917</v>
      </c>
      <c r="H213" s="39" t="s">
        <v>2623</v>
      </c>
      <c r="I213" s="38">
        <f t="shared" si="29"/>
        <v>14.399999999999999</v>
      </c>
      <c r="J213" s="42" t="s">
        <v>3121</v>
      </c>
      <c r="K213" s="42">
        <f t="shared" si="30"/>
        <v>72</v>
      </c>
      <c r="L213" s="42">
        <f t="shared" si="31"/>
        <v>28.8</v>
      </c>
      <c r="M213" s="44">
        <v>82.8</v>
      </c>
      <c r="N213" s="44">
        <f t="shared" si="27"/>
        <v>24.84</v>
      </c>
      <c r="O213" s="43">
        <f t="shared" si="28"/>
        <v>68.040000000000006</v>
      </c>
      <c r="P213" s="43">
        <v>15</v>
      </c>
      <c r="Q213" s="38" t="s">
        <v>315</v>
      </c>
      <c r="R213" s="38" t="s">
        <v>587</v>
      </c>
      <c r="S213" s="42"/>
    </row>
    <row r="214" spans="1:19" x14ac:dyDescent="0.25">
      <c r="A214" s="39" t="s">
        <v>217</v>
      </c>
      <c r="B214" s="38" t="s">
        <v>3</v>
      </c>
      <c r="C214" s="38" t="s">
        <v>199</v>
      </c>
      <c r="D214" s="38" t="s">
        <v>5</v>
      </c>
      <c r="E214" s="38" t="s">
        <v>2780</v>
      </c>
      <c r="F214" s="40" t="s">
        <v>2550</v>
      </c>
      <c r="G214" s="41">
        <v>214230011414</v>
      </c>
      <c r="H214" s="39" t="s">
        <v>2211</v>
      </c>
      <c r="I214" s="38">
        <f t="shared" si="29"/>
        <v>18.899999999999999</v>
      </c>
      <c r="J214" s="42" t="s">
        <v>2058</v>
      </c>
      <c r="K214" s="42">
        <f t="shared" si="30"/>
        <v>63.6</v>
      </c>
      <c r="L214" s="42">
        <f t="shared" si="31"/>
        <v>25.44</v>
      </c>
      <c r="M214" s="44">
        <v>76.400000000000006</v>
      </c>
      <c r="N214" s="44">
        <f t="shared" si="27"/>
        <v>22.92</v>
      </c>
      <c r="O214" s="43">
        <f t="shared" si="28"/>
        <v>67.260000000000005</v>
      </c>
      <c r="P214" s="43">
        <v>16</v>
      </c>
      <c r="Q214" s="38" t="s">
        <v>315</v>
      </c>
      <c r="R214" s="38" t="s">
        <v>1321</v>
      </c>
      <c r="S214" s="42"/>
    </row>
    <row r="215" spans="1:19" x14ac:dyDescent="0.25">
      <c r="A215" s="39" t="s">
        <v>222</v>
      </c>
      <c r="B215" s="38" t="s">
        <v>10</v>
      </c>
      <c r="C215" s="38" t="s">
        <v>199</v>
      </c>
      <c r="D215" s="38" t="s">
        <v>5</v>
      </c>
      <c r="E215" s="38" t="s">
        <v>2780</v>
      </c>
      <c r="F215" s="40" t="s">
        <v>2550</v>
      </c>
      <c r="G215" s="41">
        <v>214230012022</v>
      </c>
      <c r="H215" s="39" t="s">
        <v>2188</v>
      </c>
      <c r="I215" s="38">
        <f t="shared" si="29"/>
        <v>19.2</v>
      </c>
      <c r="J215" s="42" t="s">
        <v>2211</v>
      </c>
      <c r="K215" s="42">
        <f t="shared" si="30"/>
        <v>61.2</v>
      </c>
      <c r="L215" s="42">
        <f t="shared" si="31"/>
        <v>24.480000000000004</v>
      </c>
      <c r="M215" s="44">
        <v>78.400000000000006</v>
      </c>
      <c r="N215" s="44">
        <f t="shared" si="27"/>
        <v>23.52</v>
      </c>
      <c r="O215" s="43">
        <f t="shared" si="28"/>
        <v>67.2</v>
      </c>
      <c r="P215" s="43">
        <v>17</v>
      </c>
      <c r="Q215" s="38" t="s">
        <v>343</v>
      </c>
      <c r="R215" s="38" t="s">
        <v>1288</v>
      </c>
      <c r="S215" s="42"/>
    </row>
    <row r="216" spans="1:19" x14ac:dyDescent="0.25">
      <c r="A216" s="39" t="s">
        <v>218</v>
      </c>
      <c r="B216" s="38" t="s">
        <v>3</v>
      </c>
      <c r="C216" s="38" t="s">
        <v>199</v>
      </c>
      <c r="D216" s="38" t="s">
        <v>5</v>
      </c>
      <c r="E216" s="38" t="s">
        <v>2780</v>
      </c>
      <c r="F216" s="40" t="s">
        <v>2550</v>
      </c>
      <c r="G216" s="41">
        <v>214230010928</v>
      </c>
      <c r="H216" s="39" t="s">
        <v>2211</v>
      </c>
      <c r="I216" s="38">
        <f t="shared" si="29"/>
        <v>18.899999999999999</v>
      </c>
      <c r="J216" s="42" t="s">
        <v>2058</v>
      </c>
      <c r="K216" s="42">
        <f t="shared" si="30"/>
        <v>63.6</v>
      </c>
      <c r="L216" s="42">
        <f t="shared" si="31"/>
        <v>25.44</v>
      </c>
      <c r="M216" s="44">
        <v>71.8</v>
      </c>
      <c r="N216" s="44">
        <f t="shared" si="27"/>
        <v>21.54</v>
      </c>
      <c r="O216" s="43">
        <f t="shared" si="28"/>
        <v>65.88</v>
      </c>
      <c r="P216" s="43">
        <v>18</v>
      </c>
      <c r="Q216" s="38" t="s">
        <v>315</v>
      </c>
      <c r="R216" s="38" t="s">
        <v>1250</v>
      </c>
      <c r="S216" s="42"/>
    </row>
    <row r="217" spans="1:19" x14ac:dyDescent="0.25">
      <c r="A217" s="39" t="s">
        <v>220</v>
      </c>
      <c r="B217" s="38" t="s">
        <v>3</v>
      </c>
      <c r="C217" s="38" t="s">
        <v>199</v>
      </c>
      <c r="D217" s="38" t="s">
        <v>5</v>
      </c>
      <c r="E217" s="38" t="s">
        <v>2780</v>
      </c>
      <c r="F217" s="40" t="s">
        <v>2550</v>
      </c>
      <c r="G217" s="41">
        <v>214230010425</v>
      </c>
      <c r="H217" s="39" t="s">
        <v>2489</v>
      </c>
      <c r="I217" s="38">
        <f t="shared" si="29"/>
        <v>16.2</v>
      </c>
      <c r="J217" s="42" t="s">
        <v>2116</v>
      </c>
      <c r="K217" s="42">
        <f t="shared" si="30"/>
        <v>62.8</v>
      </c>
      <c r="L217" s="42">
        <f t="shared" si="31"/>
        <v>25.12</v>
      </c>
      <c r="M217" s="44">
        <v>81.8</v>
      </c>
      <c r="N217" s="44">
        <f t="shared" si="27"/>
        <v>24.54</v>
      </c>
      <c r="O217" s="43">
        <f t="shared" si="28"/>
        <v>65.86</v>
      </c>
      <c r="P217" s="43">
        <v>19</v>
      </c>
      <c r="Q217" s="38" t="s">
        <v>315</v>
      </c>
      <c r="R217" s="38" t="s">
        <v>676</v>
      </c>
      <c r="S217" s="42"/>
    </row>
    <row r="218" spans="1:19" x14ac:dyDescent="0.25">
      <c r="A218" s="39" t="s">
        <v>211</v>
      </c>
      <c r="B218" s="38" t="s">
        <v>3</v>
      </c>
      <c r="C218" s="38" t="s">
        <v>199</v>
      </c>
      <c r="D218" s="38" t="s">
        <v>5</v>
      </c>
      <c r="E218" s="38" t="s">
        <v>2780</v>
      </c>
      <c r="F218" s="40" t="s">
        <v>2550</v>
      </c>
      <c r="G218" s="41">
        <v>214230010708</v>
      </c>
      <c r="H218" s="39" t="s">
        <v>2545</v>
      </c>
      <c r="I218" s="38">
        <f t="shared" si="29"/>
        <v>15.6</v>
      </c>
      <c r="J218" s="42" t="s">
        <v>1996</v>
      </c>
      <c r="K218" s="42">
        <f t="shared" si="30"/>
        <v>65.599999999999994</v>
      </c>
      <c r="L218" s="42">
        <f t="shared" si="31"/>
        <v>26.24</v>
      </c>
      <c r="M218" s="44">
        <v>80</v>
      </c>
      <c r="N218" s="44">
        <f t="shared" si="27"/>
        <v>24</v>
      </c>
      <c r="O218" s="43">
        <f t="shared" si="28"/>
        <v>65.84</v>
      </c>
      <c r="P218" s="43">
        <v>20</v>
      </c>
      <c r="Q218" s="38" t="s">
        <v>315</v>
      </c>
      <c r="R218" s="38" t="s">
        <v>1311</v>
      </c>
      <c r="S218" s="42"/>
    </row>
    <row r="219" spans="1:19" x14ac:dyDescent="0.25">
      <c r="A219" s="39" t="s">
        <v>206</v>
      </c>
      <c r="B219" s="38" t="s">
        <v>3</v>
      </c>
      <c r="C219" s="38" t="s">
        <v>199</v>
      </c>
      <c r="D219" s="38" t="s">
        <v>5</v>
      </c>
      <c r="E219" s="38" t="s">
        <v>2780</v>
      </c>
      <c r="F219" s="40" t="s">
        <v>2550</v>
      </c>
      <c r="G219" s="41">
        <v>214230012404</v>
      </c>
      <c r="H219" s="39" t="s">
        <v>2635</v>
      </c>
      <c r="I219" s="38">
        <f t="shared" si="29"/>
        <v>14.1</v>
      </c>
      <c r="J219" s="42" t="s">
        <v>3117</v>
      </c>
      <c r="K219" s="42">
        <f t="shared" si="30"/>
        <v>69.2</v>
      </c>
      <c r="L219" s="42">
        <f t="shared" si="31"/>
        <v>27.680000000000003</v>
      </c>
      <c r="M219" s="44">
        <v>77.599999999999994</v>
      </c>
      <c r="N219" s="44">
        <f t="shared" si="27"/>
        <v>23.279999999999998</v>
      </c>
      <c r="O219" s="43">
        <f t="shared" si="28"/>
        <v>65.06</v>
      </c>
      <c r="P219" s="43">
        <v>21</v>
      </c>
      <c r="Q219" s="38" t="s">
        <v>315</v>
      </c>
      <c r="R219" s="38" t="s">
        <v>404</v>
      </c>
      <c r="S219" s="42"/>
    </row>
    <row r="220" spans="1:19" x14ac:dyDescent="0.25">
      <c r="A220" s="39" t="s">
        <v>212</v>
      </c>
      <c r="B220" s="38" t="s">
        <v>3</v>
      </c>
      <c r="C220" s="38" t="s">
        <v>199</v>
      </c>
      <c r="D220" s="38" t="s">
        <v>5</v>
      </c>
      <c r="E220" s="38" t="s">
        <v>2780</v>
      </c>
      <c r="F220" s="40" t="s">
        <v>2550</v>
      </c>
      <c r="G220" s="41">
        <v>214230010121</v>
      </c>
      <c r="H220" s="39" t="s">
        <v>2613</v>
      </c>
      <c r="I220" s="38">
        <f t="shared" si="29"/>
        <v>14.7</v>
      </c>
      <c r="J220" s="42" t="s">
        <v>2775</v>
      </c>
      <c r="K220" s="42">
        <f t="shared" si="30"/>
        <v>65.2</v>
      </c>
      <c r="L220" s="42">
        <f t="shared" si="31"/>
        <v>26.080000000000002</v>
      </c>
      <c r="M220" s="44">
        <v>77</v>
      </c>
      <c r="N220" s="44">
        <f t="shared" si="27"/>
        <v>23.099999999999998</v>
      </c>
      <c r="O220" s="43">
        <f t="shared" si="28"/>
        <v>63.879999999999995</v>
      </c>
      <c r="P220" s="43">
        <v>22</v>
      </c>
      <c r="Q220" s="38" t="s">
        <v>315</v>
      </c>
      <c r="R220" s="38" t="s">
        <v>1730</v>
      </c>
      <c r="S220" s="42"/>
    </row>
    <row r="221" spans="1:19" x14ac:dyDescent="0.25">
      <c r="A221" s="39" t="s">
        <v>213</v>
      </c>
      <c r="B221" s="38" t="s">
        <v>10</v>
      </c>
      <c r="C221" s="38" t="s">
        <v>199</v>
      </c>
      <c r="D221" s="38" t="s">
        <v>5</v>
      </c>
      <c r="E221" s="38" t="s">
        <v>2780</v>
      </c>
      <c r="F221" s="40" t="s">
        <v>2550</v>
      </c>
      <c r="G221" s="41">
        <v>214230010511</v>
      </c>
      <c r="H221" s="39" t="s">
        <v>2401</v>
      </c>
      <c r="I221" s="38">
        <f t="shared" si="29"/>
        <v>17.099999999999998</v>
      </c>
      <c r="J221" s="42" t="s">
        <v>2775</v>
      </c>
      <c r="K221" s="42">
        <f t="shared" si="30"/>
        <v>65.2</v>
      </c>
      <c r="L221" s="42">
        <f t="shared" si="31"/>
        <v>26.080000000000002</v>
      </c>
      <c r="M221" s="44">
        <v>68.599999999999994</v>
      </c>
      <c r="N221" s="44">
        <f t="shared" si="27"/>
        <v>20.58</v>
      </c>
      <c r="O221" s="43">
        <f t="shared" si="28"/>
        <v>63.76</v>
      </c>
      <c r="P221" s="43">
        <v>23</v>
      </c>
      <c r="Q221" s="38" t="s">
        <v>315</v>
      </c>
      <c r="R221" s="38" t="s">
        <v>564</v>
      </c>
      <c r="S221" s="42"/>
    </row>
    <row r="222" spans="1:19" x14ac:dyDescent="0.25">
      <c r="A222" s="39" t="s">
        <v>204</v>
      </c>
      <c r="B222" s="38" t="s">
        <v>3</v>
      </c>
      <c r="C222" s="38" t="s">
        <v>199</v>
      </c>
      <c r="D222" s="38" t="s">
        <v>5</v>
      </c>
      <c r="E222" s="38" t="s">
        <v>2780</v>
      </c>
      <c r="F222" s="40" t="s">
        <v>2550</v>
      </c>
      <c r="G222" s="41">
        <v>214230012112</v>
      </c>
      <c r="H222" s="39" t="s">
        <v>2672</v>
      </c>
      <c r="I222" s="38">
        <f t="shared" si="29"/>
        <v>12.9</v>
      </c>
      <c r="J222" s="42" t="s">
        <v>3122</v>
      </c>
      <c r="K222" s="42">
        <f t="shared" si="30"/>
        <v>71.599999999999994</v>
      </c>
      <c r="L222" s="42">
        <f t="shared" si="31"/>
        <v>28.64</v>
      </c>
      <c r="M222" s="44">
        <v>73</v>
      </c>
      <c r="N222" s="44">
        <f t="shared" si="27"/>
        <v>21.9</v>
      </c>
      <c r="O222" s="43">
        <f t="shared" si="28"/>
        <v>63.44</v>
      </c>
      <c r="P222" s="43">
        <v>24</v>
      </c>
      <c r="Q222" s="38" t="s">
        <v>315</v>
      </c>
      <c r="R222" s="38" t="s">
        <v>1311</v>
      </c>
      <c r="S222" s="42"/>
    </row>
    <row r="223" spans="1:19" x14ac:dyDescent="0.25">
      <c r="A223" s="39" t="s">
        <v>3299</v>
      </c>
      <c r="B223" s="38" t="s">
        <v>3</v>
      </c>
      <c r="C223" s="38" t="s">
        <v>199</v>
      </c>
      <c r="D223" s="38" t="s">
        <v>3317</v>
      </c>
      <c r="E223" s="46" t="s">
        <v>3344</v>
      </c>
      <c r="F223" s="40" t="s">
        <v>2550</v>
      </c>
      <c r="G223" s="41">
        <v>214230011919</v>
      </c>
      <c r="H223" s="39" t="s">
        <v>2564</v>
      </c>
      <c r="I223" s="38">
        <v>12.6</v>
      </c>
      <c r="J223" s="42" t="s">
        <v>2291</v>
      </c>
      <c r="K223" s="42">
        <v>60.4</v>
      </c>
      <c r="L223" s="42">
        <v>24.16</v>
      </c>
      <c r="M223" s="44">
        <v>77.599999999999994</v>
      </c>
      <c r="N223" s="44">
        <f t="shared" si="27"/>
        <v>23.279999999999998</v>
      </c>
      <c r="O223" s="43">
        <f t="shared" si="28"/>
        <v>60.039999999999992</v>
      </c>
      <c r="P223" s="43">
        <v>25</v>
      </c>
      <c r="Q223" s="38" t="s">
        <v>343</v>
      </c>
      <c r="R223" s="38" t="s">
        <v>3308</v>
      </c>
      <c r="S223" s="42"/>
    </row>
    <row r="224" spans="1:19" x14ac:dyDescent="0.25">
      <c r="A224" s="39" t="s">
        <v>209</v>
      </c>
      <c r="B224" s="38" t="s">
        <v>3</v>
      </c>
      <c r="C224" s="38" t="s">
        <v>199</v>
      </c>
      <c r="D224" s="38" t="s">
        <v>5</v>
      </c>
      <c r="E224" s="38" t="s">
        <v>2780</v>
      </c>
      <c r="F224" s="40" t="s">
        <v>2550</v>
      </c>
      <c r="G224" s="41">
        <v>214230011306</v>
      </c>
      <c r="H224" s="39" t="s">
        <v>2401</v>
      </c>
      <c r="I224" s="38">
        <f t="shared" ref="I224:I240" si="32">H224*0.3</f>
        <v>17.099999999999998</v>
      </c>
      <c r="J224" s="42" t="s">
        <v>1985</v>
      </c>
      <c r="K224" s="42">
        <f t="shared" ref="K224:K240" si="33">(J224-60)*0.4+60</f>
        <v>66.400000000000006</v>
      </c>
      <c r="L224" s="42">
        <f t="shared" ref="L224:L240" si="34">K224*0.4</f>
        <v>26.560000000000002</v>
      </c>
      <c r="M224" s="44">
        <v>0</v>
      </c>
      <c r="N224" s="44">
        <f t="shared" si="27"/>
        <v>0</v>
      </c>
      <c r="O224" s="43">
        <f t="shared" si="28"/>
        <v>43.66</v>
      </c>
      <c r="P224" s="43">
        <v>26</v>
      </c>
      <c r="Q224" s="38" t="s">
        <v>343</v>
      </c>
      <c r="R224" s="38" t="s">
        <v>773</v>
      </c>
      <c r="S224" s="42" t="s">
        <v>3343</v>
      </c>
    </row>
    <row r="225" spans="1:19" x14ac:dyDescent="0.25">
      <c r="A225" s="37" t="s">
        <v>224</v>
      </c>
      <c r="B225" s="38" t="s">
        <v>3</v>
      </c>
      <c r="C225" s="38" t="s">
        <v>199</v>
      </c>
      <c r="D225" s="38" t="s">
        <v>24</v>
      </c>
      <c r="E225" s="38" t="s">
        <v>2773</v>
      </c>
      <c r="F225" s="40" t="s">
        <v>2410</v>
      </c>
      <c r="G225" s="41">
        <v>214230010409</v>
      </c>
      <c r="H225" s="39" t="s">
        <v>1992</v>
      </c>
      <c r="I225" s="38">
        <f t="shared" si="32"/>
        <v>22.5</v>
      </c>
      <c r="J225" s="42" t="s">
        <v>3112</v>
      </c>
      <c r="K225" s="42">
        <f t="shared" si="33"/>
        <v>75.2</v>
      </c>
      <c r="L225" s="42">
        <f t="shared" si="34"/>
        <v>30.080000000000002</v>
      </c>
      <c r="M225" s="44">
        <v>81.599999999999994</v>
      </c>
      <c r="N225" s="44">
        <f t="shared" si="27"/>
        <v>24.479999999999997</v>
      </c>
      <c r="O225" s="43">
        <f t="shared" si="28"/>
        <v>77.06</v>
      </c>
      <c r="P225" s="45">
        <v>1</v>
      </c>
      <c r="Q225" s="38" t="s">
        <v>343</v>
      </c>
      <c r="R225" s="38" t="s">
        <v>904</v>
      </c>
      <c r="S225" s="42" t="s">
        <v>3348</v>
      </c>
    </row>
    <row r="226" spans="1:19" x14ac:dyDescent="0.25">
      <c r="A226" s="37" t="s">
        <v>227</v>
      </c>
      <c r="B226" s="38" t="s">
        <v>3</v>
      </c>
      <c r="C226" s="38" t="s">
        <v>199</v>
      </c>
      <c r="D226" s="38" t="s">
        <v>24</v>
      </c>
      <c r="E226" s="38" t="s">
        <v>2773</v>
      </c>
      <c r="F226" s="40" t="s">
        <v>2410</v>
      </c>
      <c r="G226" s="41">
        <v>214230012416</v>
      </c>
      <c r="H226" s="39" t="s">
        <v>2058</v>
      </c>
      <c r="I226" s="38">
        <f t="shared" si="32"/>
        <v>20.7</v>
      </c>
      <c r="J226" s="42" t="s">
        <v>3124</v>
      </c>
      <c r="K226" s="42">
        <f t="shared" si="33"/>
        <v>69.599999999999994</v>
      </c>
      <c r="L226" s="42">
        <f t="shared" si="34"/>
        <v>27.84</v>
      </c>
      <c r="M226" s="44">
        <v>83.8</v>
      </c>
      <c r="N226" s="44">
        <f t="shared" si="27"/>
        <v>25.139999999999997</v>
      </c>
      <c r="O226" s="43">
        <f t="shared" si="28"/>
        <v>73.679999999999993</v>
      </c>
      <c r="P226" s="45">
        <v>2</v>
      </c>
      <c r="Q226" s="38" t="s">
        <v>343</v>
      </c>
      <c r="R226" s="38" t="s">
        <v>922</v>
      </c>
      <c r="S226" s="42" t="s">
        <v>3348</v>
      </c>
    </row>
    <row r="227" spans="1:19" x14ac:dyDescent="0.25">
      <c r="A227" s="37" t="s">
        <v>226</v>
      </c>
      <c r="B227" s="38" t="s">
        <v>3</v>
      </c>
      <c r="C227" s="38" t="s">
        <v>199</v>
      </c>
      <c r="D227" s="38" t="s">
        <v>24</v>
      </c>
      <c r="E227" s="38" t="s">
        <v>2773</v>
      </c>
      <c r="F227" s="40" t="s">
        <v>2410</v>
      </c>
      <c r="G227" s="41">
        <v>214230010604</v>
      </c>
      <c r="H227" s="39" t="s">
        <v>2166</v>
      </c>
      <c r="I227" s="38">
        <f t="shared" si="32"/>
        <v>19.5</v>
      </c>
      <c r="J227" s="42" t="s">
        <v>3139</v>
      </c>
      <c r="K227" s="42">
        <f t="shared" si="33"/>
        <v>70</v>
      </c>
      <c r="L227" s="42">
        <f t="shared" si="34"/>
        <v>28</v>
      </c>
      <c r="M227" s="44">
        <v>83.2</v>
      </c>
      <c r="N227" s="44">
        <f t="shared" si="27"/>
        <v>24.96</v>
      </c>
      <c r="O227" s="43">
        <f t="shared" si="28"/>
        <v>72.460000000000008</v>
      </c>
      <c r="P227" s="45">
        <v>3</v>
      </c>
      <c r="Q227" s="38" t="s">
        <v>343</v>
      </c>
      <c r="R227" s="38" t="s">
        <v>1401</v>
      </c>
      <c r="S227" s="42" t="s">
        <v>3348</v>
      </c>
    </row>
    <row r="228" spans="1:19" x14ac:dyDescent="0.25">
      <c r="A228" s="37" t="s">
        <v>231</v>
      </c>
      <c r="B228" s="38" t="s">
        <v>3</v>
      </c>
      <c r="C228" s="38" t="s">
        <v>199</v>
      </c>
      <c r="D228" s="38" t="s">
        <v>24</v>
      </c>
      <c r="E228" s="38" t="s">
        <v>2773</v>
      </c>
      <c r="F228" s="40" t="s">
        <v>2410</v>
      </c>
      <c r="G228" s="41">
        <v>214230011602</v>
      </c>
      <c r="H228" s="39" t="s">
        <v>2211</v>
      </c>
      <c r="I228" s="38">
        <f t="shared" si="32"/>
        <v>18.899999999999999</v>
      </c>
      <c r="J228" s="42" t="s">
        <v>3125</v>
      </c>
      <c r="K228" s="42">
        <f t="shared" si="33"/>
        <v>68.8</v>
      </c>
      <c r="L228" s="42">
        <f t="shared" si="34"/>
        <v>27.52</v>
      </c>
      <c r="M228" s="44">
        <v>85</v>
      </c>
      <c r="N228" s="44">
        <f t="shared" si="27"/>
        <v>25.5</v>
      </c>
      <c r="O228" s="43">
        <f t="shared" si="28"/>
        <v>71.92</v>
      </c>
      <c r="P228" s="45">
        <v>4</v>
      </c>
      <c r="Q228" s="38" t="s">
        <v>343</v>
      </c>
      <c r="R228" s="38" t="s">
        <v>934</v>
      </c>
      <c r="S228" s="42" t="s">
        <v>3348</v>
      </c>
    </row>
    <row r="229" spans="1:19" x14ac:dyDescent="0.25">
      <c r="A229" s="37" t="s">
        <v>237</v>
      </c>
      <c r="B229" s="38" t="s">
        <v>3</v>
      </c>
      <c r="C229" s="38" t="s">
        <v>199</v>
      </c>
      <c r="D229" s="38" t="s">
        <v>24</v>
      </c>
      <c r="E229" s="38" t="s">
        <v>2773</v>
      </c>
      <c r="F229" s="40" t="s">
        <v>2410</v>
      </c>
      <c r="G229" s="41">
        <v>214230010624</v>
      </c>
      <c r="H229" s="39" t="s">
        <v>2116</v>
      </c>
      <c r="I229" s="38">
        <f t="shared" si="32"/>
        <v>20.099999999999998</v>
      </c>
      <c r="J229" s="42" t="s">
        <v>2775</v>
      </c>
      <c r="K229" s="42">
        <f t="shared" si="33"/>
        <v>65.2</v>
      </c>
      <c r="L229" s="42">
        <f t="shared" si="34"/>
        <v>26.080000000000002</v>
      </c>
      <c r="M229" s="44">
        <v>82.2</v>
      </c>
      <c r="N229" s="44">
        <f t="shared" si="27"/>
        <v>24.66</v>
      </c>
      <c r="O229" s="43">
        <f t="shared" si="28"/>
        <v>70.84</v>
      </c>
      <c r="P229" s="45">
        <v>5</v>
      </c>
      <c r="Q229" s="38" t="s">
        <v>343</v>
      </c>
      <c r="R229" s="38" t="s">
        <v>603</v>
      </c>
      <c r="S229" s="42" t="s">
        <v>3348</v>
      </c>
    </row>
    <row r="230" spans="1:19" x14ac:dyDescent="0.25">
      <c r="A230" s="37" t="s">
        <v>229</v>
      </c>
      <c r="B230" s="38" t="s">
        <v>3</v>
      </c>
      <c r="C230" s="38" t="s">
        <v>199</v>
      </c>
      <c r="D230" s="38" t="s">
        <v>24</v>
      </c>
      <c r="E230" s="38" t="s">
        <v>2773</v>
      </c>
      <c r="F230" s="40" t="s">
        <v>2410</v>
      </c>
      <c r="G230" s="41">
        <v>214230010310</v>
      </c>
      <c r="H230" s="39" t="s">
        <v>2291</v>
      </c>
      <c r="I230" s="38">
        <f t="shared" si="32"/>
        <v>18.3</v>
      </c>
      <c r="J230" s="42" t="s">
        <v>3117</v>
      </c>
      <c r="K230" s="42">
        <f t="shared" si="33"/>
        <v>69.2</v>
      </c>
      <c r="L230" s="42">
        <f t="shared" si="34"/>
        <v>27.680000000000003</v>
      </c>
      <c r="M230" s="44">
        <v>80.2</v>
      </c>
      <c r="N230" s="44">
        <f t="shared" si="27"/>
        <v>24.06</v>
      </c>
      <c r="O230" s="43">
        <f t="shared" si="28"/>
        <v>70.040000000000006</v>
      </c>
      <c r="P230" s="45">
        <v>6</v>
      </c>
      <c r="Q230" s="38" t="s">
        <v>343</v>
      </c>
      <c r="R230" s="38" t="s">
        <v>1639</v>
      </c>
      <c r="S230" s="42" t="s">
        <v>3348</v>
      </c>
    </row>
    <row r="231" spans="1:19" x14ac:dyDescent="0.25">
      <c r="A231" s="37" t="s">
        <v>241</v>
      </c>
      <c r="B231" s="38" t="s">
        <v>3</v>
      </c>
      <c r="C231" s="38" t="s">
        <v>199</v>
      </c>
      <c r="D231" s="38" t="s">
        <v>24</v>
      </c>
      <c r="E231" s="38" t="s">
        <v>2773</v>
      </c>
      <c r="F231" s="40" t="s">
        <v>2410</v>
      </c>
      <c r="G231" s="41">
        <v>214230012310</v>
      </c>
      <c r="H231" s="39" t="s">
        <v>2058</v>
      </c>
      <c r="I231" s="38">
        <f t="shared" si="32"/>
        <v>20.7</v>
      </c>
      <c r="J231" s="42" t="s">
        <v>2211</v>
      </c>
      <c r="K231" s="42">
        <f t="shared" si="33"/>
        <v>61.2</v>
      </c>
      <c r="L231" s="42">
        <f t="shared" si="34"/>
        <v>24.480000000000004</v>
      </c>
      <c r="M231" s="44">
        <v>82.8</v>
      </c>
      <c r="N231" s="44">
        <f t="shared" si="27"/>
        <v>24.84</v>
      </c>
      <c r="O231" s="43">
        <f t="shared" si="28"/>
        <v>70.02000000000001</v>
      </c>
      <c r="P231" s="45">
        <v>7</v>
      </c>
      <c r="Q231" s="38" t="s">
        <v>343</v>
      </c>
      <c r="R231" s="38" t="s">
        <v>318</v>
      </c>
      <c r="S231" s="42" t="s">
        <v>3348</v>
      </c>
    </row>
    <row r="232" spans="1:19" x14ac:dyDescent="0.25">
      <c r="A232" s="39" t="s">
        <v>234</v>
      </c>
      <c r="B232" s="38" t="s">
        <v>10</v>
      </c>
      <c r="C232" s="38" t="s">
        <v>199</v>
      </c>
      <c r="D232" s="38" t="s">
        <v>24</v>
      </c>
      <c r="E232" s="38" t="s">
        <v>2773</v>
      </c>
      <c r="F232" s="40" t="s">
        <v>2410</v>
      </c>
      <c r="G232" s="41">
        <v>214230011322</v>
      </c>
      <c r="H232" s="39" t="s">
        <v>2211</v>
      </c>
      <c r="I232" s="38">
        <f t="shared" si="32"/>
        <v>18.899999999999999</v>
      </c>
      <c r="J232" s="42" t="s">
        <v>1985</v>
      </c>
      <c r="K232" s="42">
        <f t="shared" si="33"/>
        <v>66.400000000000006</v>
      </c>
      <c r="L232" s="42">
        <f t="shared" si="34"/>
        <v>26.560000000000002</v>
      </c>
      <c r="M232" s="44">
        <v>81</v>
      </c>
      <c r="N232" s="44">
        <f t="shared" si="27"/>
        <v>24.3</v>
      </c>
      <c r="O232" s="43">
        <f t="shared" si="28"/>
        <v>69.760000000000005</v>
      </c>
      <c r="P232" s="43">
        <v>8</v>
      </c>
      <c r="Q232" s="38" t="s">
        <v>315</v>
      </c>
      <c r="R232" s="38" t="s">
        <v>1596</v>
      </c>
      <c r="S232" s="42"/>
    </row>
    <row r="233" spans="1:19" x14ac:dyDescent="0.25">
      <c r="A233" s="39" t="s">
        <v>233</v>
      </c>
      <c r="B233" s="38" t="s">
        <v>3</v>
      </c>
      <c r="C233" s="38" t="s">
        <v>199</v>
      </c>
      <c r="D233" s="38" t="s">
        <v>24</v>
      </c>
      <c r="E233" s="38" t="s">
        <v>2773</v>
      </c>
      <c r="F233" s="40" t="s">
        <v>2410</v>
      </c>
      <c r="G233" s="41">
        <v>214230010218</v>
      </c>
      <c r="H233" s="39" t="s">
        <v>2243</v>
      </c>
      <c r="I233" s="38">
        <f t="shared" si="32"/>
        <v>18.599999999999998</v>
      </c>
      <c r="J233" s="42" t="s">
        <v>1970</v>
      </c>
      <c r="K233" s="42">
        <f t="shared" si="33"/>
        <v>66.8</v>
      </c>
      <c r="L233" s="42">
        <f t="shared" si="34"/>
        <v>26.72</v>
      </c>
      <c r="M233" s="44">
        <v>81</v>
      </c>
      <c r="N233" s="44">
        <f t="shared" si="27"/>
        <v>24.3</v>
      </c>
      <c r="O233" s="43">
        <f t="shared" si="28"/>
        <v>69.61999999999999</v>
      </c>
      <c r="P233" s="43">
        <v>9</v>
      </c>
      <c r="Q233" s="38" t="s">
        <v>343</v>
      </c>
      <c r="R233" s="38" t="s">
        <v>1606</v>
      </c>
      <c r="S233" s="42"/>
    </row>
    <row r="234" spans="1:19" x14ac:dyDescent="0.25">
      <c r="A234" s="39" t="s">
        <v>225</v>
      </c>
      <c r="B234" s="38" t="s">
        <v>3</v>
      </c>
      <c r="C234" s="38" t="s">
        <v>199</v>
      </c>
      <c r="D234" s="38" t="s">
        <v>24</v>
      </c>
      <c r="E234" s="38" t="s">
        <v>2773</v>
      </c>
      <c r="F234" s="40" t="s">
        <v>2410</v>
      </c>
      <c r="G234" s="41">
        <v>214230010329</v>
      </c>
      <c r="H234" s="39" t="s">
        <v>2545</v>
      </c>
      <c r="I234" s="38">
        <f t="shared" si="32"/>
        <v>15.6</v>
      </c>
      <c r="J234" s="42" t="s">
        <v>3112</v>
      </c>
      <c r="K234" s="42">
        <f t="shared" si="33"/>
        <v>75.2</v>
      </c>
      <c r="L234" s="42">
        <f t="shared" si="34"/>
        <v>30.080000000000002</v>
      </c>
      <c r="M234" s="44">
        <v>79.2</v>
      </c>
      <c r="N234" s="44">
        <f t="shared" si="27"/>
        <v>23.76</v>
      </c>
      <c r="O234" s="43">
        <f t="shared" si="28"/>
        <v>69.44</v>
      </c>
      <c r="P234" s="43">
        <v>10</v>
      </c>
      <c r="Q234" s="38" t="s">
        <v>343</v>
      </c>
      <c r="R234" s="38" t="s">
        <v>1218</v>
      </c>
      <c r="S234" s="42"/>
    </row>
    <row r="235" spans="1:19" x14ac:dyDescent="0.25">
      <c r="A235" s="39" t="s">
        <v>235</v>
      </c>
      <c r="B235" s="38" t="s">
        <v>3</v>
      </c>
      <c r="C235" s="38" t="s">
        <v>199</v>
      </c>
      <c r="D235" s="38" t="s">
        <v>24</v>
      </c>
      <c r="E235" s="38" t="s">
        <v>2773</v>
      </c>
      <c r="F235" s="40" t="s">
        <v>2410</v>
      </c>
      <c r="G235" s="41">
        <v>214230010524</v>
      </c>
      <c r="H235" s="39" t="s">
        <v>2243</v>
      </c>
      <c r="I235" s="38">
        <f t="shared" si="32"/>
        <v>18.599999999999998</v>
      </c>
      <c r="J235" s="42" t="s">
        <v>2775</v>
      </c>
      <c r="K235" s="42">
        <f t="shared" si="33"/>
        <v>65.2</v>
      </c>
      <c r="L235" s="42">
        <f t="shared" si="34"/>
        <v>26.080000000000002</v>
      </c>
      <c r="M235" s="44">
        <v>82.2</v>
      </c>
      <c r="N235" s="44">
        <f t="shared" si="27"/>
        <v>24.66</v>
      </c>
      <c r="O235" s="43">
        <f t="shared" si="28"/>
        <v>69.34</v>
      </c>
      <c r="P235" s="43">
        <v>11</v>
      </c>
      <c r="Q235" s="38" t="s">
        <v>343</v>
      </c>
      <c r="R235" s="38" t="s">
        <v>318</v>
      </c>
      <c r="S235" s="42"/>
    </row>
    <row r="236" spans="1:19" x14ac:dyDescent="0.25">
      <c r="A236" s="39" t="s">
        <v>230</v>
      </c>
      <c r="B236" s="38" t="s">
        <v>3</v>
      </c>
      <c r="C236" s="38" t="s">
        <v>199</v>
      </c>
      <c r="D236" s="38" t="s">
        <v>24</v>
      </c>
      <c r="E236" s="38" t="s">
        <v>2773</v>
      </c>
      <c r="F236" s="40" t="s">
        <v>2410</v>
      </c>
      <c r="G236" s="41">
        <v>214230010926</v>
      </c>
      <c r="H236" s="39" t="s">
        <v>2058</v>
      </c>
      <c r="I236" s="38">
        <f t="shared" si="32"/>
        <v>20.7</v>
      </c>
      <c r="J236" s="42" t="s">
        <v>3117</v>
      </c>
      <c r="K236" s="42">
        <f t="shared" si="33"/>
        <v>69.2</v>
      </c>
      <c r="L236" s="42">
        <f t="shared" si="34"/>
        <v>27.680000000000003</v>
      </c>
      <c r="M236" s="44">
        <v>69.599999999999994</v>
      </c>
      <c r="N236" s="44">
        <f t="shared" si="27"/>
        <v>20.88</v>
      </c>
      <c r="O236" s="43">
        <f t="shared" si="28"/>
        <v>69.260000000000005</v>
      </c>
      <c r="P236" s="43">
        <v>12</v>
      </c>
      <c r="Q236" s="38" t="s">
        <v>343</v>
      </c>
      <c r="R236" s="38" t="s">
        <v>431</v>
      </c>
      <c r="S236" s="42"/>
    </row>
    <row r="237" spans="1:19" x14ac:dyDescent="0.25">
      <c r="A237" s="39" t="s">
        <v>232</v>
      </c>
      <c r="B237" s="38" t="s">
        <v>10</v>
      </c>
      <c r="C237" s="38" t="s">
        <v>199</v>
      </c>
      <c r="D237" s="38" t="s">
        <v>24</v>
      </c>
      <c r="E237" s="38" t="s">
        <v>2773</v>
      </c>
      <c r="F237" s="40" t="s">
        <v>2410</v>
      </c>
      <c r="G237" s="41">
        <v>214230010617</v>
      </c>
      <c r="H237" s="39" t="s">
        <v>2068</v>
      </c>
      <c r="I237" s="38">
        <f t="shared" si="32"/>
        <v>20.399999999999999</v>
      </c>
      <c r="J237" s="42" t="s">
        <v>3118</v>
      </c>
      <c r="K237" s="42">
        <f t="shared" si="33"/>
        <v>68.400000000000006</v>
      </c>
      <c r="L237" s="42">
        <f t="shared" si="34"/>
        <v>27.360000000000003</v>
      </c>
      <c r="M237" s="44">
        <v>70.400000000000006</v>
      </c>
      <c r="N237" s="44">
        <f t="shared" si="27"/>
        <v>21.12</v>
      </c>
      <c r="O237" s="43">
        <f t="shared" si="28"/>
        <v>68.88000000000001</v>
      </c>
      <c r="P237" s="43">
        <v>13</v>
      </c>
      <c r="Q237" s="38" t="s">
        <v>315</v>
      </c>
      <c r="R237" s="38" t="s">
        <v>934</v>
      </c>
      <c r="S237" s="42"/>
    </row>
    <row r="238" spans="1:19" x14ac:dyDescent="0.25">
      <c r="A238" s="39" t="s">
        <v>236</v>
      </c>
      <c r="B238" s="38" t="s">
        <v>3</v>
      </c>
      <c r="C238" s="38" t="s">
        <v>199</v>
      </c>
      <c r="D238" s="38" t="s">
        <v>24</v>
      </c>
      <c r="E238" s="38" t="s">
        <v>2773</v>
      </c>
      <c r="F238" s="40" t="s">
        <v>2410</v>
      </c>
      <c r="G238" s="41">
        <v>214230010806</v>
      </c>
      <c r="H238" s="39" t="s">
        <v>2243</v>
      </c>
      <c r="I238" s="38">
        <f t="shared" si="32"/>
        <v>18.599999999999998</v>
      </c>
      <c r="J238" s="42" t="s">
        <v>2775</v>
      </c>
      <c r="K238" s="42">
        <f t="shared" si="33"/>
        <v>65.2</v>
      </c>
      <c r="L238" s="42">
        <f t="shared" si="34"/>
        <v>26.080000000000002</v>
      </c>
      <c r="M238" s="44">
        <v>77.400000000000006</v>
      </c>
      <c r="N238" s="44">
        <f t="shared" si="27"/>
        <v>23.220000000000002</v>
      </c>
      <c r="O238" s="43">
        <f t="shared" si="28"/>
        <v>67.900000000000006</v>
      </c>
      <c r="P238" s="43">
        <v>14</v>
      </c>
      <c r="Q238" s="38" t="s">
        <v>343</v>
      </c>
      <c r="R238" s="38" t="s">
        <v>797</v>
      </c>
      <c r="S238" s="42"/>
    </row>
    <row r="239" spans="1:19" x14ac:dyDescent="0.25">
      <c r="A239" s="39" t="s">
        <v>240</v>
      </c>
      <c r="B239" s="38" t="s">
        <v>10</v>
      </c>
      <c r="C239" s="38" t="s">
        <v>199</v>
      </c>
      <c r="D239" s="38" t="s">
        <v>24</v>
      </c>
      <c r="E239" s="38" t="s">
        <v>2773</v>
      </c>
      <c r="F239" s="40" t="s">
        <v>2410</v>
      </c>
      <c r="G239" s="41">
        <v>214230011714</v>
      </c>
      <c r="H239" s="39" t="s">
        <v>2401</v>
      </c>
      <c r="I239" s="38">
        <f t="shared" si="32"/>
        <v>17.099999999999998</v>
      </c>
      <c r="J239" s="42" t="s">
        <v>2002</v>
      </c>
      <c r="K239" s="42">
        <f t="shared" si="33"/>
        <v>64.8</v>
      </c>
      <c r="L239" s="42">
        <f t="shared" si="34"/>
        <v>25.92</v>
      </c>
      <c r="M239" s="44">
        <v>74.400000000000006</v>
      </c>
      <c r="N239" s="44">
        <f t="shared" si="27"/>
        <v>22.32</v>
      </c>
      <c r="O239" s="43">
        <f t="shared" si="28"/>
        <v>65.34</v>
      </c>
      <c r="P239" s="43">
        <v>15</v>
      </c>
      <c r="Q239" s="38" t="s">
        <v>343</v>
      </c>
      <c r="R239" s="38" t="s">
        <v>1224</v>
      </c>
      <c r="S239" s="42"/>
    </row>
    <row r="240" spans="1:19" x14ac:dyDescent="0.25">
      <c r="A240" s="39" t="s">
        <v>242</v>
      </c>
      <c r="B240" s="38" t="s">
        <v>10</v>
      </c>
      <c r="C240" s="38" t="s">
        <v>199</v>
      </c>
      <c r="D240" s="38" t="s">
        <v>24</v>
      </c>
      <c r="E240" s="38" t="s">
        <v>2773</v>
      </c>
      <c r="F240" s="40" t="s">
        <v>2410</v>
      </c>
      <c r="G240" s="41">
        <v>214230011801</v>
      </c>
      <c r="H240" s="39" t="s">
        <v>2058</v>
      </c>
      <c r="I240" s="38">
        <f t="shared" si="32"/>
        <v>20.7</v>
      </c>
      <c r="J240" s="42" t="s">
        <v>2317</v>
      </c>
      <c r="K240" s="42">
        <f t="shared" si="33"/>
        <v>60</v>
      </c>
      <c r="L240" s="42">
        <f t="shared" si="34"/>
        <v>24</v>
      </c>
      <c r="M240" s="44">
        <v>68.599999999999994</v>
      </c>
      <c r="N240" s="44">
        <f t="shared" si="27"/>
        <v>20.58</v>
      </c>
      <c r="O240" s="43">
        <f t="shared" si="28"/>
        <v>65.28</v>
      </c>
      <c r="P240" s="43">
        <v>16</v>
      </c>
      <c r="Q240" s="38" t="s">
        <v>343</v>
      </c>
      <c r="R240" s="38" t="s">
        <v>797</v>
      </c>
      <c r="S240" s="42"/>
    </row>
    <row r="241" spans="1:19" x14ac:dyDescent="0.25">
      <c r="A241" s="39" t="s">
        <v>3176</v>
      </c>
      <c r="B241" s="38" t="s">
        <v>10</v>
      </c>
      <c r="C241" s="38" t="s">
        <v>199</v>
      </c>
      <c r="D241" s="38" t="s">
        <v>24</v>
      </c>
      <c r="E241" s="38" t="s">
        <v>2773</v>
      </c>
      <c r="F241" s="40" t="s">
        <v>2410</v>
      </c>
      <c r="G241" s="41">
        <v>214230010114</v>
      </c>
      <c r="H241" s="39" t="s">
        <v>2317</v>
      </c>
      <c r="I241" s="38">
        <v>18</v>
      </c>
      <c r="J241" s="42" t="s">
        <v>2291</v>
      </c>
      <c r="K241" s="42">
        <v>60.4</v>
      </c>
      <c r="L241" s="42">
        <v>24.16</v>
      </c>
      <c r="M241" s="44">
        <v>77</v>
      </c>
      <c r="N241" s="44">
        <f t="shared" si="27"/>
        <v>23.099999999999998</v>
      </c>
      <c r="O241" s="43">
        <f t="shared" si="28"/>
        <v>65.259999999999991</v>
      </c>
      <c r="P241" s="43">
        <v>17</v>
      </c>
      <c r="Q241" s="38" t="s">
        <v>343</v>
      </c>
      <c r="R241" s="38" t="s">
        <v>609</v>
      </c>
      <c r="S241" s="42"/>
    </row>
    <row r="242" spans="1:19" x14ac:dyDescent="0.25">
      <c r="A242" s="39" t="s">
        <v>228</v>
      </c>
      <c r="B242" s="38" t="s">
        <v>3</v>
      </c>
      <c r="C242" s="38" t="s">
        <v>199</v>
      </c>
      <c r="D242" s="38" t="s">
        <v>24</v>
      </c>
      <c r="E242" s="38" t="s">
        <v>2773</v>
      </c>
      <c r="F242" s="40" t="s">
        <v>2410</v>
      </c>
      <c r="G242" s="41">
        <v>214230010202</v>
      </c>
      <c r="H242" s="39" t="s">
        <v>2594</v>
      </c>
      <c r="I242" s="38">
        <f t="shared" ref="I242:I273" si="35">H242*0.3</f>
        <v>15</v>
      </c>
      <c r="J242" s="42" t="s">
        <v>3117</v>
      </c>
      <c r="K242" s="42">
        <f t="shared" ref="K242:K273" si="36">(J242-60)*0.4+60</f>
        <v>69.2</v>
      </c>
      <c r="L242" s="42">
        <f t="shared" ref="L242:L273" si="37">K242*0.4</f>
        <v>27.680000000000003</v>
      </c>
      <c r="M242" s="44">
        <v>74.2</v>
      </c>
      <c r="N242" s="44">
        <f t="shared" si="27"/>
        <v>22.26</v>
      </c>
      <c r="O242" s="43">
        <f t="shared" si="28"/>
        <v>64.940000000000012</v>
      </c>
      <c r="P242" s="43">
        <v>18</v>
      </c>
      <c r="Q242" s="38" t="s">
        <v>343</v>
      </c>
      <c r="R242" s="38" t="s">
        <v>1408</v>
      </c>
      <c r="S242" s="42"/>
    </row>
    <row r="243" spans="1:19" x14ac:dyDescent="0.25">
      <c r="A243" s="39" t="s">
        <v>238</v>
      </c>
      <c r="B243" s="38" t="s">
        <v>10</v>
      </c>
      <c r="C243" s="38" t="s">
        <v>199</v>
      </c>
      <c r="D243" s="38" t="s">
        <v>24</v>
      </c>
      <c r="E243" s="38" t="s">
        <v>2773</v>
      </c>
      <c r="F243" s="40" t="s">
        <v>2410</v>
      </c>
      <c r="G243" s="41">
        <v>214230010107</v>
      </c>
      <c r="H243" s="39" t="s">
        <v>2453</v>
      </c>
      <c r="I243" s="38">
        <f t="shared" si="35"/>
        <v>16.5</v>
      </c>
      <c r="J243" s="42" t="s">
        <v>2002</v>
      </c>
      <c r="K243" s="42">
        <f t="shared" si="36"/>
        <v>64.8</v>
      </c>
      <c r="L243" s="42">
        <f t="shared" si="37"/>
        <v>25.92</v>
      </c>
      <c r="M243" s="44">
        <v>74.599999999999994</v>
      </c>
      <c r="N243" s="44">
        <f t="shared" si="27"/>
        <v>22.38</v>
      </c>
      <c r="O243" s="43">
        <f t="shared" si="28"/>
        <v>64.8</v>
      </c>
      <c r="P243" s="43">
        <v>19</v>
      </c>
      <c r="Q243" s="38" t="s">
        <v>315</v>
      </c>
      <c r="R243" s="38" t="s">
        <v>1321</v>
      </c>
      <c r="S243" s="42"/>
    </row>
    <row r="244" spans="1:19" x14ac:dyDescent="0.25">
      <c r="A244" s="39" t="s">
        <v>223</v>
      </c>
      <c r="B244" s="38" t="s">
        <v>3</v>
      </c>
      <c r="C244" s="38" t="s">
        <v>199</v>
      </c>
      <c r="D244" s="38" t="s">
        <v>24</v>
      </c>
      <c r="E244" s="38" t="s">
        <v>2773</v>
      </c>
      <c r="F244" s="40" t="s">
        <v>2410</v>
      </c>
      <c r="G244" s="41">
        <v>214230012019</v>
      </c>
      <c r="H244" s="39" t="s">
        <v>2291</v>
      </c>
      <c r="I244" s="38">
        <f t="shared" si="35"/>
        <v>18.3</v>
      </c>
      <c r="J244" s="42" t="s">
        <v>3110</v>
      </c>
      <c r="K244" s="42">
        <f t="shared" si="36"/>
        <v>77.2</v>
      </c>
      <c r="L244" s="42">
        <f t="shared" si="37"/>
        <v>30.880000000000003</v>
      </c>
      <c r="M244" s="44">
        <v>0</v>
      </c>
      <c r="N244" s="44">
        <f t="shared" si="27"/>
        <v>0</v>
      </c>
      <c r="O244" s="43">
        <f t="shared" si="28"/>
        <v>49.180000000000007</v>
      </c>
      <c r="P244" s="43">
        <v>20</v>
      </c>
      <c r="Q244" s="38" t="s">
        <v>343</v>
      </c>
      <c r="R244" s="38" t="s">
        <v>333</v>
      </c>
      <c r="S244" s="42" t="s">
        <v>3343</v>
      </c>
    </row>
    <row r="245" spans="1:19" x14ac:dyDescent="0.25">
      <c r="A245" s="39" t="s">
        <v>239</v>
      </c>
      <c r="B245" s="38" t="s">
        <v>3</v>
      </c>
      <c r="C245" s="38" t="s">
        <v>199</v>
      </c>
      <c r="D245" s="38" t="s">
        <v>24</v>
      </c>
      <c r="E245" s="38" t="s">
        <v>2773</v>
      </c>
      <c r="F245" s="40" t="s">
        <v>2410</v>
      </c>
      <c r="G245" s="41">
        <v>214230011818</v>
      </c>
      <c r="H245" s="39" t="s">
        <v>2188</v>
      </c>
      <c r="I245" s="38">
        <f t="shared" si="35"/>
        <v>19.2</v>
      </c>
      <c r="J245" s="42" t="s">
        <v>2002</v>
      </c>
      <c r="K245" s="42">
        <f t="shared" si="36"/>
        <v>64.8</v>
      </c>
      <c r="L245" s="42">
        <f t="shared" si="37"/>
        <v>25.92</v>
      </c>
      <c r="M245" s="44">
        <v>0</v>
      </c>
      <c r="N245" s="44">
        <f t="shared" si="27"/>
        <v>0</v>
      </c>
      <c r="O245" s="43">
        <f t="shared" si="28"/>
        <v>45.120000000000005</v>
      </c>
      <c r="P245" s="43">
        <v>21</v>
      </c>
      <c r="Q245" s="38" t="s">
        <v>331</v>
      </c>
      <c r="R245" s="38" t="s">
        <v>425</v>
      </c>
      <c r="S245" s="42" t="s">
        <v>3343</v>
      </c>
    </row>
    <row r="246" spans="1:19" x14ac:dyDescent="0.25">
      <c r="A246" s="37" t="s">
        <v>243</v>
      </c>
      <c r="B246" s="38" t="s">
        <v>3</v>
      </c>
      <c r="C246" s="38" t="s">
        <v>199</v>
      </c>
      <c r="D246" s="38" t="s">
        <v>43</v>
      </c>
      <c r="E246" s="38" t="s">
        <v>2788</v>
      </c>
      <c r="F246" s="40">
        <v>3</v>
      </c>
      <c r="G246" s="41">
        <v>214230011418</v>
      </c>
      <c r="H246" s="39" t="s">
        <v>2188</v>
      </c>
      <c r="I246" s="38">
        <f t="shared" si="35"/>
        <v>19.2</v>
      </c>
      <c r="J246" s="42" t="s">
        <v>3123</v>
      </c>
      <c r="K246" s="42">
        <f t="shared" si="36"/>
        <v>70.8</v>
      </c>
      <c r="L246" s="42">
        <f t="shared" si="37"/>
        <v>28.32</v>
      </c>
      <c r="M246" s="44">
        <v>77</v>
      </c>
      <c r="N246" s="44">
        <f t="shared" si="27"/>
        <v>23.099999999999998</v>
      </c>
      <c r="O246" s="43">
        <f t="shared" si="28"/>
        <v>70.61999999999999</v>
      </c>
      <c r="P246" s="45">
        <v>1</v>
      </c>
      <c r="Q246" s="38" t="s">
        <v>343</v>
      </c>
      <c r="R246" s="38" t="s">
        <v>1288</v>
      </c>
      <c r="S246" s="42" t="s">
        <v>3348</v>
      </c>
    </row>
    <row r="247" spans="1:19" x14ac:dyDescent="0.25">
      <c r="A247" s="37" t="s">
        <v>246</v>
      </c>
      <c r="B247" s="38" t="s">
        <v>10</v>
      </c>
      <c r="C247" s="38" t="s">
        <v>199</v>
      </c>
      <c r="D247" s="38" t="s">
        <v>43</v>
      </c>
      <c r="E247" s="38" t="s">
        <v>2788</v>
      </c>
      <c r="F247" s="40">
        <v>3</v>
      </c>
      <c r="G247" s="41">
        <v>214230012211</v>
      </c>
      <c r="H247" s="39" t="s">
        <v>2068</v>
      </c>
      <c r="I247" s="38">
        <f t="shared" si="35"/>
        <v>20.399999999999999</v>
      </c>
      <c r="J247" s="42" t="s">
        <v>3118</v>
      </c>
      <c r="K247" s="42">
        <f t="shared" si="36"/>
        <v>68.400000000000006</v>
      </c>
      <c r="L247" s="42">
        <f t="shared" si="37"/>
        <v>27.360000000000003</v>
      </c>
      <c r="M247" s="44">
        <v>76</v>
      </c>
      <c r="N247" s="44">
        <f t="shared" si="27"/>
        <v>22.8</v>
      </c>
      <c r="O247" s="43">
        <f t="shared" si="28"/>
        <v>70.56</v>
      </c>
      <c r="P247" s="45">
        <v>2</v>
      </c>
      <c r="Q247" s="38" t="s">
        <v>343</v>
      </c>
      <c r="R247" s="38" t="s">
        <v>404</v>
      </c>
      <c r="S247" s="42" t="s">
        <v>3348</v>
      </c>
    </row>
    <row r="248" spans="1:19" x14ac:dyDescent="0.25">
      <c r="A248" s="37" t="s">
        <v>244</v>
      </c>
      <c r="B248" s="38" t="s">
        <v>10</v>
      </c>
      <c r="C248" s="38" t="s">
        <v>199</v>
      </c>
      <c r="D248" s="38" t="s">
        <v>43</v>
      </c>
      <c r="E248" s="38" t="s">
        <v>2788</v>
      </c>
      <c r="F248" s="40">
        <v>3</v>
      </c>
      <c r="G248" s="41">
        <v>214230011101</v>
      </c>
      <c r="H248" s="39" t="s">
        <v>2058</v>
      </c>
      <c r="I248" s="38">
        <f t="shared" si="35"/>
        <v>20.7</v>
      </c>
      <c r="J248" s="42" t="s">
        <v>3124</v>
      </c>
      <c r="K248" s="42">
        <f t="shared" si="36"/>
        <v>69.599999999999994</v>
      </c>
      <c r="L248" s="42">
        <f t="shared" si="37"/>
        <v>27.84</v>
      </c>
      <c r="M248" s="44">
        <v>70.599999999999994</v>
      </c>
      <c r="N248" s="44">
        <f t="shared" si="27"/>
        <v>21.179999999999996</v>
      </c>
      <c r="O248" s="43">
        <f t="shared" si="28"/>
        <v>69.72</v>
      </c>
      <c r="P248" s="45">
        <v>3</v>
      </c>
      <c r="Q248" s="38" t="s">
        <v>343</v>
      </c>
      <c r="R248" s="38" t="s">
        <v>1321</v>
      </c>
      <c r="S248" s="42" t="s">
        <v>3348</v>
      </c>
    </row>
    <row r="249" spans="1:19" x14ac:dyDescent="0.25">
      <c r="A249" s="39" t="s">
        <v>245</v>
      </c>
      <c r="B249" s="38" t="s">
        <v>3</v>
      </c>
      <c r="C249" s="38" t="s">
        <v>199</v>
      </c>
      <c r="D249" s="38" t="s">
        <v>43</v>
      </c>
      <c r="E249" s="38" t="s">
        <v>2788</v>
      </c>
      <c r="F249" s="40">
        <v>3</v>
      </c>
      <c r="G249" s="41">
        <v>214230012207</v>
      </c>
      <c r="H249" s="39" t="s">
        <v>2545</v>
      </c>
      <c r="I249" s="38">
        <f t="shared" si="35"/>
        <v>15.6</v>
      </c>
      <c r="J249" s="42" t="s">
        <v>3118</v>
      </c>
      <c r="K249" s="42">
        <f t="shared" si="36"/>
        <v>68.400000000000006</v>
      </c>
      <c r="L249" s="42">
        <f t="shared" si="37"/>
        <v>27.360000000000003</v>
      </c>
      <c r="M249" s="44">
        <v>70.400000000000006</v>
      </c>
      <c r="N249" s="44">
        <f t="shared" si="27"/>
        <v>21.12</v>
      </c>
      <c r="O249" s="43">
        <f t="shared" si="28"/>
        <v>64.08</v>
      </c>
      <c r="P249" s="43">
        <v>4</v>
      </c>
      <c r="Q249" s="38" t="s">
        <v>315</v>
      </c>
      <c r="R249" s="38" t="s">
        <v>1718</v>
      </c>
      <c r="S249" s="42"/>
    </row>
    <row r="250" spans="1:19" x14ac:dyDescent="0.25">
      <c r="A250" s="39" t="s">
        <v>247</v>
      </c>
      <c r="B250" s="38" t="s">
        <v>3</v>
      </c>
      <c r="C250" s="38" t="s">
        <v>199</v>
      </c>
      <c r="D250" s="38" t="s">
        <v>43</v>
      </c>
      <c r="E250" s="38" t="s">
        <v>2788</v>
      </c>
      <c r="F250" s="40">
        <v>3</v>
      </c>
      <c r="G250" s="41">
        <v>214230010701</v>
      </c>
      <c r="H250" s="39" t="s">
        <v>2594</v>
      </c>
      <c r="I250" s="38">
        <f t="shared" si="35"/>
        <v>15</v>
      </c>
      <c r="J250" s="42" t="s">
        <v>1996</v>
      </c>
      <c r="K250" s="42">
        <f t="shared" si="36"/>
        <v>65.599999999999994</v>
      </c>
      <c r="L250" s="42">
        <f t="shared" si="37"/>
        <v>26.24</v>
      </c>
      <c r="M250" s="44">
        <v>67.2</v>
      </c>
      <c r="N250" s="44">
        <f t="shared" si="27"/>
        <v>20.16</v>
      </c>
      <c r="O250" s="43">
        <f t="shared" si="28"/>
        <v>61.399999999999991</v>
      </c>
      <c r="P250" s="43">
        <v>5</v>
      </c>
      <c r="Q250" s="38" t="s">
        <v>315</v>
      </c>
      <c r="R250" s="38" t="s">
        <v>3205</v>
      </c>
      <c r="S250" s="42"/>
    </row>
    <row r="251" spans="1:19" x14ac:dyDescent="0.25">
      <c r="A251" s="37" t="s">
        <v>248</v>
      </c>
      <c r="B251" s="38" t="s">
        <v>3</v>
      </c>
      <c r="C251" s="38" t="s">
        <v>249</v>
      </c>
      <c r="D251" s="38" t="s">
        <v>175</v>
      </c>
      <c r="E251" s="38" t="s">
        <v>2957</v>
      </c>
      <c r="F251" s="40">
        <v>7</v>
      </c>
      <c r="G251" s="41">
        <v>214230010621</v>
      </c>
      <c r="H251" s="39" t="s">
        <v>2188</v>
      </c>
      <c r="I251" s="38">
        <f t="shared" si="35"/>
        <v>19.2</v>
      </c>
      <c r="J251" s="42" t="s">
        <v>3110</v>
      </c>
      <c r="K251" s="42">
        <f t="shared" si="36"/>
        <v>77.2</v>
      </c>
      <c r="L251" s="42">
        <f t="shared" si="37"/>
        <v>30.880000000000003</v>
      </c>
      <c r="M251" s="44">
        <v>80.400000000000006</v>
      </c>
      <c r="N251" s="44">
        <f t="shared" si="27"/>
        <v>24.12</v>
      </c>
      <c r="O251" s="43">
        <f t="shared" si="28"/>
        <v>74.2</v>
      </c>
      <c r="P251" s="45">
        <v>1</v>
      </c>
      <c r="Q251" s="38" t="s">
        <v>343</v>
      </c>
      <c r="R251" s="38" t="s">
        <v>647</v>
      </c>
      <c r="S251" s="42" t="s">
        <v>3348</v>
      </c>
    </row>
    <row r="252" spans="1:19" x14ac:dyDescent="0.25">
      <c r="A252" s="37" t="s">
        <v>252</v>
      </c>
      <c r="B252" s="38" t="s">
        <v>3</v>
      </c>
      <c r="C252" s="38" t="s">
        <v>249</v>
      </c>
      <c r="D252" s="38" t="s">
        <v>175</v>
      </c>
      <c r="E252" s="38" t="s">
        <v>2957</v>
      </c>
      <c r="F252" s="40">
        <v>7</v>
      </c>
      <c r="G252" s="41">
        <v>214230011302</v>
      </c>
      <c r="H252" s="39" t="s">
        <v>2025</v>
      </c>
      <c r="I252" s="38">
        <f t="shared" si="35"/>
        <v>21</v>
      </c>
      <c r="J252" s="42" t="s">
        <v>3130</v>
      </c>
      <c r="K252" s="42">
        <f t="shared" si="36"/>
        <v>70.400000000000006</v>
      </c>
      <c r="L252" s="42">
        <f t="shared" si="37"/>
        <v>28.160000000000004</v>
      </c>
      <c r="M252" s="44">
        <v>79</v>
      </c>
      <c r="N252" s="44">
        <f t="shared" si="27"/>
        <v>23.7</v>
      </c>
      <c r="O252" s="43">
        <f t="shared" si="28"/>
        <v>72.86</v>
      </c>
      <c r="P252" s="45">
        <v>2</v>
      </c>
      <c r="Q252" s="38" t="s">
        <v>343</v>
      </c>
      <c r="R252" s="38" t="s">
        <v>527</v>
      </c>
      <c r="S252" s="42" t="s">
        <v>3348</v>
      </c>
    </row>
    <row r="253" spans="1:19" x14ac:dyDescent="0.25">
      <c r="A253" s="37" t="s">
        <v>250</v>
      </c>
      <c r="B253" s="38" t="s">
        <v>3</v>
      </c>
      <c r="C253" s="38" t="s">
        <v>249</v>
      </c>
      <c r="D253" s="38" t="s">
        <v>175</v>
      </c>
      <c r="E253" s="38" t="s">
        <v>2957</v>
      </c>
      <c r="F253" s="40">
        <v>7</v>
      </c>
      <c r="G253" s="41">
        <v>214230012206</v>
      </c>
      <c r="H253" s="39" t="s">
        <v>2401</v>
      </c>
      <c r="I253" s="38">
        <f t="shared" si="35"/>
        <v>17.099999999999998</v>
      </c>
      <c r="J253" s="42" t="s">
        <v>3115</v>
      </c>
      <c r="K253" s="42">
        <f t="shared" si="36"/>
        <v>73.2</v>
      </c>
      <c r="L253" s="42">
        <f t="shared" si="37"/>
        <v>29.28</v>
      </c>
      <c r="M253" s="44">
        <v>78.2</v>
      </c>
      <c r="N253" s="44">
        <f t="shared" si="27"/>
        <v>23.46</v>
      </c>
      <c r="O253" s="43">
        <f t="shared" si="28"/>
        <v>69.84</v>
      </c>
      <c r="P253" s="45">
        <v>3</v>
      </c>
      <c r="Q253" s="38" t="s">
        <v>315</v>
      </c>
      <c r="R253" s="38" t="s">
        <v>1218</v>
      </c>
      <c r="S253" s="42" t="s">
        <v>3348</v>
      </c>
    </row>
    <row r="254" spans="1:19" x14ac:dyDescent="0.25">
      <c r="A254" s="37" t="s">
        <v>259</v>
      </c>
      <c r="B254" s="38" t="s">
        <v>3</v>
      </c>
      <c r="C254" s="38" t="s">
        <v>249</v>
      </c>
      <c r="D254" s="38" t="s">
        <v>175</v>
      </c>
      <c r="E254" s="38" t="s">
        <v>2957</v>
      </c>
      <c r="F254" s="40">
        <v>7</v>
      </c>
      <c r="G254" s="41">
        <v>214230011104</v>
      </c>
      <c r="H254" s="39" t="s">
        <v>2068</v>
      </c>
      <c r="I254" s="38">
        <f t="shared" si="35"/>
        <v>20.399999999999999</v>
      </c>
      <c r="J254" s="42" t="s">
        <v>2068</v>
      </c>
      <c r="K254" s="42">
        <f t="shared" si="36"/>
        <v>63.2</v>
      </c>
      <c r="L254" s="42">
        <f t="shared" si="37"/>
        <v>25.28</v>
      </c>
      <c r="M254" s="44">
        <v>80.400000000000006</v>
      </c>
      <c r="N254" s="44">
        <f t="shared" si="27"/>
        <v>24.12</v>
      </c>
      <c r="O254" s="43">
        <f t="shared" si="28"/>
        <v>69.8</v>
      </c>
      <c r="P254" s="45">
        <v>4</v>
      </c>
      <c r="Q254" s="38" t="s">
        <v>343</v>
      </c>
      <c r="R254" s="38" t="s">
        <v>507</v>
      </c>
      <c r="S254" s="42" t="s">
        <v>3348</v>
      </c>
    </row>
    <row r="255" spans="1:19" x14ac:dyDescent="0.25">
      <c r="A255" s="37" t="s">
        <v>258</v>
      </c>
      <c r="B255" s="38" t="s">
        <v>10</v>
      </c>
      <c r="C255" s="38" t="s">
        <v>249</v>
      </c>
      <c r="D255" s="38" t="s">
        <v>175</v>
      </c>
      <c r="E255" s="38" t="s">
        <v>2957</v>
      </c>
      <c r="F255" s="40">
        <v>7</v>
      </c>
      <c r="G255" s="41">
        <v>214230012426</v>
      </c>
      <c r="H255" s="39" t="s">
        <v>2116</v>
      </c>
      <c r="I255" s="38">
        <f t="shared" si="35"/>
        <v>20.099999999999998</v>
      </c>
      <c r="J255" s="42" t="s">
        <v>2058</v>
      </c>
      <c r="K255" s="42">
        <f t="shared" si="36"/>
        <v>63.6</v>
      </c>
      <c r="L255" s="42">
        <f t="shared" si="37"/>
        <v>25.44</v>
      </c>
      <c r="M255" s="44">
        <v>79</v>
      </c>
      <c r="N255" s="44">
        <f t="shared" si="27"/>
        <v>23.7</v>
      </c>
      <c r="O255" s="43">
        <f t="shared" si="28"/>
        <v>69.239999999999995</v>
      </c>
      <c r="P255" s="45">
        <v>5</v>
      </c>
      <c r="Q255" s="38" t="s">
        <v>343</v>
      </c>
      <c r="R255" s="38" t="s">
        <v>1064</v>
      </c>
      <c r="S255" s="42" t="s">
        <v>3348</v>
      </c>
    </row>
    <row r="256" spans="1:19" x14ac:dyDescent="0.25">
      <c r="A256" s="37" t="s">
        <v>256</v>
      </c>
      <c r="B256" s="38" t="s">
        <v>10</v>
      </c>
      <c r="C256" s="38" t="s">
        <v>249</v>
      </c>
      <c r="D256" s="38" t="s">
        <v>175</v>
      </c>
      <c r="E256" s="38" t="s">
        <v>2957</v>
      </c>
      <c r="F256" s="40">
        <v>7</v>
      </c>
      <c r="G256" s="41">
        <v>214230011924</v>
      </c>
      <c r="H256" s="39" t="s">
        <v>2211</v>
      </c>
      <c r="I256" s="38">
        <f t="shared" si="35"/>
        <v>18.899999999999999</v>
      </c>
      <c r="J256" s="42" t="s">
        <v>2012</v>
      </c>
      <c r="K256" s="42">
        <f t="shared" si="36"/>
        <v>64.400000000000006</v>
      </c>
      <c r="L256" s="42">
        <f t="shared" si="37"/>
        <v>25.760000000000005</v>
      </c>
      <c r="M256" s="44">
        <v>80</v>
      </c>
      <c r="N256" s="44">
        <f t="shared" si="27"/>
        <v>24</v>
      </c>
      <c r="O256" s="43">
        <f t="shared" si="28"/>
        <v>68.66</v>
      </c>
      <c r="P256" s="45">
        <v>6</v>
      </c>
      <c r="Q256" s="38" t="s">
        <v>315</v>
      </c>
      <c r="R256" s="38" t="s">
        <v>515</v>
      </c>
      <c r="S256" s="42" t="s">
        <v>3348</v>
      </c>
    </row>
    <row r="257" spans="1:19" x14ac:dyDescent="0.25">
      <c r="A257" s="37" t="s">
        <v>251</v>
      </c>
      <c r="B257" s="38" t="s">
        <v>10</v>
      </c>
      <c r="C257" s="38" t="s">
        <v>249</v>
      </c>
      <c r="D257" s="38" t="s">
        <v>175</v>
      </c>
      <c r="E257" s="38" t="s">
        <v>2957</v>
      </c>
      <c r="F257" s="40">
        <v>7</v>
      </c>
      <c r="G257" s="41">
        <v>214230012017</v>
      </c>
      <c r="H257" s="39" t="s">
        <v>2545</v>
      </c>
      <c r="I257" s="38">
        <f t="shared" si="35"/>
        <v>15.6</v>
      </c>
      <c r="J257" s="42" t="s">
        <v>3116</v>
      </c>
      <c r="K257" s="42">
        <f t="shared" si="36"/>
        <v>72.400000000000006</v>
      </c>
      <c r="L257" s="42">
        <f t="shared" si="37"/>
        <v>28.960000000000004</v>
      </c>
      <c r="M257" s="44">
        <v>80</v>
      </c>
      <c r="N257" s="44">
        <f t="shared" si="27"/>
        <v>24</v>
      </c>
      <c r="O257" s="43">
        <f t="shared" si="28"/>
        <v>68.56</v>
      </c>
      <c r="P257" s="45">
        <v>7</v>
      </c>
      <c r="Q257" s="38" t="s">
        <v>315</v>
      </c>
      <c r="R257" s="38" t="s">
        <v>1121</v>
      </c>
      <c r="S257" s="42" t="s">
        <v>3348</v>
      </c>
    </row>
    <row r="258" spans="1:19" x14ac:dyDescent="0.25">
      <c r="A258" s="39" t="s">
        <v>255</v>
      </c>
      <c r="B258" s="38" t="s">
        <v>3</v>
      </c>
      <c r="C258" s="38" t="s">
        <v>249</v>
      </c>
      <c r="D258" s="38" t="s">
        <v>175</v>
      </c>
      <c r="E258" s="38" t="s">
        <v>2957</v>
      </c>
      <c r="F258" s="40">
        <v>7</v>
      </c>
      <c r="G258" s="41">
        <v>214230011713</v>
      </c>
      <c r="H258" s="39" t="s">
        <v>2326</v>
      </c>
      <c r="I258" s="38">
        <f t="shared" si="35"/>
        <v>17.7</v>
      </c>
      <c r="J258" s="42" t="s">
        <v>1996</v>
      </c>
      <c r="K258" s="42">
        <f t="shared" si="36"/>
        <v>65.599999999999994</v>
      </c>
      <c r="L258" s="42">
        <f t="shared" si="37"/>
        <v>26.24</v>
      </c>
      <c r="M258" s="44">
        <v>80.8</v>
      </c>
      <c r="N258" s="44">
        <f t="shared" si="27"/>
        <v>24.24</v>
      </c>
      <c r="O258" s="43">
        <f t="shared" si="28"/>
        <v>68.179999999999993</v>
      </c>
      <c r="P258" s="43">
        <v>8</v>
      </c>
      <c r="Q258" s="38" t="s">
        <v>315</v>
      </c>
      <c r="R258" s="38" t="s">
        <v>318</v>
      </c>
      <c r="S258" s="42"/>
    </row>
    <row r="259" spans="1:19" x14ac:dyDescent="0.25">
      <c r="A259" s="39" t="s">
        <v>253</v>
      </c>
      <c r="B259" s="38" t="s">
        <v>10</v>
      </c>
      <c r="C259" s="38" t="s">
        <v>249</v>
      </c>
      <c r="D259" s="38" t="s">
        <v>175</v>
      </c>
      <c r="E259" s="38" t="s">
        <v>2957</v>
      </c>
      <c r="F259" s="40">
        <v>7</v>
      </c>
      <c r="G259" s="41">
        <v>214230012402</v>
      </c>
      <c r="H259" s="39" t="s">
        <v>2401</v>
      </c>
      <c r="I259" s="38">
        <f t="shared" si="35"/>
        <v>17.099999999999998</v>
      </c>
      <c r="J259" s="42" t="s">
        <v>3118</v>
      </c>
      <c r="K259" s="42">
        <f t="shared" si="36"/>
        <v>68.400000000000006</v>
      </c>
      <c r="L259" s="42">
        <f t="shared" si="37"/>
        <v>27.360000000000003</v>
      </c>
      <c r="M259" s="44">
        <v>78.400000000000006</v>
      </c>
      <c r="N259" s="44">
        <f t="shared" si="27"/>
        <v>23.52</v>
      </c>
      <c r="O259" s="43">
        <f t="shared" si="28"/>
        <v>67.98</v>
      </c>
      <c r="P259" s="43">
        <v>9</v>
      </c>
      <c r="Q259" s="38" t="s">
        <v>315</v>
      </c>
      <c r="R259" s="38" t="s">
        <v>783</v>
      </c>
      <c r="S259" s="42"/>
    </row>
    <row r="260" spans="1:19" x14ac:dyDescent="0.25">
      <c r="A260" s="39" t="s">
        <v>257</v>
      </c>
      <c r="B260" s="38" t="s">
        <v>3</v>
      </c>
      <c r="C260" s="38" t="s">
        <v>249</v>
      </c>
      <c r="D260" s="38" t="s">
        <v>175</v>
      </c>
      <c r="E260" s="38" t="s">
        <v>2957</v>
      </c>
      <c r="F260" s="40">
        <v>7</v>
      </c>
      <c r="G260" s="41">
        <v>214230011521</v>
      </c>
      <c r="H260" s="39" t="s">
        <v>2326</v>
      </c>
      <c r="I260" s="38">
        <f t="shared" si="35"/>
        <v>17.7</v>
      </c>
      <c r="J260" s="42" t="s">
        <v>2025</v>
      </c>
      <c r="K260" s="42">
        <f t="shared" si="36"/>
        <v>64</v>
      </c>
      <c r="L260" s="42">
        <f t="shared" si="37"/>
        <v>25.6</v>
      </c>
      <c r="M260" s="44">
        <v>80.400000000000006</v>
      </c>
      <c r="N260" s="44">
        <f t="shared" si="27"/>
        <v>24.12</v>
      </c>
      <c r="O260" s="43">
        <f t="shared" si="28"/>
        <v>67.42</v>
      </c>
      <c r="P260" s="43">
        <v>10</v>
      </c>
      <c r="Q260" s="38" t="s">
        <v>315</v>
      </c>
      <c r="R260" s="38" t="s">
        <v>1383</v>
      </c>
      <c r="S260" s="42"/>
    </row>
    <row r="261" spans="1:19" x14ac:dyDescent="0.25">
      <c r="A261" s="39" t="s">
        <v>261</v>
      </c>
      <c r="B261" s="38" t="s">
        <v>3</v>
      </c>
      <c r="C261" s="38" t="s">
        <v>249</v>
      </c>
      <c r="D261" s="38" t="s">
        <v>175</v>
      </c>
      <c r="E261" s="38" t="s">
        <v>2957</v>
      </c>
      <c r="F261" s="40">
        <v>7</v>
      </c>
      <c r="G261" s="41">
        <v>214230011708</v>
      </c>
      <c r="H261" s="39" t="s">
        <v>2243</v>
      </c>
      <c r="I261" s="38">
        <f t="shared" si="35"/>
        <v>18.599999999999998</v>
      </c>
      <c r="J261" s="42" t="s">
        <v>2317</v>
      </c>
      <c r="K261" s="42">
        <f t="shared" si="36"/>
        <v>60</v>
      </c>
      <c r="L261" s="42">
        <f t="shared" si="37"/>
        <v>24</v>
      </c>
      <c r="M261" s="44">
        <v>76.8</v>
      </c>
      <c r="N261" s="44">
        <f t="shared" ref="N261:N293" si="38">M261*0.3</f>
        <v>23.04</v>
      </c>
      <c r="O261" s="43">
        <f t="shared" ref="O261:O293" si="39">I261+L261+N261</f>
        <v>65.639999999999986</v>
      </c>
      <c r="P261" s="43">
        <v>11</v>
      </c>
      <c r="Q261" s="38" t="s">
        <v>315</v>
      </c>
      <c r="R261" s="38" t="s">
        <v>1763</v>
      </c>
      <c r="S261" s="42"/>
    </row>
    <row r="262" spans="1:19" x14ac:dyDescent="0.25">
      <c r="A262" s="39" t="s">
        <v>6</v>
      </c>
      <c r="B262" s="38" t="s">
        <v>3</v>
      </c>
      <c r="C262" s="38" t="s">
        <v>249</v>
      </c>
      <c r="D262" s="38" t="s">
        <v>175</v>
      </c>
      <c r="E262" s="38" t="s">
        <v>2957</v>
      </c>
      <c r="F262" s="40">
        <v>7</v>
      </c>
      <c r="G262" s="41">
        <v>214230010411</v>
      </c>
      <c r="H262" s="39" t="s">
        <v>2434</v>
      </c>
      <c r="I262" s="38">
        <f t="shared" si="35"/>
        <v>16.8</v>
      </c>
      <c r="J262" s="42" t="s">
        <v>2142</v>
      </c>
      <c r="K262" s="42">
        <f t="shared" si="36"/>
        <v>62.4</v>
      </c>
      <c r="L262" s="42">
        <f t="shared" si="37"/>
        <v>24.96</v>
      </c>
      <c r="M262" s="44">
        <v>79.2</v>
      </c>
      <c r="N262" s="44">
        <f t="shared" si="38"/>
        <v>23.76</v>
      </c>
      <c r="O262" s="43">
        <f t="shared" si="39"/>
        <v>65.52000000000001</v>
      </c>
      <c r="P262" s="43">
        <v>12</v>
      </c>
      <c r="Q262" s="38" t="s">
        <v>315</v>
      </c>
      <c r="R262" s="38" t="s">
        <v>1093</v>
      </c>
      <c r="S262" s="42"/>
    </row>
    <row r="263" spans="1:19" x14ac:dyDescent="0.25">
      <c r="A263" s="39" t="s">
        <v>254</v>
      </c>
      <c r="B263" s="38" t="s">
        <v>3</v>
      </c>
      <c r="C263" s="38" t="s">
        <v>249</v>
      </c>
      <c r="D263" s="38" t="s">
        <v>175</v>
      </c>
      <c r="E263" s="38" t="s">
        <v>2957</v>
      </c>
      <c r="F263" s="40">
        <v>7</v>
      </c>
      <c r="G263" s="41">
        <v>214230011822</v>
      </c>
      <c r="H263" s="39" t="s">
        <v>2635</v>
      </c>
      <c r="I263" s="38">
        <f t="shared" si="35"/>
        <v>14.1</v>
      </c>
      <c r="J263" s="42" t="s">
        <v>3126</v>
      </c>
      <c r="K263" s="42">
        <f t="shared" si="36"/>
        <v>67.599999999999994</v>
      </c>
      <c r="L263" s="42">
        <f t="shared" si="37"/>
        <v>27.04</v>
      </c>
      <c r="M263" s="44">
        <v>78.400000000000006</v>
      </c>
      <c r="N263" s="44">
        <f t="shared" si="38"/>
        <v>23.52</v>
      </c>
      <c r="O263" s="43">
        <f t="shared" si="39"/>
        <v>64.66</v>
      </c>
      <c r="P263" s="43">
        <v>13</v>
      </c>
      <c r="Q263" s="38" t="s">
        <v>343</v>
      </c>
      <c r="R263" s="38" t="s">
        <v>445</v>
      </c>
      <c r="S263" s="42"/>
    </row>
    <row r="264" spans="1:19" x14ac:dyDescent="0.25">
      <c r="A264" s="39" t="s">
        <v>260</v>
      </c>
      <c r="B264" s="38" t="s">
        <v>3</v>
      </c>
      <c r="C264" s="38" t="s">
        <v>249</v>
      </c>
      <c r="D264" s="38" t="s">
        <v>175</v>
      </c>
      <c r="E264" s="38" t="s">
        <v>2957</v>
      </c>
      <c r="F264" s="40">
        <v>7</v>
      </c>
      <c r="G264" s="41">
        <v>214230011120</v>
      </c>
      <c r="H264" s="39" t="s">
        <v>2358</v>
      </c>
      <c r="I264" s="38">
        <f t="shared" si="35"/>
        <v>17.399999999999999</v>
      </c>
      <c r="J264" s="42" t="s">
        <v>2211</v>
      </c>
      <c r="K264" s="42">
        <f t="shared" si="36"/>
        <v>61.2</v>
      </c>
      <c r="L264" s="42">
        <f t="shared" si="37"/>
        <v>24.480000000000004</v>
      </c>
      <c r="M264" s="44">
        <v>70.2</v>
      </c>
      <c r="N264" s="44">
        <f t="shared" si="38"/>
        <v>21.06</v>
      </c>
      <c r="O264" s="43">
        <f t="shared" si="39"/>
        <v>62.94</v>
      </c>
      <c r="P264" s="43">
        <v>14</v>
      </c>
      <c r="Q264" s="38" t="s">
        <v>343</v>
      </c>
      <c r="R264" s="38" t="s">
        <v>773</v>
      </c>
      <c r="S264" s="42"/>
    </row>
    <row r="265" spans="1:19" x14ac:dyDescent="0.25">
      <c r="A265" s="37" t="s">
        <v>265</v>
      </c>
      <c r="B265" s="38" t="s">
        <v>10</v>
      </c>
      <c r="C265" s="38" t="s">
        <v>263</v>
      </c>
      <c r="D265" s="38" t="s">
        <v>175</v>
      </c>
      <c r="E265" s="38" t="s">
        <v>3009</v>
      </c>
      <c r="F265" s="40">
        <v>4</v>
      </c>
      <c r="G265" s="41">
        <v>214230011529</v>
      </c>
      <c r="H265" s="39" t="s">
        <v>2243</v>
      </c>
      <c r="I265" s="38">
        <f t="shared" si="35"/>
        <v>18.599999999999998</v>
      </c>
      <c r="J265" s="42" t="s">
        <v>3116</v>
      </c>
      <c r="K265" s="42">
        <f t="shared" si="36"/>
        <v>72.400000000000006</v>
      </c>
      <c r="L265" s="42">
        <f t="shared" si="37"/>
        <v>28.960000000000004</v>
      </c>
      <c r="M265" s="44">
        <v>78.400000000000006</v>
      </c>
      <c r="N265" s="44">
        <f t="shared" si="38"/>
        <v>23.52</v>
      </c>
      <c r="O265" s="43">
        <f t="shared" si="39"/>
        <v>71.08</v>
      </c>
      <c r="P265" s="45">
        <v>1</v>
      </c>
      <c r="Q265" s="38" t="s">
        <v>315</v>
      </c>
      <c r="R265" s="38" t="s">
        <v>1810</v>
      </c>
      <c r="S265" s="42" t="s">
        <v>3348</v>
      </c>
    </row>
    <row r="266" spans="1:19" x14ac:dyDescent="0.25">
      <c r="A266" s="37" t="s">
        <v>264</v>
      </c>
      <c r="B266" s="38" t="s">
        <v>10</v>
      </c>
      <c r="C266" s="38" t="s">
        <v>263</v>
      </c>
      <c r="D266" s="38" t="s">
        <v>175</v>
      </c>
      <c r="E266" s="38" t="s">
        <v>3009</v>
      </c>
      <c r="F266" s="40">
        <v>4</v>
      </c>
      <c r="G266" s="41">
        <v>214230012101</v>
      </c>
      <c r="H266" s="39" t="s">
        <v>2434</v>
      </c>
      <c r="I266" s="38">
        <f t="shared" si="35"/>
        <v>16.8</v>
      </c>
      <c r="J266" s="42" t="s">
        <v>3120</v>
      </c>
      <c r="K266" s="42">
        <f t="shared" si="36"/>
        <v>72.8</v>
      </c>
      <c r="L266" s="42">
        <f t="shared" si="37"/>
        <v>29.12</v>
      </c>
      <c r="M266" s="44">
        <v>79</v>
      </c>
      <c r="N266" s="44">
        <f t="shared" si="38"/>
        <v>23.7</v>
      </c>
      <c r="O266" s="43">
        <f t="shared" si="39"/>
        <v>69.62</v>
      </c>
      <c r="P266" s="45">
        <v>2</v>
      </c>
      <c r="Q266" s="38" t="s">
        <v>343</v>
      </c>
      <c r="R266" s="38" t="s">
        <v>964</v>
      </c>
      <c r="S266" s="42" t="s">
        <v>3348</v>
      </c>
    </row>
    <row r="267" spans="1:19" x14ac:dyDescent="0.25">
      <c r="A267" s="37" t="s">
        <v>266</v>
      </c>
      <c r="B267" s="38" t="s">
        <v>3</v>
      </c>
      <c r="C267" s="38" t="s">
        <v>263</v>
      </c>
      <c r="D267" s="38" t="s">
        <v>175</v>
      </c>
      <c r="E267" s="38" t="s">
        <v>3009</v>
      </c>
      <c r="F267" s="40">
        <v>4</v>
      </c>
      <c r="G267" s="41">
        <v>214230012216</v>
      </c>
      <c r="H267" s="39" t="s">
        <v>2434</v>
      </c>
      <c r="I267" s="38">
        <f t="shared" si="35"/>
        <v>16.8</v>
      </c>
      <c r="J267" s="42" t="s">
        <v>1970</v>
      </c>
      <c r="K267" s="42">
        <f t="shared" si="36"/>
        <v>66.8</v>
      </c>
      <c r="L267" s="42">
        <f t="shared" si="37"/>
        <v>26.72</v>
      </c>
      <c r="M267" s="44">
        <v>84</v>
      </c>
      <c r="N267" s="44">
        <f t="shared" si="38"/>
        <v>25.2</v>
      </c>
      <c r="O267" s="43">
        <f t="shared" si="39"/>
        <v>68.72</v>
      </c>
      <c r="P267" s="45">
        <v>3</v>
      </c>
      <c r="Q267" s="38" t="s">
        <v>343</v>
      </c>
      <c r="R267" s="38" t="s">
        <v>365</v>
      </c>
      <c r="S267" s="42" t="s">
        <v>3348</v>
      </c>
    </row>
    <row r="268" spans="1:19" x14ac:dyDescent="0.25">
      <c r="A268" s="37" t="s">
        <v>269</v>
      </c>
      <c r="B268" s="38" t="s">
        <v>3</v>
      </c>
      <c r="C268" s="38" t="s">
        <v>263</v>
      </c>
      <c r="D268" s="38" t="s">
        <v>175</v>
      </c>
      <c r="E268" s="38" t="s">
        <v>3009</v>
      </c>
      <c r="F268" s="40">
        <v>4</v>
      </c>
      <c r="G268" s="41">
        <v>214230011605</v>
      </c>
      <c r="H268" s="39" t="s">
        <v>2243</v>
      </c>
      <c r="I268" s="38">
        <f t="shared" si="35"/>
        <v>18.599999999999998</v>
      </c>
      <c r="J268" s="42" t="s">
        <v>2166</v>
      </c>
      <c r="K268" s="42">
        <f t="shared" si="36"/>
        <v>62</v>
      </c>
      <c r="L268" s="42">
        <f t="shared" si="37"/>
        <v>24.8</v>
      </c>
      <c r="M268" s="44">
        <v>84.4</v>
      </c>
      <c r="N268" s="44">
        <f t="shared" si="38"/>
        <v>25.32</v>
      </c>
      <c r="O268" s="43">
        <f t="shared" si="39"/>
        <v>68.72</v>
      </c>
      <c r="P268" s="45">
        <v>3</v>
      </c>
      <c r="Q268" s="38" t="s">
        <v>331</v>
      </c>
      <c r="R268" s="38" t="s">
        <v>579</v>
      </c>
      <c r="S268" s="42" t="s">
        <v>3348</v>
      </c>
    </row>
    <row r="269" spans="1:19" x14ac:dyDescent="0.25">
      <c r="A269" s="39" t="s">
        <v>262</v>
      </c>
      <c r="B269" s="38" t="s">
        <v>3</v>
      </c>
      <c r="C269" s="38" t="s">
        <v>3207</v>
      </c>
      <c r="D269" s="38" t="s">
        <v>175</v>
      </c>
      <c r="E269" s="38" t="s">
        <v>3009</v>
      </c>
      <c r="F269" s="40">
        <v>4</v>
      </c>
      <c r="G269" s="41">
        <v>214230011007</v>
      </c>
      <c r="H269" s="39" t="s">
        <v>2518</v>
      </c>
      <c r="I269" s="38">
        <f t="shared" si="35"/>
        <v>15.899999999999999</v>
      </c>
      <c r="J269" s="42" t="s">
        <v>3115</v>
      </c>
      <c r="K269" s="42">
        <f t="shared" si="36"/>
        <v>73.2</v>
      </c>
      <c r="L269" s="42">
        <f t="shared" si="37"/>
        <v>29.28</v>
      </c>
      <c r="M269" s="44">
        <v>78</v>
      </c>
      <c r="N269" s="44">
        <f t="shared" si="38"/>
        <v>23.4</v>
      </c>
      <c r="O269" s="43">
        <f t="shared" si="39"/>
        <v>68.58</v>
      </c>
      <c r="P269" s="43">
        <v>5</v>
      </c>
      <c r="Q269" s="38" t="s">
        <v>343</v>
      </c>
      <c r="R269" s="38" t="s">
        <v>579</v>
      </c>
      <c r="S269" s="42"/>
    </row>
    <row r="270" spans="1:19" x14ac:dyDescent="0.25">
      <c r="A270" s="39" t="s">
        <v>267</v>
      </c>
      <c r="B270" s="38" t="s">
        <v>3</v>
      </c>
      <c r="C270" s="38" t="s">
        <v>263</v>
      </c>
      <c r="D270" s="38" t="s">
        <v>175</v>
      </c>
      <c r="E270" s="38" t="s">
        <v>3009</v>
      </c>
      <c r="F270" s="40">
        <v>4</v>
      </c>
      <c r="G270" s="41">
        <v>214230011704</v>
      </c>
      <c r="H270" s="39" t="s">
        <v>2317</v>
      </c>
      <c r="I270" s="38">
        <f t="shared" si="35"/>
        <v>18</v>
      </c>
      <c r="J270" s="42" t="s">
        <v>2012</v>
      </c>
      <c r="K270" s="42">
        <f t="shared" si="36"/>
        <v>64.400000000000006</v>
      </c>
      <c r="L270" s="42">
        <f t="shared" si="37"/>
        <v>25.760000000000005</v>
      </c>
      <c r="M270" s="44">
        <v>81.400000000000006</v>
      </c>
      <c r="N270" s="44">
        <f t="shared" si="38"/>
        <v>24.42</v>
      </c>
      <c r="O270" s="43">
        <f t="shared" si="39"/>
        <v>68.180000000000007</v>
      </c>
      <c r="P270" s="43">
        <v>6</v>
      </c>
      <c r="Q270" s="38" t="s">
        <v>343</v>
      </c>
      <c r="R270" s="38" t="s">
        <v>1591</v>
      </c>
      <c r="S270" s="42"/>
    </row>
    <row r="271" spans="1:19" x14ac:dyDescent="0.25">
      <c r="A271" s="39" t="s">
        <v>268</v>
      </c>
      <c r="B271" s="38" t="s">
        <v>10</v>
      </c>
      <c r="C271" s="38" t="s">
        <v>263</v>
      </c>
      <c r="D271" s="38" t="s">
        <v>175</v>
      </c>
      <c r="E271" s="38" t="s">
        <v>3009</v>
      </c>
      <c r="F271" s="40">
        <v>4</v>
      </c>
      <c r="G271" s="41">
        <v>214230011121</v>
      </c>
      <c r="H271" s="39" t="s">
        <v>2434</v>
      </c>
      <c r="I271" s="38">
        <f t="shared" si="35"/>
        <v>16.8</v>
      </c>
      <c r="J271" s="42" t="s">
        <v>2058</v>
      </c>
      <c r="K271" s="42">
        <f t="shared" si="36"/>
        <v>63.6</v>
      </c>
      <c r="L271" s="42">
        <f t="shared" si="37"/>
        <v>25.44</v>
      </c>
      <c r="M271" s="44">
        <v>84.6</v>
      </c>
      <c r="N271" s="44">
        <f t="shared" si="38"/>
        <v>25.38</v>
      </c>
      <c r="O271" s="43">
        <f t="shared" si="39"/>
        <v>67.62</v>
      </c>
      <c r="P271" s="43">
        <v>7</v>
      </c>
      <c r="Q271" s="38" t="s">
        <v>343</v>
      </c>
      <c r="R271" s="38" t="s">
        <v>1393</v>
      </c>
      <c r="S271" s="42"/>
    </row>
    <row r="272" spans="1:19" x14ac:dyDescent="0.25">
      <c r="A272" s="39" t="s">
        <v>270</v>
      </c>
      <c r="B272" s="38" t="s">
        <v>10</v>
      </c>
      <c r="C272" s="38" t="s">
        <v>263</v>
      </c>
      <c r="D272" s="38" t="s">
        <v>175</v>
      </c>
      <c r="E272" s="38" t="s">
        <v>3009</v>
      </c>
      <c r="F272" s="40">
        <v>4</v>
      </c>
      <c r="G272" s="41">
        <v>214230010328</v>
      </c>
      <c r="H272" s="39" t="s">
        <v>2291</v>
      </c>
      <c r="I272" s="38">
        <f t="shared" si="35"/>
        <v>18.3</v>
      </c>
      <c r="J272" s="42" t="s">
        <v>2317</v>
      </c>
      <c r="K272" s="42">
        <f t="shared" si="36"/>
        <v>60</v>
      </c>
      <c r="L272" s="42">
        <f t="shared" si="37"/>
        <v>24</v>
      </c>
      <c r="M272" s="44">
        <v>82.4</v>
      </c>
      <c r="N272" s="44">
        <f t="shared" si="38"/>
        <v>24.720000000000002</v>
      </c>
      <c r="O272" s="43">
        <f t="shared" si="39"/>
        <v>67.02</v>
      </c>
      <c r="P272" s="43">
        <v>8</v>
      </c>
      <c r="Q272" s="38" t="s">
        <v>315</v>
      </c>
      <c r="R272" s="38" t="s">
        <v>922</v>
      </c>
      <c r="S272" s="42"/>
    </row>
    <row r="273" spans="1:19" x14ac:dyDescent="0.25">
      <c r="A273" s="37" t="s">
        <v>271</v>
      </c>
      <c r="B273" s="38" t="s">
        <v>3</v>
      </c>
      <c r="C273" s="38" t="s">
        <v>272</v>
      </c>
      <c r="D273" s="38" t="s">
        <v>175</v>
      </c>
      <c r="E273" s="38" t="s">
        <v>3041</v>
      </c>
      <c r="F273" s="40" t="s">
        <v>2410</v>
      </c>
      <c r="G273" s="41">
        <v>214230011015</v>
      </c>
      <c r="H273" s="39" t="s">
        <v>2058</v>
      </c>
      <c r="I273" s="38">
        <f t="shared" si="35"/>
        <v>20.7</v>
      </c>
      <c r="J273" s="42" t="s">
        <v>3140</v>
      </c>
      <c r="K273" s="42">
        <f t="shared" si="36"/>
        <v>82</v>
      </c>
      <c r="L273" s="42">
        <f t="shared" si="37"/>
        <v>32.800000000000004</v>
      </c>
      <c r="M273" s="44">
        <v>80.2</v>
      </c>
      <c r="N273" s="44">
        <f t="shared" si="38"/>
        <v>24.06</v>
      </c>
      <c r="O273" s="43">
        <f t="shared" si="39"/>
        <v>77.56</v>
      </c>
      <c r="P273" s="45">
        <v>1</v>
      </c>
      <c r="Q273" s="38" t="s">
        <v>343</v>
      </c>
      <c r="R273" s="38" t="s">
        <v>1856</v>
      </c>
      <c r="S273" s="42" t="s">
        <v>3348</v>
      </c>
    </row>
    <row r="274" spans="1:19" x14ac:dyDescent="0.25">
      <c r="A274" s="37" t="s">
        <v>273</v>
      </c>
      <c r="B274" s="38" t="s">
        <v>3</v>
      </c>
      <c r="C274" s="38" t="s">
        <v>272</v>
      </c>
      <c r="D274" s="38" t="s">
        <v>175</v>
      </c>
      <c r="E274" s="38" t="s">
        <v>3041</v>
      </c>
      <c r="F274" s="40" t="s">
        <v>2410</v>
      </c>
      <c r="G274" s="41">
        <v>214230010419</v>
      </c>
      <c r="H274" s="39" t="s">
        <v>2188</v>
      </c>
      <c r="I274" s="38">
        <f t="shared" ref="I274:I305" si="40">H274*0.3</f>
        <v>19.2</v>
      </c>
      <c r="J274" s="42" t="s">
        <v>3125</v>
      </c>
      <c r="K274" s="42">
        <f t="shared" ref="K274:K293" si="41">(J274-60)*0.4+60</f>
        <v>68.8</v>
      </c>
      <c r="L274" s="42">
        <f t="shared" ref="L274:L293" si="42">K274*0.4</f>
        <v>27.52</v>
      </c>
      <c r="M274" s="44">
        <v>84.6</v>
      </c>
      <c r="N274" s="44">
        <f t="shared" si="38"/>
        <v>25.38</v>
      </c>
      <c r="O274" s="43">
        <f t="shared" si="39"/>
        <v>72.099999999999994</v>
      </c>
      <c r="P274" s="45">
        <v>2</v>
      </c>
      <c r="Q274" s="38" t="s">
        <v>343</v>
      </c>
      <c r="R274" s="38" t="s">
        <v>1873</v>
      </c>
      <c r="S274" s="42" t="s">
        <v>3348</v>
      </c>
    </row>
    <row r="275" spans="1:19" x14ac:dyDescent="0.25">
      <c r="A275" s="37" t="s">
        <v>279</v>
      </c>
      <c r="B275" s="38" t="s">
        <v>10</v>
      </c>
      <c r="C275" s="38" t="s">
        <v>272</v>
      </c>
      <c r="D275" s="38" t="s">
        <v>175</v>
      </c>
      <c r="E275" s="38" t="s">
        <v>3041</v>
      </c>
      <c r="F275" s="40" t="s">
        <v>2410</v>
      </c>
      <c r="G275" s="41">
        <v>214230010308</v>
      </c>
      <c r="H275" s="39" t="s">
        <v>2188</v>
      </c>
      <c r="I275" s="38">
        <f t="shared" si="40"/>
        <v>19.2</v>
      </c>
      <c r="J275" s="42" t="s">
        <v>2002</v>
      </c>
      <c r="K275" s="42">
        <f t="shared" si="41"/>
        <v>64.8</v>
      </c>
      <c r="L275" s="42">
        <f t="shared" si="42"/>
        <v>25.92</v>
      </c>
      <c r="M275" s="44">
        <v>81.599999999999994</v>
      </c>
      <c r="N275" s="44">
        <f t="shared" si="38"/>
        <v>24.479999999999997</v>
      </c>
      <c r="O275" s="43">
        <f t="shared" si="39"/>
        <v>69.599999999999994</v>
      </c>
      <c r="P275" s="45">
        <v>3</v>
      </c>
      <c r="Q275" s="38" t="s">
        <v>315</v>
      </c>
      <c r="R275" s="38" t="s">
        <v>1868</v>
      </c>
      <c r="S275" s="42" t="s">
        <v>3348</v>
      </c>
    </row>
    <row r="276" spans="1:19" x14ac:dyDescent="0.25">
      <c r="A276" s="37" t="s">
        <v>274</v>
      </c>
      <c r="B276" s="38" t="s">
        <v>3</v>
      </c>
      <c r="C276" s="38" t="s">
        <v>272</v>
      </c>
      <c r="D276" s="38" t="s">
        <v>175</v>
      </c>
      <c r="E276" s="38" t="s">
        <v>3041</v>
      </c>
      <c r="F276" s="40" t="s">
        <v>2410</v>
      </c>
      <c r="G276" s="41">
        <v>214230010312</v>
      </c>
      <c r="H276" s="39" t="s">
        <v>2358</v>
      </c>
      <c r="I276" s="38">
        <f t="shared" si="40"/>
        <v>17.399999999999999</v>
      </c>
      <c r="J276" s="42" t="s">
        <v>1996</v>
      </c>
      <c r="K276" s="42">
        <f t="shared" si="41"/>
        <v>65.599999999999994</v>
      </c>
      <c r="L276" s="42">
        <f t="shared" si="42"/>
        <v>26.24</v>
      </c>
      <c r="M276" s="44">
        <v>85.4</v>
      </c>
      <c r="N276" s="44">
        <f t="shared" si="38"/>
        <v>25.62</v>
      </c>
      <c r="O276" s="43">
        <f t="shared" si="39"/>
        <v>69.260000000000005</v>
      </c>
      <c r="P276" s="45">
        <v>4</v>
      </c>
      <c r="Q276" s="38" t="s">
        <v>315</v>
      </c>
      <c r="R276" s="38" t="s">
        <v>1665</v>
      </c>
      <c r="S276" s="42" t="s">
        <v>3348</v>
      </c>
    </row>
    <row r="277" spans="1:19" x14ac:dyDescent="0.25">
      <c r="A277" s="37" t="s">
        <v>282</v>
      </c>
      <c r="B277" s="38" t="s">
        <v>3</v>
      </c>
      <c r="C277" s="38" t="s">
        <v>272</v>
      </c>
      <c r="D277" s="38" t="s">
        <v>175</v>
      </c>
      <c r="E277" s="38" t="s">
        <v>3041</v>
      </c>
      <c r="F277" s="40" t="s">
        <v>2410</v>
      </c>
      <c r="G277" s="41">
        <v>214230011610</v>
      </c>
      <c r="H277" s="39" t="s">
        <v>2166</v>
      </c>
      <c r="I277" s="38">
        <f t="shared" si="40"/>
        <v>19.5</v>
      </c>
      <c r="J277" s="42" t="s">
        <v>2025</v>
      </c>
      <c r="K277" s="42">
        <f t="shared" si="41"/>
        <v>64</v>
      </c>
      <c r="L277" s="42">
        <f t="shared" si="42"/>
        <v>25.6</v>
      </c>
      <c r="M277" s="44">
        <v>78.599999999999994</v>
      </c>
      <c r="N277" s="44">
        <f t="shared" si="38"/>
        <v>23.58</v>
      </c>
      <c r="O277" s="43">
        <f t="shared" si="39"/>
        <v>68.680000000000007</v>
      </c>
      <c r="P277" s="45">
        <v>5</v>
      </c>
      <c r="Q277" s="38" t="s">
        <v>343</v>
      </c>
      <c r="R277" s="38" t="s">
        <v>1401</v>
      </c>
      <c r="S277" s="42" t="s">
        <v>3348</v>
      </c>
    </row>
    <row r="278" spans="1:19" x14ac:dyDescent="0.25">
      <c r="A278" s="37" t="s">
        <v>281</v>
      </c>
      <c r="B278" s="38" t="s">
        <v>3</v>
      </c>
      <c r="C278" s="38" t="s">
        <v>272</v>
      </c>
      <c r="D278" s="38" t="s">
        <v>175</v>
      </c>
      <c r="E278" s="38" t="s">
        <v>3041</v>
      </c>
      <c r="F278" s="40" t="s">
        <v>2410</v>
      </c>
      <c r="G278" s="41">
        <v>214230011913</v>
      </c>
      <c r="H278" s="39" t="s">
        <v>2291</v>
      </c>
      <c r="I278" s="38">
        <f t="shared" si="40"/>
        <v>18.3</v>
      </c>
      <c r="J278" s="42" t="s">
        <v>2025</v>
      </c>
      <c r="K278" s="42">
        <f t="shared" si="41"/>
        <v>64</v>
      </c>
      <c r="L278" s="42">
        <f t="shared" si="42"/>
        <v>25.6</v>
      </c>
      <c r="M278" s="44">
        <v>82.6</v>
      </c>
      <c r="N278" s="44">
        <f t="shared" si="38"/>
        <v>24.779999999999998</v>
      </c>
      <c r="O278" s="43">
        <f t="shared" si="39"/>
        <v>68.680000000000007</v>
      </c>
      <c r="P278" s="45">
        <v>5</v>
      </c>
      <c r="Q278" s="38" t="s">
        <v>315</v>
      </c>
      <c r="R278" s="38" t="s">
        <v>1902</v>
      </c>
      <c r="S278" s="42" t="s">
        <v>3348</v>
      </c>
    </row>
    <row r="279" spans="1:19" x14ac:dyDescent="0.25">
      <c r="A279" s="37" t="s">
        <v>278</v>
      </c>
      <c r="B279" s="38" t="s">
        <v>3</v>
      </c>
      <c r="C279" s="38" t="s">
        <v>272</v>
      </c>
      <c r="D279" s="38" t="s">
        <v>175</v>
      </c>
      <c r="E279" s="38" t="s">
        <v>3041</v>
      </c>
      <c r="F279" s="40" t="s">
        <v>2410</v>
      </c>
      <c r="G279" s="41">
        <v>214230012306</v>
      </c>
      <c r="H279" s="39" t="s">
        <v>2317</v>
      </c>
      <c r="I279" s="38">
        <f t="shared" si="40"/>
        <v>18</v>
      </c>
      <c r="J279" s="42" t="s">
        <v>2002</v>
      </c>
      <c r="K279" s="42">
        <f t="shared" si="41"/>
        <v>64.8</v>
      </c>
      <c r="L279" s="42">
        <f t="shared" si="42"/>
        <v>25.92</v>
      </c>
      <c r="M279" s="44">
        <v>79.2</v>
      </c>
      <c r="N279" s="44">
        <f t="shared" si="38"/>
        <v>23.76</v>
      </c>
      <c r="O279" s="43">
        <f t="shared" si="39"/>
        <v>67.680000000000007</v>
      </c>
      <c r="P279" s="45">
        <v>7</v>
      </c>
      <c r="Q279" s="38" t="s">
        <v>315</v>
      </c>
      <c r="R279" s="38" t="s">
        <v>1383</v>
      </c>
      <c r="S279" s="42" t="s">
        <v>3348</v>
      </c>
    </row>
    <row r="280" spans="1:19" x14ac:dyDescent="0.25">
      <c r="A280" s="39" t="s">
        <v>286</v>
      </c>
      <c r="B280" s="38" t="s">
        <v>3</v>
      </c>
      <c r="C280" s="38" t="s">
        <v>272</v>
      </c>
      <c r="D280" s="38" t="s">
        <v>175</v>
      </c>
      <c r="E280" s="38" t="s">
        <v>3041</v>
      </c>
      <c r="F280" s="40" t="s">
        <v>2410</v>
      </c>
      <c r="G280" s="41">
        <v>214230012228</v>
      </c>
      <c r="H280" s="39" t="s">
        <v>2243</v>
      </c>
      <c r="I280" s="38">
        <f t="shared" si="40"/>
        <v>18.599999999999998</v>
      </c>
      <c r="J280" s="42" t="s">
        <v>2211</v>
      </c>
      <c r="K280" s="42">
        <f t="shared" si="41"/>
        <v>61.2</v>
      </c>
      <c r="L280" s="42">
        <f t="shared" si="42"/>
        <v>24.480000000000004</v>
      </c>
      <c r="M280" s="44">
        <v>81.599999999999994</v>
      </c>
      <c r="N280" s="44">
        <f t="shared" si="38"/>
        <v>24.479999999999997</v>
      </c>
      <c r="O280" s="43">
        <f t="shared" si="39"/>
        <v>67.56</v>
      </c>
      <c r="P280" s="43">
        <v>8</v>
      </c>
      <c r="Q280" s="38" t="s">
        <v>315</v>
      </c>
      <c r="R280" s="38" t="s">
        <v>1785</v>
      </c>
      <c r="S280" s="42"/>
    </row>
    <row r="281" spans="1:19" x14ac:dyDescent="0.25">
      <c r="A281" s="39" t="s">
        <v>277</v>
      </c>
      <c r="B281" s="38" t="s">
        <v>3</v>
      </c>
      <c r="C281" s="38" t="s">
        <v>272</v>
      </c>
      <c r="D281" s="38" t="s">
        <v>175</v>
      </c>
      <c r="E281" s="38" t="s">
        <v>3041</v>
      </c>
      <c r="F281" s="40" t="s">
        <v>2410</v>
      </c>
      <c r="G281" s="41">
        <v>214230011324</v>
      </c>
      <c r="H281" s="39" t="s">
        <v>2453</v>
      </c>
      <c r="I281" s="38">
        <f t="shared" si="40"/>
        <v>16.5</v>
      </c>
      <c r="J281" s="42" t="s">
        <v>2775</v>
      </c>
      <c r="K281" s="42">
        <f t="shared" si="41"/>
        <v>65.2</v>
      </c>
      <c r="L281" s="42">
        <f t="shared" si="42"/>
        <v>26.080000000000002</v>
      </c>
      <c r="M281" s="44">
        <v>83.2</v>
      </c>
      <c r="N281" s="44">
        <f t="shared" si="38"/>
        <v>24.96</v>
      </c>
      <c r="O281" s="43">
        <f t="shared" si="39"/>
        <v>67.539999999999992</v>
      </c>
      <c r="P281" s="43">
        <v>9</v>
      </c>
      <c r="Q281" s="38" t="s">
        <v>343</v>
      </c>
      <c r="R281" s="38" t="s">
        <v>1401</v>
      </c>
      <c r="S281" s="42"/>
    </row>
    <row r="282" spans="1:19" x14ac:dyDescent="0.25">
      <c r="A282" s="39" t="s">
        <v>285</v>
      </c>
      <c r="B282" s="38" t="s">
        <v>3</v>
      </c>
      <c r="C282" s="38" t="s">
        <v>272</v>
      </c>
      <c r="D282" s="38" t="s">
        <v>175</v>
      </c>
      <c r="E282" s="38" t="s">
        <v>3041</v>
      </c>
      <c r="F282" s="40" t="s">
        <v>2410</v>
      </c>
      <c r="G282" s="41">
        <v>214230011119</v>
      </c>
      <c r="H282" s="39" t="s">
        <v>2291</v>
      </c>
      <c r="I282" s="38">
        <f t="shared" si="40"/>
        <v>18.3</v>
      </c>
      <c r="J282" s="42" t="s">
        <v>2211</v>
      </c>
      <c r="K282" s="42">
        <f t="shared" si="41"/>
        <v>61.2</v>
      </c>
      <c r="L282" s="42">
        <f t="shared" si="42"/>
        <v>24.480000000000004</v>
      </c>
      <c r="M282" s="44">
        <v>81.2</v>
      </c>
      <c r="N282" s="44">
        <f t="shared" si="38"/>
        <v>24.36</v>
      </c>
      <c r="O282" s="43">
        <f t="shared" si="39"/>
        <v>67.14</v>
      </c>
      <c r="P282" s="43">
        <v>10</v>
      </c>
      <c r="Q282" s="38" t="s">
        <v>315</v>
      </c>
      <c r="R282" s="38" t="s">
        <v>783</v>
      </c>
      <c r="S282" s="42"/>
    </row>
    <row r="283" spans="1:19" x14ac:dyDescent="0.25">
      <c r="A283" s="39" t="s">
        <v>283</v>
      </c>
      <c r="B283" s="38" t="s">
        <v>3</v>
      </c>
      <c r="C283" s="38" t="s">
        <v>272</v>
      </c>
      <c r="D283" s="38" t="s">
        <v>175</v>
      </c>
      <c r="E283" s="38" t="s">
        <v>3041</v>
      </c>
      <c r="F283" s="40" t="s">
        <v>2410</v>
      </c>
      <c r="G283" s="41">
        <v>214230011027</v>
      </c>
      <c r="H283" s="39" t="s">
        <v>2291</v>
      </c>
      <c r="I283" s="38">
        <f t="shared" si="40"/>
        <v>18.3</v>
      </c>
      <c r="J283" s="42" t="s">
        <v>2116</v>
      </c>
      <c r="K283" s="42">
        <f t="shared" si="41"/>
        <v>62.8</v>
      </c>
      <c r="L283" s="42">
        <f t="shared" si="42"/>
        <v>25.12</v>
      </c>
      <c r="M283" s="44">
        <v>77.8</v>
      </c>
      <c r="N283" s="44">
        <f t="shared" si="38"/>
        <v>23.34</v>
      </c>
      <c r="O283" s="43">
        <f t="shared" si="39"/>
        <v>66.760000000000005</v>
      </c>
      <c r="P283" s="43">
        <v>11</v>
      </c>
      <c r="Q283" s="38" t="s">
        <v>315</v>
      </c>
      <c r="R283" s="38" t="s">
        <v>1887</v>
      </c>
      <c r="S283" s="42"/>
    </row>
    <row r="284" spans="1:19" x14ac:dyDescent="0.25">
      <c r="A284" s="39" t="s">
        <v>287</v>
      </c>
      <c r="B284" s="38" t="s">
        <v>3</v>
      </c>
      <c r="C284" s="38" t="s">
        <v>272</v>
      </c>
      <c r="D284" s="38" t="s">
        <v>175</v>
      </c>
      <c r="E284" s="38" t="s">
        <v>3041</v>
      </c>
      <c r="F284" s="40" t="s">
        <v>2410</v>
      </c>
      <c r="G284" s="41">
        <v>214230012106</v>
      </c>
      <c r="H284" s="39" t="s">
        <v>2401</v>
      </c>
      <c r="I284" s="38">
        <f t="shared" si="40"/>
        <v>17.099999999999998</v>
      </c>
      <c r="J284" s="42" t="s">
        <v>2211</v>
      </c>
      <c r="K284" s="42">
        <f t="shared" si="41"/>
        <v>61.2</v>
      </c>
      <c r="L284" s="42">
        <f t="shared" si="42"/>
        <v>24.480000000000004</v>
      </c>
      <c r="M284" s="44">
        <v>83.2</v>
      </c>
      <c r="N284" s="44">
        <f t="shared" si="38"/>
        <v>24.96</v>
      </c>
      <c r="O284" s="43">
        <f t="shared" si="39"/>
        <v>66.539999999999992</v>
      </c>
      <c r="P284" s="43">
        <v>12</v>
      </c>
      <c r="Q284" s="38" t="s">
        <v>315</v>
      </c>
      <c r="R284" s="38" t="s">
        <v>395</v>
      </c>
      <c r="S284" s="42"/>
    </row>
    <row r="285" spans="1:19" x14ac:dyDescent="0.25">
      <c r="A285" s="39" t="s">
        <v>280</v>
      </c>
      <c r="B285" s="38" t="s">
        <v>3</v>
      </c>
      <c r="C285" s="38" t="s">
        <v>272</v>
      </c>
      <c r="D285" s="38" t="s">
        <v>175</v>
      </c>
      <c r="E285" s="38" t="s">
        <v>3041</v>
      </c>
      <c r="F285" s="40" t="s">
        <v>2410</v>
      </c>
      <c r="G285" s="41">
        <v>214230010319</v>
      </c>
      <c r="H285" s="39" t="s">
        <v>2453</v>
      </c>
      <c r="I285" s="38">
        <f t="shared" si="40"/>
        <v>16.5</v>
      </c>
      <c r="J285" s="42" t="s">
        <v>2012</v>
      </c>
      <c r="K285" s="42">
        <f t="shared" si="41"/>
        <v>64.400000000000006</v>
      </c>
      <c r="L285" s="42">
        <f t="shared" si="42"/>
        <v>25.760000000000005</v>
      </c>
      <c r="M285" s="44">
        <v>75</v>
      </c>
      <c r="N285" s="44">
        <f t="shared" si="38"/>
        <v>22.5</v>
      </c>
      <c r="O285" s="43">
        <f t="shared" si="39"/>
        <v>64.760000000000005</v>
      </c>
      <c r="P285" s="43">
        <v>13</v>
      </c>
      <c r="Q285" s="38" t="s">
        <v>315</v>
      </c>
      <c r="R285" s="38" t="s">
        <v>963</v>
      </c>
      <c r="S285" s="42"/>
    </row>
    <row r="286" spans="1:19" x14ac:dyDescent="0.25">
      <c r="A286" s="39" t="s">
        <v>276</v>
      </c>
      <c r="B286" s="38" t="s">
        <v>10</v>
      </c>
      <c r="C286" s="38" t="s">
        <v>272</v>
      </c>
      <c r="D286" s="38" t="s">
        <v>175</v>
      </c>
      <c r="E286" s="38" t="s">
        <v>3041</v>
      </c>
      <c r="F286" s="40" t="s">
        <v>2410</v>
      </c>
      <c r="G286" s="41">
        <v>214230011902</v>
      </c>
      <c r="H286" s="39" t="s">
        <v>2659</v>
      </c>
      <c r="I286" s="38">
        <f t="shared" si="40"/>
        <v>13.5</v>
      </c>
      <c r="J286" s="42" t="s">
        <v>2775</v>
      </c>
      <c r="K286" s="42">
        <f t="shared" si="41"/>
        <v>65.2</v>
      </c>
      <c r="L286" s="42">
        <f t="shared" si="42"/>
        <v>26.080000000000002</v>
      </c>
      <c r="M286" s="44">
        <v>81.8</v>
      </c>
      <c r="N286" s="44">
        <f t="shared" si="38"/>
        <v>24.54</v>
      </c>
      <c r="O286" s="43">
        <f t="shared" si="39"/>
        <v>64.12</v>
      </c>
      <c r="P286" s="43">
        <v>14</v>
      </c>
      <c r="Q286" s="38" t="s">
        <v>315</v>
      </c>
      <c r="R286" s="38" t="s">
        <v>744</v>
      </c>
      <c r="S286" s="42"/>
    </row>
    <row r="287" spans="1:19" x14ac:dyDescent="0.25">
      <c r="A287" s="39" t="s">
        <v>275</v>
      </c>
      <c r="B287" s="38" t="s">
        <v>10</v>
      </c>
      <c r="C287" s="38" t="s">
        <v>272</v>
      </c>
      <c r="D287" s="38" t="s">
        <v>175</v>
      </c>
      <c r="E287" s="38" t="s">
        <v>3041</v>
      </c>
      <c r="F287" s="40" t="s">
        <v>2410</v>
      </c>
      <c r="G287" s="41">
        <v>214230012012</v>
      </c>
      <c r="H287" s="39" t="s">
        <v>2646</v>
      </c>
      <c r="I287" s="38">
        <f t="shared" si="40"/>
        <v>13.799999999999999</v>
      </c>
      <c r="J287" s="42" t="s">
        <v>2775</v>
      </c>
      <c r="K287" s="42">
        <f t="shared" si="41"/>
        <v>65.2</v>
      </c>
      <c r="L287" s="42">
        <f t="shared" si="42"/>
        <v>26.080000000000002</v>
      </c>
      <c r="M287" s="44">
        <v>78.8</v>
      </c>
      <c r="N287" s="44">
        <f t="shared" si="38"/>
        <v>23.639999999999997</v>
      </c>
      <c r="O287" s="43">
        <f t="shared" si="39"/>
        <v>63.519999999999996</v>
      </c>
      <c r="P287" s="43">
        <v>15</v>
      </c>
      <c r="Q287" s="38" t="s">
        <v>315</v>
      </c>
      <c r="R287" s="38" t="s">
        <v>725</v>
      </c>
      <c r="S287" s="42"/>
    </row>
    <row r="288" spans="1:19" x14ac:dyDescent="0.25">
      <c r="A288" s="39" t="s">
        <v>288</v>
      </c>
      <c r="B288" s="38" t="s">
        <v>3</v>
      </c>
      <c r="C288" s="38" t="s">
        <v>272</v>
      </c>
      <c r="D288" s="38" t="s">
        <v>175</v>
      </c>
      <c r="E288" s="38" t="s">
        <v>3041</v>
      </c>
      <c r="F288" s="40" t="s">
        <v>2410</v>
      </c>
      <c r="G288" s="41">
        <v>214230011805</v>
      </c>
      <c r="H288" s="39" t="s">
        <v>2518</v>
      </c>
      <c r="I288" s="38">
        <f t="shared" si="40"/>
        <v>15.899999999999999</v>
      </c>
      <c r="J288" s="42" t="s">
        <v>2317</v>
      </c>
      <c r="K288" s="42">
        <f t="shared" si="41"/>
        <v>60</v>
      </c>
      <c r="L288" s="42">
        <f t="shared" si="42"/>
        <v>24</v>
      </c>
      <c r="M288" s="44">
        <v>72.599999999999994</v>
      </c>
      <c r="N288" s="44">
        <f t="shared" si="38"/>
        <v>21.779999999999998</v>
      </c>
      <c r="O288" s="43">
        <f t="shared" si="39"/>
        <v>61.679999999999993</v>
      </c>
      <c r="P288" s="43">
        <v>16</v>
      </c>
      <c r="Q288" s="38" t="s">
        <v>315</v>
      </c>
      <c r="R288" s="38" t="s">
        <v>1936</v>
      </c>
      <c r="S288" s="42"/>
    </row>
    <row r="289" spans="1:19" x14ac:dyDescent="0.25">
      <c r="A289" s="39" t="s">
        <v>284</v>
      </c>
      <c r="B289" s="38" t="s">
        <v>3</v>
      </c>
      <c r="C289" s="38" t="s">
        <v>272</v>
      </c>
      <c r="D289" s="38" t="s">
        <v>175</v>
      </c>
      <c r="E289" s="38" t="s">
        <v>3041</v>
      </c>
      <c r="F289" s="40" t="s">
        <v>2410</v>
      </c>
      <c r="G289" s="41">
        <v>214230011829</v>
      </c>
      <c r="H289" s="39" t="s">
        <v>2646</v>
      </c>
      <c r="I289" s="38">
        <f t="shared" si="40"/>
        <v>13.799999999999999</v>
      </c>
      <c r="J289" s="42" t="s">
        <v>2166</v>
      </c>
      <c r="K289" s="42">
        <f t="shared" si="41"/>
        <v>62</v>
      </c>
      <c r="L289" s="42">
        <f t="shared" si="42"/>
        <v>24.8</v>
      </c>
      <c r="M289" s="44">
        <v>76.2</v>
      </c>
      <c r="N289" s="44">
        <f t="shared" si="38"/>
        <v>22.86</v>
      </c>
      <c r="O289" s="43">
        <f t="shared" si="39"/>
        <v>61.46</v>
      </c>
      <c r="P289" s="43">
        <v>17</v>
      </c>
      <c r="Q289" s="38" t="s">
        <v>315</v>
      </c>
      <c r="R289" s="38" t="s">
        <v>1943</v>
      </c>
      <c r="S289" s="42"/>
    </row>
    <row r="290" spans="1:19" x14ac:dyDescent="0.25">
      <c r="A290" s="37" t="s">
        <v>289</v>
      </c>
      <c r="B290" s="38" t="s">
        <v>3</v>
      </c>
      <c r="C290" s="38" t="s">
        <v>290</v>
      </c>
      <c r="D290" s="38" t="s">
        <v>175</v>
      </c>
      <c r="E290" s="38" t="s">
        <v>3096</v>
      </c>
      <c r="F290" s="40">
        <v>2</v>
      </c>
      <c r="G290" s="41">
        <v>214230011611</v>
      </c>
      <c r="H290" s="39" t="s">
        <v>1996</v>
      </c>
      <c r="I290" s="38">
        <f t="shared" si="40"/>
        <v>22.2</v>
      </c>
      <c r="J290" s="42" t="s">
        <v>3115</v>
      </c>
      <c r="K290" s="42">
        <f t="shared" si="41"/>
        <v>73.2</v>
      </c>
      <c r="L290" s="42">
        <f t="shared" si="42"/>
        <v>29.28</v>
      </c>
      <c r="M290" s="44">
        <v>79.8</v>
      </c>
      <c r="N290" s="44">
        <f t="shared" si="38"/>
        <v>23.939999999999998</v>
      </c>
      <c r="O290" s="43">
        <f t="shared" si="39"/>
        <v>75.42</v>
      </c>
      <c r="P290" s="45">
        <v>1</v>
      </c>
      <c r="Q290" s="38" t="s">
        <v>343</v>
      </c>
      <c r="R290" s="38" t="s">
        <v>1960</v>
      </c>
      <c r="S290" s="42" t="s">
        <v>3348</v>
      </c>
    </row>
    <row r="291" spans="1:19" x14ac:dyDescent="0.25">
      <c r="A291" s="37" t="s">
        <v>3342</v>
      </c>
      <c r="B291" s="38" t="s">
        <v>10</v>
      </c>
      <c r="C291" s="38" t="s">
        <v>290</v>
      </c>
      <c r="D291" s="38" t="s">
        <v>175</v>
      </c>
      <c r="E291" s="38" t="s">
        <v>3096</v>
      </c>
      <c r="F291" s="40">
        <v>2</v>
      </c>
      <c r="G291" s="41">
        <v>214230012429</v>
      </c>
      <c r="H291" s="39" t="s">
        <v>2518</v>
      </c>
      <c r="I291" s="38">
        <f t="shared" si="40"/>
        <v>15.899999999999999</v>
      </c>
      <c r="J291" s="42" t="s">
        <v>2058</v>
      </c>
      <c r="K291" s="42">
        <f t="shared" si="41"/>
        <v>63.6</v>
      </c>
      <c r="L291" s="42">
        <f t="shared" si="42"/>
        <v>25.44</v>
      </c>
      <c r="M291" s="44">
        <v>80.900000000000006</v>
      </c>
      <c r="N291" s="44">
        <f t="shared" si="38"/>
        <v>24.27</v>
      </c>
      <c r="O291" s="43">
        <f t="shared" si="39"/>
        <v>65.61</v>
      </c>
      <c r="P291" s="45">
        <v>2</v>
      </c>
      <c r="Q291" s="38" t="s">
        <v>315</v>
      </c>
      <c r="R291" s="38" t="s">
        <v>1477</v>
      </c>
      <c r="S291" s="42" t="s">
        <v>3348</v>
      </c>
    </row>
    <row r="292" spans="1:19" x14ac:dyDescent="0.25">
      <c r="A292" s="39" t="s">
        <v>292</v>
      </c>
      <c r="B292" s="38" t="s">
        <v>3</v>
      </c>
      <c r="C292" s="38" t="s">
        <v>290</v>
      </c>
      <c r="D292" s="38" t="s">
        <v>175</v>
      </c>
      <c r="E292" s="38" t="s">
        <v>3096</v>
      </c>
      <c r="F292" s="40">
        <v>2</v>
      </c>
      <c r="G292" s="41">
        <v>214230012029</v>
      </c>
      <c r="H292" s="39" t="s">
        <v>2453</v>
      </c>
      <c r="I292" s="38">
        <f t="shared" si="40"/>
        <v>16.5</v>
      </c>
      <c r="J292" s="42" t="s">
        <v>2166</v>
      </c>
      <c r="K292" s="42">
        <f t="shared" si="41"/>
        <v>62</v>
      </c>
      <c r="L292" s="42">
        <f t="shared" si="42"/>
        <v>24.8</v>
      </c>
      <c r="M292" s="44">
        <v>79</v>
      </c>
      <c r="N292" s="44">
        <f t="shared" si="38"/>
        <v>23.7</v>
      </c>
      <c r="O292" s="43">
        <f t="shared" si="39"/>
        <v>65</v>
      </c>
      <c r="P292" s="43">
        <v>3</v>
      </c>
      <c r="Q292" s="38" t="s">
        <v>343</v>
      </c>
      <c r="R292" s="38" t="s">
        <v>365</v>
      </c>
      <c r="S292" s="42"/>
    </row>
    <row r="293" spans="1:19" x14ac:dyDescent="0.25">
      <c r="A293" s="39" t="s">
        <v>293</v>
      </c>
      <c r="B293" s="38" t="s">
        <v>10</v>
      </c>
      <c r="C293" s="38" t="s">
        <v>290</v>
      </c>
      <c r="D293" s="38" t="s">
        <v>175</v>
      </c>
      <c r="E293" s="38" t="s">
        <v>3096</v>
      </c>
      <c r="F293" s="40">
        <v>2</v>
      </c>
      <c r="G293" s="41">
        <v>214230011712</v>
      </c>
      <c r="H293" s="39" t="s">
        <v>2434</v>
      </c>
      <c r="I293" s="38">
        <f t="shared" si="40"/>
        <v>16.8</v>
      </c>
      <c r="J293" s="42" t="s">
        <v>2291</v>
      </c>
      <c r="K293" s="42">
        <f t="shared" si="41"/>
        <v>60.4</v>
      </c>
      <c r="L293" s="42">
        <f t="shared" si="42"/>
        <v>24.16</v>
      </c>
      <c r="M293" s="44">
        <v>0</v>
      </c>
      <c r="N293" s="44">
        <f t="shared" si="38"/>
        <v>0</v>
      </c>
      <c r="O293" s="43">
        <f t="shared" si="39"/>
        <v>40.96</v>
      </c>
      <c r="P293" s="43">
        <v>4</v>
      </c>
      <c r="Q293" s="38" t="s">
        <v>315</v>
      </c>
      <c r="R293" s="38" t="s">
        <v>564</v>
      </c>
      <c r="S293" s="42" t="s">
        <v>3343</v>
      </c>
    </row>
  </sheetData>
  <sortState ref="A4:DL293">
    <sortCondition ref="E4:E293"/>
  </sortState>
  <mergeCells count="17">
    <mergeCell ref="A1:S1"/>
    <mergeCell ref="H2:I2"/>
    <mergeCell ref="J2:L2"/>
    <mergeCell ref="G2:G3"/>
    <mergeCell ref="F2:F3"/>
    <mergeCell ref="Q2:Q3"/>
    <mergeCell ref="R2:R3"/>
    <mergeCell ref="D2:D3"/>
    <mergeCell ref="C2:C3"/>
    <mergeCell ref="B2:B3"/>
    <mergeCell ref="S2:S3"/>
    <mergeCell ref="O2:O3"/>
    <mergeCell ref="P2:P3"/>
    <mergeCell ref="M2:M3"/>
    <mergeCell ref="A2:A3"/>
    <mergeCell ref="E2:E3"/>
    <mergeCell ref="N2:N3"/>
  </mergeCells>
  <phoneticPr fontId="3" type="noConversion"/>
  <printOptions horizontalCentered="1"/>
  <pageMargins left="0.70866141732283472" right="0.62992125984251968" top="0.74803149606299213" bottom="0.74803149606299213" header="0.31496062992125984" footer="0.31496062992125984"/>
  <pageSetup paperSize="8"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93"/>
  <sheetViews>
    <sheetView zoomScale="110" zoomScaleNormal="110" workbookViewId="0">
      <pane xSplit="2" ySplit="3" topLeftCell="AL127" activePane="bottomRight" state="frozen"/>
      <selection pane="topRight" activeCell="C1" sqref="C1"/>
      <selection pane="bottomLeft" activeCell="A4" sqref="A4"/>
      <selection pane="bottomRight" activeCell="BH136" sqref="BH136"/>
    </sheetView>
  </sheetViews>
  <sheetFormatPr defaultColWidth="8.88671875" defaultRowHeight="14.4" x14ac:dyDescent="0.25"/>
  <cols>
    <col min="1" max="1" width="4.6640625" style="2" customWidth="1"/>
    <col min="2" max="2" width="8.6640625" style="1" customWidth="1"/>
    <col min="3" max="3" width="3.6640625" style="1" customWidth="1"/>
    <col min="4" max="4" width="18.6640625" style="1" hidden="1" customWidth="1"/>
    <col min="5" max="5" width="7.6640625" style="1" hidden="1" customWidth="1"/>
    <col min="6" max="6" width="16.6640625" style="1" customWidth="1"/>
    <col min="7" max="7" width="12" style="1" hidden="1" customWidth="1"/>
    <col min="8" max="8" width="14.6640625" style="1" customWidth="1"/>
    <col min="9" max="9" width="6.33203125" style="1" customWidth="1"/>
    <col min="10" max="11" width="25.6640625" style="1" hidden="1" customWidth="1"/>
    <col min="12" max="12" width="4.6640625" style="3" hidden="1" customWidth="1"/>
    <col min="13" max="13" width="14" style="7" hidden="1" customWidth="1"/>
    <col min="14" max="14" width="4.44140625" style="1" customWidth="1"/>
    <col min="15" max="19" width="25.6640625" style="1" hidden="1" customWidth="1"/>
    <col min="20" max="20" width="10.21875" style="1" hidden="1" customWidth="1"/>
    <col min="21" max="37" width="25.6640625" style="1" hidden="1" customWidth="1"/>
    <col min="38" max="38" width="4.88671875" style="2" customWidth="1"/>
    <col min="39" max="46" width="8.88671875" style="2" hidden="1" customWidth="1"/>
    <col min="47" max="47" width="4.77734375" style="2" customWidth="1"/>
    <col min="48" max="48" width="5.6640625" style="2" customWidth="1"/>
    <col min="49" max="49" width="6.44140625" style="2" customWidth="1"/>
    <col min="50" max="50" width="8" style="3" customWidth="1"/>
    <col min="51" max="51" width="3.6640625" style="3" customWidth="1"/>
    <col min="52" max="52" width="14" style="1" hidden="1" customWidth="1"/>
    <col min="53" max="53" width="25.6640625" style="1" hidden="1" customWidth="1"/>
    <col min="54" max="54" width="1.44140625" style="1" hidden="1" customWidth="1"/>
    <col min="55" max="55" width="20.6640625" style="1" hidden="1" customWidth="1"/>
    <col min="56" max="56" width="25.6640625" style="1" hidden="1" customWidth="1"/>
    <col min="57" max="57" width="20.6640625" style="1" hidden="1" customWidth="1"/>
    <col min="58" max="58" width="10.6640625" style="1" hidden="1" customWidth="1"/>
    <col min="59" max="59" width="12.6640625" style="1" hidden="1" customWidth="1"/>
    <col min="60" max="60" width="5.44140625" style="1" customWidth="1"/>
    <col min="61" max="61" width="6" style="1" customWidth="1"/>
    <col min="62" max="62" width="5.77734375" style="1" customWidth="1"/>
    <col min="63" max="63" width="5.44140625" style="1" customWidth="1"/>
    <col min="64" max="70" width="4.44140625" style="3" customWidth="1"/>
    <col min="71" max="72" width="6" style="3" customWidth="1"/>
    <col min="73" max="73" width="6" style="36" customWidth="1"/>
    <col min="74" max="76" width="6" style="3" customWidth="1"/>
    <col min="77" max="77" width="15.6640625" style="18" customWidth="1"/>
    <col min="78" max="78" width="6" style="3" customWidth="1"/>
    <col min="79" max="103" width="8.88671875" style="3"/>
    <col min="104" max="16384" width="8.88671875" style="1"/>
  </cols>
  <sheetData>
    <row r="1" spans="1:78" ht="50.1" customHeight="1" x14ac:dyDescent="0.25">
      <c r="A1" s="24" t="s">
        <v>3284</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5"/>
      <c r="BM1" s="25"/>
      <c r="BN1" s="25"/>
      <c r="BO1" s="25"/>
      <c r="BP1" s="25"/>
      <c r="BQ1" s="25"/>
      <c r="BR1" s="25"/>
      <c r="BS1" s="25"/>
      <c r="BT1" s="25"/>
      <c r="BU1" s="34"/>
      <c r="BV1" s="25"/>
      <c r="BW1" s="25"/>
      <c r="BX1" s="25"/>
      <c r="BY1" s="24"/>
    </row>
    <row r="2" spans="1:78" s="6" customFormat="1" ht="20.100000000000001" customHeight="1" x14ac:dyDescent="0.25">
      <c r="A2" s="51" t="s">
        <v>3152</v>
      </c>
      <c r="B2" s="51" t="s">
        <v>3150</v>
      </c>
      <c r="C2" s="47" t="s">
        <v>0</v>
      </c>
      <c r="D2" s="51" t="s">
        <v>3318</v>
      </c>
      <c r="E2" s="4" t="s">
        <v>294</v>
      </c>
      <c r="F2" s="47" t="s">
        <v>296</v>
      </c>
      <c r="G2" s="4" t="s">
        <v>295</v>
      </c>
      <c r="H2" s="47" t="s">
        <v>3108</v>
      </c>
      <c r="I2" s="4" t="s">
        <v>3141</v>
      </c>
      <c r="J2" s="4" t="s">
        <v>303</v>
      </c>
      <c r="K2" s="4" t="s">
        <v>304</v>
      </c>
      <c r="L2" s="47" t="s">
        <v>3148</v>
      </c>
      <c r="M2" s="59" t="s">
        <v>1</v>
      </c>
      <c r="N2" s="54" t="s">
        <v>3147</v>
      </c>
      <c r="O2" s="61"/>
      <c r="P2" s="61"/>
      <c r="Q2" s="61"/>
      <c r="R2" s="61"/>
      <c r="S2" s="61"/>
      <c r="T2" s="61"/>
      <c r="U2" s="61"/>
      <c r="V2" s="61"/>
      <c r="W2" s="61"/>
      <c r="X2" s="61"/>
      <c r="Y2" s="61"/>
      <c r="Z2" s="61"/>
      <c r="AA2" s="61"/>
      <c r="AB2" s="61"/>
      <c r="AC2" s="61"/>
      <c r="AD2" s="61"/>
      <c r="AE2" s="61"/>
      <c r="AF2" s="61"/>
      <c r="AG2" s="61"/>
      <c r="AH2" s="61"/>
      <c r="AI2" s="61"/>
      <c r="AJ2" s="61"/>
      <c r="AK2" s="61"/>
      <c r="AL2" s="55"/>
      <c r="AM2" s="4" t="s">
        <v>305</v>
      </c>
      <c r="AN2" s="4" t="s">
        <v>306</v>
      </c>
      <c r="AO2" s="4" t="s">
        <v>307</v>
      </c>
      <c r="AP2" s="4" t="s">
        <v>308</v>
      </c>
      <c r="AQ2" s="4" t="s">
        <v>309</v>
      </c>
      <c r="AR2" s="4" t="s">
        <v>310</v>
      </c>
      <c r="AS2" s="9" t="s">
        <v>3106</v>
      </c>
      <c r="AT2" s="9" t="s">
        <v>3107</v>
      </c>
      <c r="AU2" s="56" t="s">
        <v>3146</v>
      </c>
      <c r="AV2" s="57"/>
      <c r="AW2" s="58"/>
      <c r="AX2" s="56" t="s">
        <v>3151</v>
      </c>
      <c r="AY2" s="58"/>
      <c r="AZ2" s="47" t="s">
        <v>297</v>
      </c>
      <c r="BA2" s="4" t="s">
        <v>298</v>
      </c>
      <c r="BB2" s="4" t="s">
        <v>299</v>
      </c>
      <c r="BC2" s="47" t="s">
        <v>300</v>
      </c>
      <c r="BD2" s="4" t="s">
        <v>301</v>
      </c>
      <c r="BE2" s="47" t="s">
        <v>302</v>
      </c>
      <c r="BF2" s="47" t="s">
        <v>3155</v>
      </c>
      <c r="BG2" s="47" t="s">
        <v>3153</v>
      </c>
      <c r="BH2" s="47" t="s">
        <v>3338</v>
      </c>
      <c r="BI2" s="47" t="s">
        <v>3320</v>
      </c>
      <c r="BJ2" s="47" t="s">
        <v>3321</v>
      </c>
      <c r="BK2" s="47" t="s">
        <v>3322</v>
      </c>
      <c r="BL2" s="63" t="s">
        <v>3323</v>
      </c>
      <c r="BM2" s="64"/>
      <c r="BN2" s="64"/>
      <c r="BO2" s="64"/>
      <c r="BP2" s="64"/>
      <c r="BQ2" s="64"/>
      <c r="BR2" s="65"/>
      <c r="BS2" s="66" t="s">
        <v>3333</v>
      </c>
      <c r="BT2" s="66"/>
      <c r="BU2" s="67" t="s">
        <v>3334</v>
      </c>
      <c r="BV2" s="69" t="s">
        <v>3335</v>
      </c>
      <c r="BW2" s="47" t="s">
        <v>3336</v>
      </c>
      <c r="BX2" s="47" t="s">
        <v>3337</v>
      </c>
      <c r="BY2" s="47" t="s">
        <v>3319</v>
      </c>
      <c r="BZ2" s="62"/>
    </row>
    <row r="3" spans="1:78" s="6" customFormat="1" ht="28.2" customHeight="1" x14ac:dyDescent="0.25">
      <c r="A3" s="52"/>
      <c r="B3" s="52"/>
      <c r="C3" s="48"/>
      <c r="D3" s="52"/>
      <c r="E3" s="4"/>
      <c r="F3" s="48"/>
      <c r="G3" s="4"/>
      <c r="H3" s="48"/>
      <c r="I3" s="4"/>
      <c r="J3" s="4"/>
      <c r="K3" s="4"/>
      <c r="L3" s="48"/>
      <c r="M3" s="60"/>
      <c r="N3" s="5" t="s">
        <v>3142</v>
      </c>
      <c r="O3" s="5"/>
      <c r="P3" s="5"/>
      <c r="Q3" s="4"/>
      <c r="R3" s="4"/>
      <c r="S3" s="4"/>
      <c r="T3" s="4"/>
      <c r="U3" s="4"/>
      <c r="V3" s="4"/>
      <c r="W3" s="4"/>
      <c r="X3" s="4"/>
      <c r="Y3" s="4"/>
      <c r="Z3" s="4"/>
      <c r="AA3" s="4"/>
      <c r="AB3" s="4"/>
      <c r="AC3" s="4"/>
      <c r="AD3" s="4"/>
      <c r="AE3" s="4"/>
      <c r="AF3" s="4"/>
      <c r="AG3" s="4"/>
      <c r="AH3" s="4"/>
      <c r="AI3" s="4"/>
      <c r="AJ3" s="4"/>
      <c r="AK3" s="4"/>
      <c r="AL3" s="4" t="s">
        <v>3145</v>
      </c>
      <c r="AM3" s="4"/>
      <c r="AN3" s="4"/>
      <c r="AO3" s="4"/>
      <c r="AP3" s="4"/>
      <c r="AQ3" s="4"/>
      <c r="AR3" s="4"/>
      <c r="AS3" s="9"/>
      <c r="AT3" s="9"/>
      <c r="AU3" s="10" t="s">
        <v>3143</v>
      </c>
      <c r="AV3" s="10" t="s">
        <v>3144</v>
      </c>
      <c r="AW3" s="10" t="s">
        <v>3145</v>
      </c>
      <c r="AX3" s="10" t="s">
        <v>3154</v>
      </c>
      <c r="AY3" s="10" t="s">
        <v>3149</v>
      </c>
      <c r="AZ3" s="48"/>
      <c r="BA3" s="4"/>
      <c r="BB3" s="4"/>
      <c r="BC3" s="48"/>
      <c r="BD3" s="4"/>
      <c r="BE3" s="48"/>
      <c r="BF3" s="48"/>
      <c r="BG3" s="48"/>
      <c r="BH3" s="48"/>
      <c r="BI3" s="48"/>
      <c r="BJ3" s="48"/>
      <c r="BK3" s="48"/>
      <c r="BL3" s="26" t="s">
        <v>3324</v>
      </c>
      <c r="BM3" s="26" t="s">
        <v>3325</v>
      </c>
      <c r="BN3" s="26" t="s">
        <v>3326</v>
      </c>
      <c r="BO3" s="26" t="s">
        <v>3327</v>
      </c>
      <c r="BP3" s="26" t="s">
        <v>3328</v>
      </c>
      <c r="BQ3" s="26" t="s">
        <v>3329</v>
      </c>
      <c r="BR3" s="26" t="s">
        <v>3330</v>
      </c>
      <c r="BS3" s="29" t="s">
        <v>3331</v>
      </c>
      <c r="BT3" s="29" t="s">
        <v>3332</v>
      </c>
      <c r="BU3" s="68"/>
      <c r="BV3" s="70"/>
      <c r="BW3" s="48"/>
      <c r="BX3" s="48"/>
      <c r="BY3" s="48"/>
      <c r="BZ3" s="62"/>
    </row>
    <row r="4" spans="1:78" ht="14.4" customHeight="1" x14ac:dyDescent="0.25">
      <c r="A4" s="16">
        <v>237</v>
      </c>
      <c r="B4" s="11" t="s">
        <v>235</v>
      </c>
      <c r="C4" s="12" t="s">
        <v>3</v>
      </c>
      <c r="D4" s="11" t="s">
        <v>2861</v>
      </c>
      <c r="E4" s="11">
        <v>486</v>
      </c>
      <c r="F4" s="21" t="s">
        <v>199</v>
      </c>
      <c r="G4" s="22" t="s">
        <v>2770</v>
      </c>
      <c r="H4" s="21" t="s">
        <v>24</v>
      </c>
      <c r="I4" s="12" t="s">
        <v>2773</v>
      </c>
      <c r="J4" s="12" t="s">
        <v>327</v>
      </c>
      <c r="K4" s="12" t="s">
        <v>328</v>
      </c>
      <c r="L4" s="13" t="s">
        <v>2410</v>
      </c>
      <c r="M4" s="14">
        <v>214230010524</v>
      </c>
      <c r="N4" s="11" t="s">
        <v>2243</v>
      </c>
      <c r="O4" s="12" t="s">
        <v>1971</v>
      </c>
      <c r="P4" s="12" t="s">
        <v>311</v>
      </c>
      <c r="Q4" s="12" t="s">
        <v>1971</v>
      </c>
      <c r="R4" s="12" t="s">
        <v>1971</v>
      </c>
      <c r="S4" s="12" t="s">
        <v>1986</v>
      </c>
      <c r="T4" s="12" t="s">
        <v>2163</v>
      </c>
      <c r="U4" s="12" t="s">
        <v>1053</v>
      </c>
      <c r="V4" s="12" t="s">
        <v>313</v>
      </c>
      <c r="W4" s="12" t="s">
        <v>341</v>
      </c>
      <c r="X4" s="12" t="s">
        <v>2004</v>
      </c>
      <c r="Y4" s="12" t="s">
        <v>1053</v>
      </c>
      <c r="Z4" s="12" t="s">
        <v>2863</v>
      </c>
      <c r="AA4" s="12" t="s">
        <v>320</v>
      </c>
      <c r="AB4" s="12" t="s">
        <v>1977</v>
      </c>
      <c r="AC4" s="12" t="s">
        <v>1614</v>
      </c>
      <c r="AD4" s="12" t="s">
        <v>1615</v>
      </c>
      <c r="AE4" s="12" t="s">
        <v>360</v>
      </c>
      <c r="AF4" s="12" t="s">
        <v>1616</v>
      </c>
      <c r="AG4" s="12" t="s">
        <v>1617</v>
      </c>
      <c r="AH4" s="12" t="s">
        <v>1618</v>
      </c>
      <c r="AI4" s="12" t="s">
        <v>316</v>
      </c>
      <c r="AJ4" s="12" t="s">
        <v>1977</v>
      </c>
      <c r="AK4" s="12" t="s">
        <v>326</v>
      </c>
      <c r="AL4" s="12">
        <f t="shared" ref="AL4:AL10" si="0">N4*0.3</f>
        <v>18.599999999999998</v>
      </c>
      <c r="AM4" s="12" t="s">
        <v>1981</v>
      </c>
      <c r="AN4" s="12" t="s">
        <v>1982</v>
      </c>
      <c r="AO4" s="12" t="s">
        <v>1983</v>
      </c>
      <c r="AP4" s="12" t="s">
        <v>2770</v>
      </c>
      <c r="AQ4" s="12" t="s">
        <v>4</v>
      </c>
      <c r="AR4" s="12" t="s">
        <v>199</v>
      </c>
      <c r="AS4" s="15" t="e">
        <f>VLOOKUP(M4,#REF!,4,FALSE)</f>
        <v>#REF!</v>
      </c>
      <c r="AT4" s="15" t="e">
        <f>VLOOKUP(M4,#REF!,5,FALSE)</f>
        <v>#REF!</v>
      </c>
      <c r="AU4" s="15" t="s">
        <v>2775</v>
      </c>
      <c r="AV4" s="15">
        <f t="shared" ref="AV4:AV10" si="1">(AU4-60)*0.4+60</f>
        <v>65.2</v>
      </c>
      <c r="AW4" s="15">
        <f t="shared" ref="AW4:AW10" si="2">AV4*0.4</f>
        <v>26.080000000000002</v>
      </c>
      <c r="AX4" s="17">
        <f t="shared" ref="AX4:AX10" si="3">AL4+AW4</f>
        <v>44.68</v>
      </c>
      <c r="AY4" s="17">
        <v>16</v>
      </c>
      <c r="AZ4" s="12" t="s">
        <v>343</v>
      </c>
      <c r="BA4" s="12" t="s">
        <v>344</v>
      </c>
      <c r="BB4" s="12" t="s">
        <v>317</v>
      </c>
      <c r="BC4" s="21" t="s">
        <v>318</v>
      </c>
      <c r="BD4" s="21" t="s">
        <v>2862</v>
      </c>
      <c r="BE4" s="21" t="s">
        <v>1613</v>
      </c>
      <c r="BF4" s="12" t="s">
        <v>3203</v>
      </c>
      <c r="BG4" s="15" t="str">
        <f>VLOOKUP(M4,'[1]Kcksinfod04fdb3a-9e63-4fd4-8dd0'!$A$4:$P$734,16,FALSE)</f>
        <v>15527338491</v>
      </c>
      <c r="BH4" s="15" t="s">
        <v>3339</v>
      </c>
      <c r="BI4" s="15">
        <v>5</v>
      </c>
      <c r="BJ4" s="15">
        <v>1</v>
      </c>
      <c r="BK4" s="15">
        <v>1</v>
      </c>
      <c r="BL4" s="27">
        <v>85</v>
      </c>
      <c r="BM4" s="27">
        <v>83</v>
      </c>
      <c r="BN4" s="27">
        <v>82</v>
      </c>
      <c r="BO4" s="27">
        <v>85</v>
      </c>
      <c r="BP4" s="27">
        <v>80</v>
      </c>
      <c r="BQ4" s="27">
        <v>78</v>
      </c>
      <c r="BR4" s="27">
        <v>81</v>
      </c>
      <c r="BS4" s="28">
        <f t="shared" ref="BS4:BS67" si="4">MAX(BL4:BR4)</f>
        <v>85</v>
      </c>
      <c r="BT4" s="28">
        <f t="shared" ref="BT4:BT67" si="5">MIN(BL4:BR4)</f>
        <v>78</v>
      </c>
      <c r="BU4" s="35">
        <f t="shared" ref="BU4:BU67" si="6">(BL4+BM4+BN4+BO4+BP4+BQ4+BR4-BS4-BT4)/5</f>
        <v>82.2</v>
      </c>
      <c r="BV4" s="28"/>
      <c r="BW4" s="17">
        <f t="shared" ref="BW4:BW35" si="7">AX4+BU4*0.3</f>
        <v>69.34</v>
      </c>
      <c r="BX4" s="17">
        <v>11</v>
      </c>
      <c r="BY4" s="19"/>
    </row>
    <row r="5" spans="1:78" x14ac:dyDescent="0.25">
      <c r="A5" s="16">
        <v>239</v>
      </c>
      <c r="B5" s="11" t="s">
        <v>240</v>
      </c>
      <c r="C5" s="12" t="s">
        <v>10</v>
      </c>
      <c r="D5" s="11" t="s">
        <v>1685</v>
      </c>
      <c r="E5" s="11">
        <v>516</v>
      </c>
      <c r="F5" s="21" t="s">
        <v>199</v>
      </c>
      <c r="G5" s="22" t="s">
        <v>2770</v>
      </c>
      <c r="H5" s="21" t="s">
        <v>24</v>
      </c>
      <c r="I5" s="12" t="s">
        <v>2773</v>
      </c>
      <c r="J5" s="12" t="s">
        <v>327</v>
      </c>
      <c r="K5" s="12" t="s">
        <v>328</v>
      </c>
      <c r="L5" s="13" t="s">
        <v>2410</v>
      </c>
      <c r="M5" s="14">
        <v>214230011714</v>
      </c>
      <c r="N5" s="11" t="s">
        <v>2401</v>
      </c>
      <c r="O5" s="12" t="s">
        <v>1971</v>
      </c>
      <c r="P5" s="12" t="s">
        <v>311</v>
      </c>
      <c r="Q5" s="12" t="s">
        <v>1971</v>
      </c>
      <c r="R5" s="12" t="s">
        <v>1971</v>
      </c>
      <c r="S5" s="12" t="s">
        <v>2026</v>
      </c>
      <c r="T5" s="12" t="s">
        <v>2910</v>
      </c>
      <c r="U5" s="12" t="s">
        <v>1686</v>
      </c>
      <c r="V5" s="12" t="s">
        <v>313</v>
      </c>
      <c r="W5" s="12" t="s">
        <v>314</v>
      </c>
      <c r="X5" s="12" t="s">
        <v>2027</v>
      </c>
      <c r="Y5" s="12" t="s">
        <v>1687</v>
      </c>
      <c r="Z5" s="12" t="s">
        <v>2048</v>
      </c>
      <c r="AA5" s="12" t="s">
        <v>320</v>
      </c>
      <c r="AB5" s="12" t="s">
        <v>1977</v>
      </c>
      <c r="AC5" s="12" t="s">
        <v>1688</v>
      </c>
      <c r="AD5" s="12" t="s">
        <v>1689</v>
      </c>
      <c r="AE5" s="12" t="s">
        <v>384</v>
      </c>
      <c r="AF5" s="12" t="s">
        <v>1690</v>
      </c>
      <c r="AG5" s="12" t="s">
        <v>1691</v>
      </c>
      <c r="AH5" s="12" t="s">
        <v>1692</v>
      </c>
      <c r="AI5" s="12" t="s">
        <v>316</v>
      </c>
      <c r="AJ5" s="12" t="s">
        <v>1977</v>
      </c>
      <c r="AK5" s="12" t="s">
        <v>326</v>
      </c>
      <c r="AL5" s="12">
        <f t="shared" si="0"/>
        <v>17.099999999999998</v>
      </c>
      <c r="AM5" s="12" t="s">
        <v>1981</v>
      </c>
      <c r="AN5" s="12" t="s">
        <v>1982</v>
      </c>
      <c r="AO5" s="12" t="s">
        <v>1983</v>
      </c>
      <c r="AP5" s="12" t="s">
        <v>2770</v>
      </c>
      <c r="AQ5" s="12" t="s">
        <v>4</v>
      </c>
      <c r="AR5" s="12" t="s">
        <v>199</v>
      </c>
      <c r="AS5" s="15" t="e">
        <f>VLOOKUP(M5,#REF!,4,FALSE)</f>
        <v>#REF!</v>
      </c>
      <c r="AT5" s="15" t="e">
        <f>VLOOKUP(M5,#REF!,5,FALSE)</f>
        <v>#REF!</v>
      </c>
      <c r="AU5" s="15" t="s">
        <v>2002</v>
      </c>
      <c r="AV5" s="15">
        <f t="shared" si="1"/>
        <v>64.8</v>
      </c>
      <c r="AW5" s="15">
        <f t="shared" si="2"/>
        <v>25.92</v>
      </c>
      <c r="AX5" s="17">
        <f t="shared" si="3"/>
        <v>43.019999999999996</v>
      </c>
      <c r="AY5" s="17">
        <v>18</v>
      </c>
      <c r="AZ5" s="12" t="s">
        <v>343</v>
      </c>
      <c r="BA5" s="12" t="s">
        <v>344</v>
      </c>
      <c r="BB5" s="12" t="s">
        <v>317</v>
      </c>
      <c r="BC5" s="21" t="s">
        <v>1224</v>
      </c>
      <c r="BD5" s="21" t="s">
        <v>2911</v>
      </c>
      <c r="BE5" s="21" t="s">
        <v>1119</v>
      </c>
      <c r="BF5" s="12" t="s">
        <v>3203</v>
      </c>
      <c r="BG5" s="15" t="str">
        <f>VLOOKUP(M5,'[1]Kcksinfod04fdb3a-9e63-4fd4-8dd0'!$A$4:$P$734,16,FALSE)</f>
        <v>13217157778</v>
      </c>
      <c r="BH5" s="15" t="s">
        <v>3339</v>
      </c>
      <c r="BI5" s="15">
        <v>5</v>
      </c>
      <c r="BJ5" s="15">
        <v>1</v>
      </c>
      <c r="BK5" s="15">
        <v>2</v>
      </c>
      <c r="BL5" s="27">
        <v>78</v>
      </c>
      <c r="BM5" s="27">
        <v>72</v>
      </c>
      <c r="BN5" s="27">
        <v>68</v>
      </c>
      <c r="BO5" s="27">
        <v>78</v>
      </c>
      <c r="BP5" s="27">
        <v>76</v>
      </c>
      <c r="BQ5" s="27">
        <v>70</v>
      </c>
      <c r="BR5" s="27">
        <v>76</v>
      </c>
      <c r="BS5" s="28">
        <f t="shared" si="4"/>
        <v>78</v>
      </c>
      <c r="BT5" s="28">
        <f t="shared" si="5"/>
        <v>68</v>
      </c>
      <c r="BU5" s="35">
        <f t="shared" si="6"/>
        <v>74.400000000000006</v>
      </c>
      <c r="BV5" s="28"/>
      <c r="BW5" s="17">
        <f t="shared" si="7"/>
        <v>65.34</v>
      </c>
      <c r="BX5" s="17">
        <v>15</v>
      </c>
      <c r="BY5" s="19"/>
    </row>
    <row r="6" spans="1:78" x14ac:dyDescent="0.25">
      <c r="A6" s="16">
        <v>225</v>
      </c>
      <c r="B6" s="11" t="s">
        <v>230</v>
      </c>
      <c r="C6" s="12" t="s">
        <v>3</v>
      </c>
      <c r="D6" s="11" t="s">
        <v>2781</v>
      </c>
      <c r="E6" s="11">
        <v>457</v>
      </c>
      <c r="F6" s="21" t="s">
        <v>199</v>
      </c>
      <c r="G6" s="22" t="s">
        <v>2770</v>
      </c>
      <c r="H6" s="21" t="s">
        <v>24</v>
      </c>
      <c r="I6" s="12" t="s">
        <v>2773</v>
      </c>
      <c r="J6" s="12" t="s">
        <v>327</v>
      </c>
      <c r="K6" s="12" t="s">
        <v>328</v>
      </c>
      <c r="L6" s="13" t="s">
        <v>2410</v>
      </c>
      <c r="M6" s="14">
        <v>214230010926</v>
      </c>
      <c r="N6" s="11" t="s">
        <v>2058</v>
      </c>
      <c r="O6" s="12" t="s">
        <v>1971</v>
      </c>
      <c r="P6" s="12" t="s">
        <v>311</v>
      </c>
      <c r="Q6" s="12" t="s">
        <v>1971</v>
      </c>
      <c r="R6" s="12" t="s">
        <v>1971</v>
      </c>
      <c r="S6" s="12" t="s">
        <v>1986</v>
      </c>
      <c r="T6" s="12" t="s">
        <v>2782</v>
      </c>
      <c r="U6" s="12" t="s">
        <v>469</v>
      </c>
      <c r="V6" s="12" t="s">
        <v>313</v>
      </c>
      <c r="W6" s="12" t="s">
        <v>341</v>
      </c>
      <c r="X6" s="12" t="s">
        <v>2004</v>
      </c>
      <c r="Y6" s="12" t="s">
        <v>1530</v>
      </c>
      <c r="Z6" s="12" t="s">
        <v>1977</v>
      </c>
      <c r="AA6" s="12" t="s">
        <v>320</v>
      </c>
      <c r="AB6" s="12" t="s">
        <v>1977</v>
      </c>
      <c r="AC6" s="12" t="s">
        <v>1531</v>
      </c>
      <c r="AD6" s="12" t="s">
        <v>1977</v>
      </c>
      <c r="AE6" s="12" t="s">
        <v>1977</v>
      </c>
      <c r="AF6" s="12" t="s">
        <v>1977</v>
      </c>
      <c r="AG6" s="12" t="s">
        <v>1532</v>
      </c>
      <c r="AH6" s="12" t="s">
        <v>1533</v>
      </c>
      <c r="AI6" s="12" t="s">
        <v>316</v>
      </c>
      <c r="AJ6" s="12" t="s">
        <v>1977</v>
      </c>
      <c r="AK6" s="12" t="s">
        <v>326</v>
      </c>
      <c r="AL6" s="12">
        <f t="shared" si="0"/>
        <v>20.7</v>
      </c>
      <c r="AM6" s="12" t="s">
        <v>1981</v>
      </c>
      <c r="AN6" s="12" t="s">
        <v>1982</v>
      </c>
      <c r="AO6" s="12" t="s">
        <v>1983</v>
      </c>
      <c r="AP6" s="12" t="s">
        <v>2770</v>
      </c>
      <c r="AQ6" s="12" t="s">
        <v>4</v>
      </c>
      <c r="AR6" s="12" t="s">
        <v>199</v>
      </c>
      <c r="AS6" s="15" t="e">
        <f>VLOOKUP(M6,#REF!,4,FALSE)</f>
        <v>#REF!</v>
      </c>
      <c r="AT6" s="15" t="e">
        <f>VLOOKUP(M6,#REF!,5,FALSE)</f>
        <v>#REF!</v>
      </c>
      <c r="AU6" s="15" t="s">
        <v>3117</v>
      </c>
      <c r="AV6" s="15">
        <f t="shared" si="1"/>
        <v>69.2</v>
      </c>
      <c r="AW6" s="15">
        <f t="shared" si="2"/>
        <v>27.680000000000003</v>
      </c>
      <c r="AX6" s="17">
        <f t="shared" si="3"/>
        <v>48.38</v>
      </c>
      <c r="AY6" s="17">
        <v>4</v>
      </c>
      <c r="AZ6" s="12" t="s">
        <v>343</v>
      </c>
      <c r="BA6" s="12" t="s">
        <v>316</v>
      </c>
      <c r="BB6" s="12" t="s">
        <v>1160</v>
      </c>
      <c r="BC6" s="21" t="s">
        <v>431</v>
      </c>
      <c r="BD6" s="21" t="s">
        <v>2783</v>
      </c>
      <c r="BE6" s="21" t="s">
        <v>334</v>
      </c>
      <c r="BF6" s="12" t="s">
        <v>3203</v>
      </c>
      <c r="BG6" s="15" t="str">
        <f>VLOOKUP(M6,'[1]Kcksinfod04fdb3a-9e63-4fd4-8dd0'!$A$4:$P$734,16,FALSE)</f>
        <v>13972063318</v>
      </c>
      <c r="BH6" s="15" t="s">
        <v>3339</v>
      </c>
      <c r="BI6" s="15">
        <v>5</v>
      </c>
      <c r="BJ6" s="15">
        <v>1</v>
      </c>
      <c r="BK6" s="15">
        <v>3</v>
      </c>
      <c r="BL6" s="27">
        <v>75</v>
      </c>
      <c r="BM6" s="27">
        <v>64</v>
      </c>
      <c r="BN6" s="27">
        <v>65</v>
      </c>
      <c r="BO6" s="27">
        <v>75</v>
      </c>
      <c r="BP6" s="27">
        <v>72</v>
      </c>
      <c r="BQ6" s="27">
        <v>65</v>
      </c>
      <c r="BR6" s="27">
        <v>71</v>
      </c>
      <c r="BS6" s="28">
        <f t="shared" si="4"/>
        <v>75</v>
      </c>
      <c r="BT6" s="28">
        <f t="shared" si="5"/>
        <v>64</v>
      </c>
      <c r="BU6" s="35">
        <f t="shared" si="6"/>
        <v>69.599999999999994</v>
      </c>
      <c r="BV6" s="28"/>
      <c r="BW6" s="17">
        <f t="shared" si="7"/>
        <v>69.260000000000005</v>
      </c>
      <c r="BX6" s="17">
        <v>12</v>
      </c>
      <c r="BY6" s="19"/>
    </row>
    <row r="7" spans="1:78" x14ac:dyDescent="0.25">
      <c r="A7" s="16">
        <v>229</v>
      </c>
      <c r="B7" s="33" t="s">
        <v>237</v>
      </c>
      <c r="C7" s="12" t="s">
        <v>3</v>
      </c>
      <c r="D7" s="11" t="s">
        <v>2814</v>
      </c>
      <c r="E7" s="11">
        <v>467</v>
      </c>
      <c r="F7" s="21" t="s">
        <v>199</v>
      </c>
      <c r="G7" s="22" t="s">
        <v>2770</v>
      </c>
      <c r="H7" s="21" t="s">
        <v>24</v>
      </c>
      <c r="I7" s="12" t="s">
        <v>2773</v>
      </c>
      <c r="J7" s="12" t="s">
        <v>327</v>
      </c>
      <c r="K7" s="12" t="s">
        <v>328</v>
      </c>
      <c r="L7" s="13" t="s">
        <v>2410</v>
      </c>
      <c r="M7" s="14">
        <v>214230010624</v>
      </c>
      <c r="N7" s="11" t="s">
        <v>2116</v>
      </c>
      <c r="O7" s="12" t="s">
        <v>1971</v>
      </c>
      <c r="P7" s="12" t="s">
        <v>311</v>
      </c>
      <c r="Q7" s="12" t="s">
        <v>1971</v>
      </c>
      <c r="R7" s="12" t="s">
        <v>1971</v>
      </c>
      <c r="S7" s="12" t="s">
        <v>2019</v>
      </c>
      <c r="T7" s="12" t="s">
        <v>2815</v>
      </c>
      <c r="U7" s="12" t="s">
        <v>670</v>
      </c>
      <c r="V7" s="12" t="s">
        <v>313</v>
      </c>
      <c r="W7" s="12" t="s">
        <v>341</v>
      </c>
      <c r="X7" s="12" t="s">
        <v>2816</v>
      </c>
      <c r="Y7" s="12" t="s">
        <v>437</v>
      </c>
      <c r="Z7" s="12" t="s">
        <v>2818</v>
      </c>
      <c r="AA7" s="12" t="s">
        <v>320</v>
      </c>
      <c r="AB7" s="12" t="s">
        <v>1977</v>
      </c>
      <c r="AC7" s="12" t="s">
        <v>1566</v>
      </c>
      <c r="AD7" s="12" t="s">
        <v>1567</v>
      </c>
      <c r="AE7" s="12" t="s">
        <v>556</v>
      </c>
      <c r="AF7" s="12" t="s">
        <v>316</v>
      </c>
      <c r="AG7" s="12" t="s">
        <v>1568</v>
      </c>
      <c r="AH7" s="12" t="s">
        <v>1569</v>
      </c>
      <c r="AI7" s="12" t="s">
        <v>316</v>
      </c>
      <c r="AJ7" s="12" t="s">
        <v>316</v>
      </c>
      <c r="AK7" s="12" t="s">
        <v>326</v>
      </c>
      <c r="AL7" s="12">
        <f t="shared" si="0"/>
        <v>20.099999999999998</v>
      </c>
      <c r="AM7" s="12" t="s">
        <v>1981</v>
      </c>
      <c r="AN7" s="12" t="s">
        <v>1982</v>
      </c>
      <c r="AO7" s="12" t="s">
        <v>1983</v>
      </c>
      <c r="AP7" s="12" t="s">
        <v>2770</v>
      </c>
      <c r="AQ7" s="12" t="s">
        <v>4</v>
      </c>
      <c r="AR7" s="12" t="s">
        <v>199</v>
      </c>
      <c r="AS7" s="15" t="e">
        <f>VLOOKUP(M7,#REF!,4,FALSE)</f>
        <v>#REF!</v>
      </c>
      <c r="AT7" s="15" t="e">
        <f>VLOOKUP(M7,#REF!,5,FALSE)</f>
        <v>#REF!</v>
      </c>
      <c r="AU7" s="15" t="s">
        <v>2775</v>
      </c>
      <c r="AV7" s="15">
        <f t="shared" si="1"/>
        <v>65.2</v>
      </c>
      <c r="AW7" s="15">
        <f t="shared" si="2"/>
        <v>26.080000000000002</v>
      </c>
      <c r="AX7" s="17">
        <f t="shared" si="3"/>
        <v>46.18</v>
      </c>
      <c r="AY7" s="17">
        <v>8</v>
      </c>
      <c r="AZ7" s="12" t="s">
        <v>343</v>
      </c>
      <c r="BA7" s="12" t="s">
        <v>344</v>
      </c>
      <c r="BB7" s="12" t="s">
        <v>317</v>
      </c>
      <c r="BC7" s="21" t="s">
        <v>603</v>
      </c>
      <c r="BD7" s="21" t="s">
        <v>2817</v>
      </c>
      <c r="BE7" s="21" t="s">
        <v>1404</v>
      </c>
      <c r="BF7" s="12" t="s">
        <v>3203</v>
      </c>
      <c r="BG7" s="15" t="str">
        <f>VLOOKUP(M7,'[1]Kcksinfod04fdb3a-9e63-4fd4-8dd0'!$A$4:$P$734,16,FALSE)</f>
        <v>13554513606</v>
      </c>
      <c r="BH7" s="15" t="s">
        <v>3339</v>
      </c>
      <c r="BI7" s="15">
        <v>5</v>
      </c>
      <c r="BJ7" s="15">
        <v>1</v>
      </c>
      <c r="BK7" s="15">
        <v>4</v>
      </c>
      <c r="BL7" s="27">
        <v>80</v>
      </c>
      <c r="BM7" s="27">
        <v>81</v>
      </c>
      <c r="BN7" s="27">
        <v>84</v>
      </c>
      <c r="BO7" s="27">
        <v>83</v>
      </c>
      <c r="BP7" s="27">
        <v>84</v>
      </c>
      <c r="BQ7" s="27">
        <v>81</v>
      </c>
      <c r="BR7" s="27">
        <v>82</v>
      </c>
      <c r="BS7" s="28">
        <f t="shared" si="4"/>
        <v>84</v>
      </c>
      <c r="BT7" s="28">
        <f t="shared" si="5"/>
        <v>80</v>
      </c>
      <c r="BU7" s="35">
        <f t="shared" si="6"/>
        <v>82.2</v>
      </c>
      <c r="BV7" s="28"/>
      <c r="BW7" s="17">
        <f t="shared" si="7"/>
        <v>70.84</v>
      </c>
      <c r="BX7" s="32">
        <v>5</v>
      </c>
      <c r="BY7" s="19"/>
    </row>
    <row r="8" spans="1:78" x14ac:dyDescent="0.25">
      <c r="A8" s="16">
        <v>231</v>
      </c>
      <c r="B8" s="11" t="s">
        <v>225</v>
      </c>
      <c r="C8" s="12" t="s">
        <v>3</v>
      </c>
      <c r="D8" s="11" t="s">
        <v>2924</v>
      </c>
      <c r="E8" s="11">
        <v>535</v>
      </c>
      <c r="F8" s="21" t="s">
        <v>199</v>
      </c>
      <c r="G8" s="22" t="s">
        <v>2770</v>
      </c>
      <c r="H8" s="21" t="s">
        <v>24</v>
      </c>
      <c r="I8" s="12" t="s">
        <v>2773</v>
      </c>
      <c r="J8" s="12" t="s">
        <v>327</v>
      </c>
      <c r="K8" s="12" t="s">
        <v>328</v>
      </c>
      <c r="L8" s="13" t="s">
        <v>2410</v>
      </c>
      <c r="M8" s="14">
        <v>214230010329</v>
      </c>
      <c r="N8" s="11" t="s">
        <v>2545</v>
      </c>
      <c r="O8" s="12" t="s">
        <v>1971</v>
      </c>
      <c r="P8" s="12" t="s">
        <v>311</v>
      </c>
      <c r="Q8" s="12" t="s">
        <v>1971</v>
      </c>
      <c r="R8" s="12" t="s">
        <v>1971</v>
      </c>
      <c r="S8" s="12" t="s">
        <v>1993</v>
      </c>
      <c r="T8" s="12" t="s">
        <v>2925</v>
      </c>
      <c r="U8" s="12" t="s">
        <v>340</v>
      </c>
      <c r="V8" s="12" t="s">
        <v>313</v>
      </c>
      <c r="W8" s="12" t="s">
        <v>341</v>
      </c>
      <c r="X8" s="12" t="s">
        <v>1998</v>
      </c>
      <c r="Y8" s="12" t="s">
        <v>340</v>
      </c>
      <c r="Z8" s="12" t="s">
        <v>2683</v>
      </c>
      <c r="AA8" s="12" t="s">
        <v>320</v>
      </c>
      <c r="AB8" s="12" t="s">
        <v>1977</v>
      </c>
      <c r="AC8" s="12" t="s">
        <v>1708</v>
      </c>
      <c r="AD8" s="12" t="s">
        <v>316</v>
      </c>
      <c r="AE8" s="12" t="s">
        <v>819</v>
      </c>
      <c r="AF8" s="12" t="s">
        <v>1709</v>
      </c>
      <c r="AG8" s="12" t="s">
        <v>1710</v>
      </c>
      <c r="AH8" s="12" t="s">
        <v>1711</v>
      </c>
      <c r="AI8" s="12" t="s">
        <v>316</v>
      </c>
      <c r="AJ8" s="12" t="s">
        <v>1712</v>
      </c>
      <c r="AK8" s="12" t="s">
        <v>326</v>
      </c>
      <c r="AL8" s="12">
        <f t="shared" si="0"/>
        <v>15.6</v>
      </c>
      <c r="AM8" s="12" t="s">
        <v>1981</v>
      </c>
      <c r="AN8" s="12" t="s">
        <v>1982</v>
      </c>
      <c r="AO8" s="12" t="s">
        <v>1983</v>
      </c>
      <c r="AP8" s="12" t="s">
        <v>2770</v>
      </c>
      <c r="AQ8" s="12" t="s">
        <v>4</v>
      </c>
      <c r="AR8" s="12" t="s">
        <v>199</v>
      </c>
      <c r="AS8" s="15" t="e">
        <f>VLOOKUP(M8,#REF!,4,FALSE)</f>
        <v>#REF!</v>
      </c>
      <c r="AT8" s="15" t="e">
        <f>VLOOKUP(M8,#REF!,5,FALSE)</f>
        <v>#REF!</v>
      </c>
      <c r="AU8" s="15" t="s">
        <v>3112</v>
      </c>
      <c r="AV8" s="15">
        <f t="shared" si="1"/>
        <v>75.2</v>
      </c>
      <c r="AW8" s="15">
        <f t="shared" si="2"/>
        <v>30.080000000000002</v>
      </c>
      <c r="AX8" s="17">
        <f t="shared" si="3"/>
        <v>45.68</v>
      </c>
      <c r="AY8" s="17">
        <v>10</v>
      </c>
      <c r="AZ8" s="12" t="s">
        <v>343</v>
      </c>
      <c r="BA8" s="12" t="s">
        <v>344</v>
      </c>
      <c r="BB8" s="12" t="s">
        <v>317</v>
      </c>
      <c r="BC8" s="21" t="s">
        <v>1218</v>
      </c>
      <c r="BD8" s="21" t="s">
        <v>2926</v>
      </c>
      <c r="BE8" s="21" t="s">
        <v>1707</v>
      </c>
      <c r="BF8" s="12" t="s">
        <v>3203</v>
      </c>
      <c r="BG8" s="15" t="str">
        <f>VLOOKUP(M8,'[1]Kcksinfod04fdb3a-9e63-4fd4-8dd0'!$A$4:$P$734,16,FALSE)</f>
        <v>15926365986</v>
      </c>
      <c r="BH8" s="15" t="s">
        <v>3339</v>
      </c>
      <c r="BI8" s="15">
        <v>5</v>
      </c>
      <c r="BJ8" s="15">
        <v>1</v>
      </c>
      <c r="BK8" s="15">
        <v>5</v>
      </c>
      <c r="BL8" s="27">
        <v>76</v>
      </c>
      <c r="BM8" s="27">
        <v>77</v>
      </c>
      <c r="BN8" s="27">
        <v>83</v>
      </c>
      <c r="BO8" s="27">
        <v>80</v>
      </c>
      <c r="BP8" s="27">
        <v>81</v>
      </c>
      <c r="BQ8" s="27">
        <v>80</v>
      </c>
      <c r="BR8" s="27">
        <v>78</v>
      </c>
      <c r="BS8" s="28">
        <f t="shared" si="4"/>
        <v>83</v>
      </c>
      <c r="BT8" s="28">
        <f t="shared" si="5"/>
        <v>76</v>
      </c>
      <c r="BU8" s="35">
        <f t="shared" si="6"/>
        <v>79.2</v>
      </c>
      <c r="BV8" s="28"/>
      <c r="BW8" s="17">
        <f t="shared" si="7"/>
        <v>69.44</v>
      </c>
      <c r="BX8" s="17">
        <v>10</v>
      </c>
      <c r="BY8" s="19"/>
    </row>
    <row r="9" spans="1:78" x14ac:dyDescent="0.25">
      <c r="A9" s="16">
        <v>222</v>
      </c>
      <c r="B9" s="33" t="s">
        <v>224</v>
      </c>
      <c r="C9" s="12" t="s">
        <v>3</v>
      </c>
      <c r="D9" s="11" t="s">
        <v>1518</v>
      </c>
      <c r="E9" s="11">
        <v>454</v>
      </c>
      <c r="F9" s="21" t="s">
        <v>199</v>
      </c>
      <c r="G9" s="22" t="s">
        <v>2770</v>
      </c>
      <c r="H9" s="21" t="s">
        <v>24</v>
      </c>
      <c r="I9" s="12" t="s">
        <v>2773</v>
      </c>
      <c r="J9" s="12" t="s">
        <v>327</v>
      </c>
      <c r="K9" s="12" t="s">
        <v>328</v>
      </c>
      <c r="L9" s="13" t="s">
        <v>2410</v>
      </c>
      <c r="M9" s="14">
        <v>214230010409</v>
      </c>
      <c r="N9" s="11" t="s">
        <v>1992</v>
      </c>
      <c r="O9" s="12" t="s">
        <v>1971</v>
      </c>
      <c r="P9" s="12" t="s">
        <v>311</v>
      </c>
      <c r="Q9" s="12" t="s">
        <v>1971</v>
      </c>
      <c r="R9" s="12" t="s">
        <v>1971</v>
      </c>
      <c r="S9" s="12" t="s">
        <v>2059</v>
      </c>
      <c r="T9" s="12" t="s">
        <v>2771</v>
      </c>
      <c r="U9" s="12" t="s">
        <v>335</v>
      </c>
      <c r="V9" s="12" t="s">
        <v>313</v>
      </c>
      <c r="W9" s="12" t="s">
        <v>314</v>
      </c>
      <c r="X9" s="12" t="s">
        <v>2061</v>
      </c>
      <c r="Y9" s="12" t="s">
        <v>335</v>
      </c>
      <c r="Z9" s="12" t="s">
        <v>2061</v>
      </c>
      <c r="AA9" s="12" t="s">
        <v>320</v>
      </c>
      <c r="AB9" s="12" t="s">
        <v>1977</v>
      </c>
      <c r="AC9" s="12" t="s">
        <v>1519</v>
      </c>
      <c r="AD9" s="12" t="s">
        <v>1520</v>
      </c>
      <c r="AE9" s="12" t="s">
        <v>1977</v>
      </c>
      <c r="AF9" s="12" t="s">
        <v>1521</v>
      </c>
      <c r="AG9" s="12" t="s">
        <v>1522</v>
      </c>
      <c r="AH9" s="12" t="s">
        <v>1523</v>
      </c>
      <c r="AI9" s="12" t="s">
        <v>316</v>
      </c>
      <c r="AJ9" s="12" t="s">
        <v>1977</v>
      </c>
      <c r="AK9" s="12" t="s">
        <v>326</v>
      </c>
      <c r="AL9" s="12">
        <f t="shared" si="0"/>
        <v>22.5</v>
      </c>
      <c r="AM9" s="12" t="s">
        <v>1981</v>
      </c>
      <c r="AN9" s="12" t="s">
        <v>1982</v>
      </c>
      <c r="AO9" s="12" t="s">
        <v>1983</v>
      </c>
      <c r="AP9" s="12" t="s">
        <v>2770</v>
      </c>
      <c r="AQ9" s="12" t="s">
        <v>4</v>
      </c>
      <c r="AR9" s="12" t="s">
        <v>199</v>
      </c>
      <c r="AS9" s="15" t="e">
        <f>VLOOKUP(M9,#REF!,4,FALSE)</f>
        <v>#REF!</v>
      </c>
      <c r="AT9" s="15" t="e">
        <f>VLOOKUP(M9,#REF!,5,FALSE)</f>
        <v>#REF!</v>
      </c>
      <c r="AU9" s="15" t="s">
        <v>3112</v>
      </c>
      <c r="AV9" s="15">
        <f t="shared" si="1"/>
        <v>75.2</v>
      </c>
      <c r="AW9" s="15">
        <f t="shared" si="2"/>
        <v>30.080000000000002</v>
      </c>
      <c r="AX9" s="17">
        <f t="shared" si="3"/>
        <v>52.58</v>
      </c>
      <c r="AY9" s="17">
        <v>1</v>
      </c>
      <c r="AZ9" s="12" t="s">
        <v>343</v>
      </c>
      <c r="BA9" s="12" t="s">
        <v>344</v>
      </c>
      <c r="BB9" s="12" t="s">
        <v>317</v>
      </c>
      <c r="BC9" s="21" t="s">
        <v>904</v>
      </c>
      <c r="BD9" s="21" t="s">
        <v>2772</v>
      </c>
      <c r="BE9" s="21" t="s">
        <v>402</v>
      </c>
      <c r="BF9" s="12" t="s">
        <v>3203</v>
      </c>
      <c r="BG9" s="15" t="str">
        <f>VLOOKUP(M9,'[1]Kcksinfod04fdb3a-9e63-4fd4-8dd0'!$A$4:$P$734,16,FALSE)</f>
        <v>13297025512</v>
      </c>
      <c r="BH9" s="15" t="s">
        <v>3339</v>
      </c>
      <c r="BI9" s="15">
        <v>5</v>
      </c>
      <c r="BJ9" s="15">
        <v>1</v>
      </c>
      <c r="BK9" s="15">
        <v>6</v>
      </c>
      <c r="BL9" s="27">
        <v>88</v>
      </c>
      <c r="BM9" s="27">
        <v>85</v>
      </c>
      <c r="BN9" s="27">
        <v>80</v>
      </c>
      <c r="BO9" s="27">
        <v>83</v>
      </c>
      <c r="BP9" s="27">
        <v>78</v>
      </c>
      <c r="BQ9" s="27">
        <v>82</v>
      </c>
      <c r="BR9" s="27">
        <v>77</v>
      </c>
      <c r="BS9" s="28">
        <f t="shared" si="4"/>
        <v>88</v>
      </c>
      <c r="BT9" s="28">
        <f t="shared" si="5"/>
        <v>77</v>
      </c>
      <c r="BU9" s="35">
        <f t="shared" si="6"/>
        <v>81.599999999999994</v>
      </c>
      <c r="BV9" s="28"/>
      <c r="BW9" s="17">
        <f t="shared" si="7"/>
        <v>77.06</v>
      </c>
      <c r="BX9" s="32">
        <v>1</v>
      </c>
      <c r="BY9" s="19"/>
    </row>
    <row r="10" spans="1:78" x14ac:dyDescent="0.25">
      <c r="A10" s="16">
        <v>224</v>
      </c>
      <c r="B10" s="33" t="s">
        <v>227</v>
      </c>
      <c r="C10" s="12" t="s">
        <v>3</v>
      </c>
      <c r="D10" s="11" t="s">
        <v>2802</v>
      </c>
      <c r="E10" s="11">
        <v>463</v>
      </c>
      <c r="F10" s="21" t="s">
        <v>199</v>
      </c>
      <c r="G10" s="22" t="s">
        <v>2770</v>
      </c>
      <c r="H10" s="21" t="s">
        <v>24</v>
      </c>
      <c r="I10" s="12" t="s">
        <v>2773</v>
      </c>
      <c r="J10" s="12" t="s">
        <v>327</v>
      </c>
      <c r="K10" s="12" t="s">
        <v>328</v>
      </c>
      <c r="L10" s="13" t="s">
        <v>2410</v>
      </c>
      <c r="M10" s="14">
        <v>214230012416</v>
      </c>
      <c r="N10" s="11" t="s">
        <v>2058</v>
      </c>
      <c r="O10" s="12" t="s">
        <v>1971</v>
      </c>
      <c r="P10" s="12" t="s">
        <v>311</v>
      </c>
      <c r="Q10" s="12" t="s">
        <v>1971</v>
      </c>
      <c r="R10" s="12" t="s">
        <v>1971</v>
      </c>
      <c r="S10" s="12" t="s">
        <v>2059</v>
      </c>
      <c r="T10" s="12" t="s">
        <v>2803</v>
      </c>
      <c r="U10" s="12" t="s">
        <v>335</v>
      </c>
      <c r="V10" s="12" t="s">
        <v>313</v>
      </c>
      <c r="W10" s="12" t="s">
        <v>330</v>
      </c>
      <c r="X10" s="12" t="s">
        <v>2061</v>
      </c>
      <c r="Y10" s="12" t="s">
        <v>335</v>
      </c>
      <c r="Z10" s="12" t="s">
        <v>2531</v>
      </c>
      <c r="AA10" s="12" t="s">
        <v>320</v>
      </c>
      <c r="AB10" s="12" t="s">
        <v>1977</v>
      </c>
      <c r="AC10" s="12" t="s">
        <v>1554</v>
      </c>
      <c r="AD10" s="12" t="s">
        <v>1555</v>
      </c>
      <c r="AE10" s="12" t="s">
        <v>1043</v>
      </c>
      <c r="AF10" s="12" t="s">
        <v>1556</v>
      </c>
      <c r="AG10" s="12" t="s">
        <v>1557</v>
      </c>
      <c r="AH10" s="12" t="s">
        <v>1558</v>
      </c>
      <c r="AI10" s="12" t="s">
        <v>316</v>
      </c>
      <c r="AJ10" s="12" t="s">
        <v>316</v>
      </c>
      <c r="AK10" s="12" t="s">
        <v>326</v>
      </c>
      <c r="AL10" s="12">
        <f t="shared" si="0"/>
        <v>20.7</v>
      </c>
      <c r="AM10" s="12" t="s">
        <v>1981</v>
      </c>
      <c r="AN10" s="12" t="s">
        <v>1982</v>
      </c>
      <c r="AO10" s="12" t="s">
        <v>1983</v>
      </c>
      <c r="AP10" s="12" t="s">
        <v>2770</v>
      </c>
      <c r="AQ10" s="12" t="s">
        <v>4</v>
      </c>
      <c r="AR10" s="12" t="s">
        <v>199</v>
      </c>
      <c r="AS10" s="15" t="e">
        <f>VLOOKUP(M10,#REF!,4,FALSE)</f>
        <v>#REF!</v>
      </c>
      <c r="AT10" s="15" t="e">
        <f>VLOOKUP(M10,#REF!,5,FALSE)</f>
        <v>#REF!</v>
      </c>
      <c r="AU10" s="15" t="s">
        <v>3124</v>
      </c>
      <c r="AV10" s="15">
        <f t="shared" si="1"/>
        <v>69.599999999999994</v>
      </c>
      <c r="AW10" s="15">
        <f t="shared" si="2"/>
        <v>27.84</v>
      </c>
      <c r="AX10" s="17">
        <f t="shared" si="3"/>
        <v>48.54</v>
      </c>
      <c r="AY10" s="17">
        <v>3</v>
      </c>
      <c r="AZ10" s="12" t="s">
        <v>343</v>
      </c>
      <c r="BA10" s="12" t="s">
        <v>344</v>
      </c>
      <c r="BB10" s="12" t="s">
        <v>317</v>
      </c>
      <c r="BC10" s="21" t="s">
        <v>922</v>
      </c>
      <c r="BD10" s="21" t="s">
        <v>2804</v>
      </c>
      <c r="BE10" s="21" t="s">
        <v>784</v>
      </c>
      <c r="BF10" s="12" t="s">
        <v>3203</v>
      </c>
      <c r="BG10" s="15" t="str">
        <f>VLOOKUP(M10,'[1]Kcksinfod04fdb3a-9e63-4fd4-8dd0'!$A$4:$P$734,16,FALSE)</f>
        <v>15171423712</v>
      </c>
      <c r="BH10" s="15" t="s">
        <v>3339</v>
      </c>
      <c r="BI10" s="15">
        <v>5</v>
      </c>
      <c r="BJ10" s="15">
        <v>1</v>
      </c>
      <c r="BK10" s="15">
        <v>7</v>
      </c>
      <c r="BL10" s="27">
        <v>80</v>
      </c>
      <c r="BM10" s="27">
        <v>88</v>
      </c>
      <c r="BN10" s="27">
        <v>85</v>
      </c>
      <c r="BO10" s="27">
        <v>81</v>
      </c>
      <c r="BP10" s="27">
        <v>88</v>
      </c>
      <c r="BQ10" s="27">
        <v>83</v>
      </c>
      <c r="BR10" s="27">
        <v>82</v>
      </c>
      <c r="BS10" s="28">
        <f t="shared" si="4"/>
        <v>88</v>
      </c>
      <c r="BT10" s="28">
        <f t="shared" si="5"/>
        <v>80</v>
      </c>
      <c r="BU10" s="35">
        <f t="shared" si="6"/>
        <v>83.8</v>
      </c>
      <c r="BV10" s="28"/>
      <c r="BW10" s="17">
        <f t="shared" si="7"/>
        <v>73.679999999999993</v>
      </c>
      <c r="BX10" s="32">
        <v>2</v>
      </c>
      <c r="BY10" s="19"/>
    </row>
    <row r="11" spans="1:78" x14ac:dyDescent="0.25">
      <c r="A11" s="16">
        <v>242</v>
      </c>
      <c r="B11" s="11" t="s">
        <v>3176</v>
      </c>
      <c r="C11" s="12" t="s">
        <v>10</v>
      </c>
      <c r="D11" s="11" t="s">
        <v>3177</v>
      </c>
      <c r="E11" s="11">
        <v>498</v>
      </c>
      <c r="F11" s="21" t="s">
        <v>199</v>
      </c>
      <c r="G11" s="22" t="s">
        <v>2770</v>
      </c>
      <c r="H11" s="21" t="s">
        <v>24</v>
      </c>
      <c r="I11" s="12" t="s">
        <v>2773</v>
      </c>
      <c r="J11" s="12" t="s">
        <v>327</v>
      </c>
      <c r="K11" s="12" t="s">
        <v>328</v>
      </c>
      <c r="L11" s="13" t="s">
        <v>2410</v>
      </c>
      <c r="M11" s="14">
        <v>214230010114</v>
      </c>
      <c r="N11" s="11" t="s">
        <v>2317</v>
      </c>
      <c r="O11" s="12" t="s">
        <v>1971</v>
      </c>
      <c r="P11" s="12" t="s">
        <v>311</v>
      </c>
      <c r="Q11" s="12" t="s">
        <v>1971</v>
      </c>
      <c r="R11" s="12" t="s">
        <v>1971</v>
      </c>
      <c r="S11" s="12" t="s">
        <v>2042</v>
      </c>
      <c r="T11" s="12" t="s">
        <v>3178</v>
      </c>
      <c r="U11" s="12" t="s">
        <v>1396</v>
      </c>
      <c r="V11" s="12" t="s">
        <v>313</v>
      </c>
      <c r="W11" s="12" t="s">
        <v>341</v>
      </c>
      <c r="X11" s="12" t="s">
        <v>1994</v>
      </c>
      <c r="Y11" s="12" t="s">
        <v>1396</v>
      </c>
      <c r="Z11" s="12" t="s">
        <v>2043</v>
      </c>
      <c r="AA11" s="12" t="s">
        <v>320</v>
      </c>
      <c r="AB11" s="12" t="s">
        <v>1977</v>
      </c>
      <c r="AC11" s="12" t="s">
        <v>3179</v>
      </c>
      <c r="AD11" s="12" t="s">
        <v>800</v>
      </c>
      <c r="AE11" s="12" t="s">
        <v>3180</v>
      </c>
      <c r="AF11" s="12" t="s">
        <v>316</v>
      </c>
      <c r="AG11" s="12" t="s">
        <v>3181</v>
      </c>
      <c r="AH11" s="12" t="s">
        <v>3182</v>
      </c>
      <c r="AI11" s="12" t="s">
        <v>316</v>
      </c>
      <c r="AJ11" s="12" t="s">
        <v>1977</v>
      </c>
      <c r="AK11" s="12" t="s">
        <v>326</v>
      </c>
      <c r="AL11" s="12">
        <v>18</v>
      </c>
      <c r="AM11" s="12" t="s">
        <v>1981</v>
      </c>
      <c r="AN11" s="12" t="s">
        <v>1982</v>
      </c>
      <c r="AO11" s="12" t="s">
        <v>1983</v>
      </c>
      <c r="AP11" s="12" t="s">
        <v>2770</v>
      </c>
      <c r="AQ11" s="12" t="s">
        <v>4</v>
      </c>
      <c r="AR11" s="12" t="s">
        <v>199</v>
      </c>
      <c r="AS11" s="15" t="e">
        <v>#N/A</v>
      </c>
      <c r="AT11" s="15" t="e">
        <v>#N/A</v>
      </c>
      <c r="AU11" s="15" t="s">
        <v>2291</v>
      </c>
      <c r="AV11" s="15">
        <v>60.4</v>
      </c>
      <c r="AW11" s="15">
        <v>24.16</v>
      </c>
      <c r="AX11" s="17">
        <v>42.16</v>
      </c>
      <c r="AY11" s="17">
        <v>21</v>
      </c>
      <c r="AZ11" s="12" t="s">
        <v>343</v>
      </c>
      <c r="BA11" s="12" t="s">
        <v>344</v>
      </c>
      <c r="BB11" s="12" t="s">
        <v>317</v>
      </c>
      <c r="BC11" s="21" t="s">
        <v>609</v>
      </c>
      <c r="BD11" s="21" t="s">
        <v>3183</v>
      </c>
      <c r="BE11" s="21" t="s">
        <v>3184</v>
      </c>
      <c r="BF11" s="12" t="s">
        <v>3185</v>
      </c>
      <c r="BG11" s="15">
        <v>18872709562</v>
      </c>
      <c r="BH11" s="15" t="s">
        <v>3339</v>
      </c>
      <c r="BI11" s="15">
        <v>5</v>
      </c>
      <c r="BJ11" s="15">
        <v>1</v>
      </c>
      <c r="BK11" s="15">
        <v>8</v>
      </c>
      <c r="BL11" s="27">
        <v>79</v>
      </c>
      <c r="BM11" s="27">
        <v>74</v>
      </c>
      <c r="BN11" s="27">
        <v>78</v>
      </c>
      <c r="BO11" s="27">
        <v>83</v>
      </c>
      <c r="BP11" s="27">
        <v>72</v>
      </c>
      <c r="BQ11" s="27">
        <v>76</v>
      </c>
      <c r="BR11" s="27">
        <v>78</v>
      </c>
      <c r="BS11" s="28">
        <f t="shared" si="4"/>
        <v>83</v>
      </c>
      <c r="BT11" s="28">
        <f t="shared" si="5"/>
        <v>72</v>
      </c>
      <c r="BU11" s="35">
        <f t="shared" si="6"/>
        <v>77</v>
      </c>
      <c r="BV11" s="28"/>
      <c r="BW11" s="17">
        <f t="shared" si="7"/>
        <v>65.259999999999991</v>
      </c>
      <c r="BX11" s="17">
        <v>17</v>
      </c>
      <c r="BY11" s="19" t="s">
        <v>3316</v>
      </c>
    </row>
    <row r="12" spans="1:78" x14ac:dyDescent="0.25">
      <c r="A12" s="16">
        <v>235</v>
      </c>
      <c r="B12" s="11" t="s">
        <v>239</v>
      </c>
      <c r="C12" s="12" t="s">
        <v>3</v>
      </c>
      <c r="D12" s="11" t="s">
        <v>2833</v>
      </c>
      <c r="E12" s="11">
        <v>476</v>
      </c>
      <c r="F12" s="21" t="s">
        <v>199</v>
      </c>
      <c r="G12" s="22" t="s">
        <v>2770</v>
      </c>
      <c r="H12" s="21" t="s">
        <v>24</v>
      </c>
      <c r="I12" s="12" t="s">
        <v>2773</v>
      </c>
      <c r="J12" s="12" t="s">
        <v>327</v>
      </c>
      <c r="K12" s="12" t="s">
        <v>328</v>
      </c>
      <c r="L12" s="13" t="s">
        <v>2410</v>
      </c>
      <c r="M12" s="14">
        <v>214230011818</v>
      </c>
      <c r="N12" s="11" t="s">
        <v>2188</v>
      </c>
      <c r="O12" s="12" t="s">
        <v>1971</v>
      </c>
      <c r="P12" s="12" t="s">
        <v>311</v>
      </c>
      <c r="Q12" s="12" t="s">
        <v>1971</v>
      </c>
      <c r="R12" s="12" t="s">
        <v>1971</v>
      </c>
      <c r="S12" s="12" t="s">
        <v>2019</v>
      </c>
      <c r="T12" s="12" t="s">
        <v>2834</v>
      </c>
      <c r="U12" s="12" t="s">
        <v>437</v>
      </c>
      <c r="V12" s="12" t="s">
        <v>313</v>
      </c>
      <c r="W12" s="12" t="s">
        <v>330</v>
      </c>
      <c r="X12" s="12" t="s">
        <v>2009</v>
      </c>
      <c r="Y12" s="12" t="s">
        <v>437</v>
      </c>
      <c r="Z12" s="12" t="s">
        <v>1977</v>
      </c>
      <c r="AA12" s="12" t="s">
        <v>320</v>
      </c>
      <c r="AB12" s="12" t="s">
        <v>1977</v>
      </c>
      <c r="AC12" s="12" t="s">
        <v>1584</v>
      </c>
      <c r="AD12" s="12" t="s">
        <v>316</v>
      </c>
      <c r="AE12" s="12" t="s">
        <v>316</v>
      </c>
      <c r="AF12" s="12" t="s">
        <v>316</v>
      </c>
      <c r="AG12" s="12" t="s">
        <v>1585</v>
      </c>
      <c r="AH12" s="12" t="s">
        <v>1586</v>
      </c>
      <c r="AI12" s="12" t="s">
        <v>316</v>
      </c>
      <c r="AJ12" s="12" t="s">
        <v>1977</v>
      </c>
      <c r="AK12" s="12" t="s">
        <v>326</v>
      </c>
      <c r="AL12" s="12">
        <f t="shared" ref="AL12:AL26" si="8">N12*0.3</f>
        <v>19.2</v>
      </c>
      <c r="AM12" s="12" t="s">
        <v>1981</v>
      </c>
      <c r="AN12" s="12" t="s">
        <v>1982</v>
      </c>
      <c r="AO12" s="12" t="s">
        <v>1983</v>
      </c>
      <c r="AP12" s="12" t="s">
        <v>2770</v>
      </c>
      <c r="AQ12" s="12" t="s">
        <v>4</v>
      </c>
      <c r="AR12" s="12" t="s">
        <v>199</v>
      </c>
      <c r="AS12" s="15" t="e">
        <f>VLOOKUP(M12,#REF!,4,FALSE)</f>
        <v>#REF!</v>
      </c>
      <c r="AT12" s="15" t="e">
        <f>VLOOKUP(M12,#REF!,5,FALSE)</f>
        <v>#REF!</v>
      </c>
      <c r="AU12" s="15" t="s">
        <v>2002</v>
      </c>
      <c r="AV12" s="15">
        <f t="shared" ref="AV12:AV26" si="9">(AU12-60)*0.4+60</f>
        <v>64.8</v>
      </c>
      <c r="AW12" s="15">
        <f t="shared" ref="AW12:AW26" si="10">AV12*0.4</f>
        <v>25.92</v>
      </c>
      <c r="AX12" s="17">
        <f t="shared" ref="AX12:AX26" si="11">AL12+AW12</f>
        <v>45.120000000000005</v>
      </c>
      <c r="AY12" s="17">
        <v>14</v>
      </c>
      <c r="AZ12" s="12" t="s">
        <v>331</v>
      </c>
      <c r="BA12" s="12" t="s">
        <v>332</v>
      </c>
      <c r="BB12" s="12" t="s">
        <v>317</v>
      </c>
      <c r="BC12" s="21" t="s">
        <v>425</v>
      </c>
      <c r="BD12" s="21" t="s">
        <v>2835</v>
      </c>
      <c r="BE12" s="21" t="s">
        <v>1977</v>
      </c>
      <c r="BF12" s="12" t="s">
        <v>3203</v>
      </c>
      <c r="BG12" s="15" t="str">
        <f>VLOOKUP(M12,'[1]Kcksinfod04fdb3a-9e63-4fd4-8dd0'!$A$4:$P$734,16,FALSE)</f>
        <v>18507155437</v>
      </c>
      <c r="BH12" s="15" t="s">
        <v>3339</v>
      </c>
      <c r="BI12" s="15">
        <v>5</v>
      </c>
      <c r="BJ12" s="15">
        <v>1</v>
      </c>
      <c r="BK12" s="30">
        <v>9</v>
      </c>
      <c r="BL12" s="27"/>
      <c r="BM12" s="27"/>
      <c r="BN12" s="27"/>
      <c r="BO12" s="27"/>
      <c r="BP12" s="27"/>
      <c r="BQ12" s="27"/>
      <c r="BR12" s="27"/>
      <c r="BS12" s="28">
        <f t="shared" si="4"/>
        <v>0</v>
      </c>
      <c r="BT12" s="28">
        <f t="shared" si="5"/>
        <v>0</v>
      </c>
      <c r="BU12" s="35">
        <f t="shared" si="6"/>
        <v>0</v>
      </c>
      <c r="BV12" s="28"/>
      <c r="BW12" s="17">
        <f t="shared" si="7"/>
        <v>45.120000000000005</v>
      </c>
      <c r="BX12" s="17">
        <v>21</v>
      </c>
      <c r="BY12" s="19"/>
    </row>
    <row r="13" spans="1:78" x14ac:dyDescent="0.25">
      <c r="A13" s="16">
        <v>226</v>
      </c>
      <c r="B13" s="11" t="s">
        <v>232</v>
      </c>
      <c r="C13" s="12" t="s">
        <v>10</v>
      </c>
      <c r="D13" s="11" t="s">
        <v>2805</v>
      </c>
      <c r="E13" s="11">
        <v>464</v>
      </c>
      <c r="F13" s="21" t="s">
        <v>199</v>
      </c>
      <c r="G13" s="22" t="s">
        <v>2770</v>
      </c>
      <c r="H13" s="21" t="s">
        <v>24</v>
      </c>
      <c r="I13" s="12" t="s">
        <v>2773</v>
      </c>
      <c r="J13" s="12" t="s">
        <v>327</v>
      </c>
      <c r="K13" s="12" t="s">
        <v>328</v>
      </c>
      <c r="L13" s="13" t="s">
        <v>2410</v>
      </c>
      <c r="M13" s="14">
        <v>214230010617</v>
      </c>
      <c r="N13" s="11" t="s">
        <v>2068</v>
      </c>
      <c r="O13" s="12" t="s">
        <v>1971</v>
      </c>
      <c r="P13" s="12" t="s">
        <v>311</v>
      </c>
      <c r="Q13" s="12" t="s">
        <v>1971</v>
      </c>
      <c r="R13" s="12" t="s">
        <v>1971</v>
      </c>
      <c r="S13" s="12" t="s">
        <v>2013</v>
      </c>
      <c r="T13" s="12" t="s">
        <v>2806</v>
      </c>
      <c r="U13" s="12" t="s">
        <v>489</v>
      </c>
      <c r="V13" s="12" t="s">
        <v>313</v>
      </c>
      <c r="W13" s="12" t="s">
        <v>330</v>
      </c>
      <c r="X13" s="12" t="s">
        <v>1994</v>
      </c>
      <c r="Y13" s="12" t="s">
        <v>1559</v>
      </c>
      <c r="Z13" s="12" t="s">
        <v>1977</v>
      </c>
      <c r="AA13" s="12" t="s">
        <v>320</v>
      </c>
      <c r="AB13" s="12" t="s">
        <v>1977</v>
      </c>
      <c r="AC13" s="12" t="s">
        <v>1559</v>
      </c>
      <c r="AD13" s="12" t="s">
        <v>1977</v>
      </c>
      <c r="AE13" s="12" t="s">
        <v>1977</v>
      </c>
      <c r="AF13" s="12" t="s">
        <v>1977</v>
      </c>
      <c r="AG13" s="12" t="s">
        <v>1977</v>
      </c>
      <c r="AH13" s="12" t="s">
        <v>1977</v>
      </c>
      <c r="AI13" s="12" t="s">
        <v>316</v>
      </c>
      <c r="AJ13" s="12" t="s">
        <v>1977</v>
      </c>
      <c r="AK13" s="12" t="s">
        <v>326</v>
      </c>
      <c r="AL13" s="12">
        <f t="shared" si="8"/>
        <v>20.399999999999999</v>
      </c>
      <c r="AM13" s="12" t="s">
        <v>1981</v>
      </c>
      <c r="AN13" s="12" t="s">
        <v>1982</v>
      </c>
      <c r="AO13" s="12" t="s">
        <v>1983</v>
      </c>
      <c r="AP13" s="12" t="s">
        <v>2770</v>
      </c>
      <c r="AQ13" s="12" t="s">
        <v>4</v>
      </c>
      <c r="AR13" s="12" t="s">
        <v>199</v>
      </c>
      <c r="AS13" s="15" t="e">
        <f>VLOOKUP(M13,#REF!,4,FALSE)</f>
        <v>#REF!</v>
      </c>
      <c r="AT13" s="15" t="e">
        <f>VLOOKUP(M13,#REF!,5,FALSE)</f>
        <v>#REF!</v>
      </c>
      <c r="AU13" s="15" t="s">
        <v>3118</v>
      </c>
      <c r="AV13" s="15">
        <f t="shared" si="9"/>
        <v>68.400000000000006</v>
      </c>
      <c r="AW13" s="15">
        <f t="shared" si="10"/>
        <v>27.360000000000003</v>
      </c>
      <c r="AX13" s="17">
        <f t="shared" si="11"/>
        <v>47.760000000000005</v>
      </c>
      <c r="AY13" s="17">
        <v>5</v>
      </c>
      <c r="AZ13" s="12" t="s">
        <v>315</v>
      </c>
      <c r="BA13" s="12" t="s">
        <v>316</v>
      </c>
      <c r="BB13" s="12" t="s">
        <v>317</v>
      </c>
      <c r="BC13" s="21" t="s">
        <v>934</v>
      </c>
      <c r="BD13" s="21" t="s">
        <v>2807</v>
      </c>
      <c r="BE13" s="21" t="s">
        <v>387</v>
      </c>
      <c r="BF13" s="12" t="s">
        <v>3203</v>
      </c>
      <c r="BG13" s="15" t="str">
        <f>VLOOKUP(M13,'[1]Kcksinfod04fdb3a-9e63-4fd4-8dd0'!$A$4:$P$734,16,FALSE)</f>
        <v>17607100103</v>
      </c>
      <c r="BH13" s="15" t="s">
        <v>3339</v>
      </c>
      <c r="BI13" s="15">
        <v>5</v>
      </c>
      <c r="BJ13" s="15">
        <v>1</v>
      </c>
      <c r="BK13" s="15">
        <v>10</v>
      </c>
      <c r="BL13" s="27">
        <v>75</v>
      </c>
      <c r="BM13" s="27">
        <v>63</v>
      </c>
      <c r="BN13" s="27">
        <v>70</v>
      </c>
      <c r="BO13" s="27">
        <v>76</v>
      </c>
      <c r="BP13" s="27">
        <v>66</v>
      </c>
      <c r="BQ13" s="27">
        <v>65</v>
      </c>
      <c r="BR13" s="27">
        <v>76</v>
      </c>
      <c r="BS13" s="28">
        <f t="shared" si="4"/>
        <v>76</v>
      </c>
      <c r="BT13" s="28">
        <f t="shared" si="5"/>
        <v>63</v>
      </c>
      <c r="BU13" s="35">
        <f t="shared" si="6"/>
        <v>70.400000000000006</v>
      </c>
      <c r="BV13" s="28"/>
      <c r="BW13" s="17">
        <f t="shared" si="7"/>
        <v>68.88000000000001</v>
      </c>
      <c r="BX13" s="17">
        <v>13</v>
      </c>
      <c r="BY13" s="19"/>
    </row>
    <row r="14" spans="1:78" x14ac:dyDescent="0.25">
      <c r="A14" s="16">
        <v>223</v>
      </c>
      <c r="B14" s="11" t="s">
        <v>223</v>
      </c>
      <c r="C14" s="12" t="s">
        <v>3</v>
      </c>
      <c r="D14" s="11" t="s">
        <v>1654</v>
      </c>
      <c r="E14" s="11">
        <v>496</v>
      </c>
      <c r="F14" s="21" t="s">
        <v>199</v>
      </c>
      <c r="G14" s="22" t="s">
        <v>2770</v>
      </c>
      <c r="H14" s="21" t="s">
        <v>24</v>
      </c>
      <c r="I14" s="12" t="s">
        <v>2773</v>
      </c>
      <c r="J14" s="12" t="s">
        <v>327</v>
      </c>
      <c r="K14" s="12" t="s">
        <v>328</v>
      </c>
      <c r="L14" s="13" t="s">
        <v>2410</v>
      </c>
      <c r="M14" s="14">
        <v>214230012019</v>
      </c>
      <c r="N14" s="11" t="s">
        <v>2291</v>
      </c>
      <c r="O14" s="12" t="s">
        <v>1971</v>
      </c>
      <c r="P14" s="12" t="s">
        <v>311</v>
      </c>
      <c r="Q14" s="12" t="s">
        <v>1971</v>
      </c>
      <c r="R14" s="12" t="s">
        <v>1971</v>
      </c>
      <c r="S14" s="12" t="s">
        <v>2026</v>
      </c>
      <c r="T14" s="12" t="s">
        <v>2886</v>
      </c>
      <c r="U14" s="12" t="s">
        <v>447</v>
      </c>
      <c r="V14" s="12" t="s">
        <v>313</v>
      </c>
      <c r="W14" s="12" t="s">
        <v>314</v>
      </c>
      <c r="X14" s="12" t="s">
        <v>2027</v>
      </c>
      <c r="Y14" s="12" t="s">
        <v>447</v>
      </c>
      <c r="Z14" s="12" t="s">
        <v>2888</v>
      </c>
      <c r="AA14" s="12" t="s">
        <v>320</v>
      </c>
      <c r="AB14" s="12" t="s">
        <v>1977</v>
      </c>
      <c r="AC14" s="12" t="s">
        <v>1655</v>
      </c>
      <c r="AD14" s="12" t="s">
        <v>441</v>
      </c>
      <c r="AE14" s="12" t="s">
        <v>1656</v>
      </c>
      <c r="AF14" s="12" t="s">
        <v>316</v>
      </c>
      <c r="AG14" s="12" t="s">
        <v>1657</v>
      </c>
      <c r="AH14" s="12" t="s">
        <v>1658</v>
      </c>
      <c r="AI14" s="12" t="s">
        <v>316</v>
      </c>
      <c r="AJ14" s="12" t="s">
        <v>316</v>
      </c>
      <c r="AK14" s="12" t="s">
        <v>326</v>
      </c>
      <c r="AL14" s="12">
        <f t="shared" si="8"/>
        <v>18.3</v>
      </c>
      <c r="AM14" s="12" t="s">
        <v>1981</v>
      </c>
      <c r="AN14" s="12" t="s">
        <v>1982</v>
      </c>
      <c r="AO14" s="12" t="s">
        <v>1983</v>
      </c>
      <c r="AP14" s="12" t="s">
        <v>2770</v>
      </c>
      <c r="AQ14" s="12" t="s">
        <v>4</v>
      </c>
      <c r="AR14" s="12" t="s">
        <v>199</v>
      </c>
      <c r="AS14" s="15" t="e">
        <f>VLOOKUP(M14,#REF!,4,FALSE)</f>
        <v>#REF!</v>
      </c>
      <c r="AT14" s="15" t="e">
        <f>VLOOKUP(M14,#REF!,5,FALSE)</f>
        <v>#REF!</v>
      </c>
      <c r="AU14" s="15" t="s">
        <v>3110</v>
      </c>
      <c r="AV14" s="15">
        <f t="shared" si="9"/>
        <v>77.2</v>
      </c>
      <c r="AW14" s="15">
        <f t="shared" si="10"/>
        <v>30.880000000000003</v>
      </c>
      <c r="AX14" s="17">
        <f t="shared" si="11"/>
        <v>49.180000000000007</v>
      </c>
      <c r="AY14" s="17">
        <v>2</v>
      </c>
      <c r="AZ14" s="12" t="s">
        <v>343</v>
      </c>
      <c r="BA14" s="12" t="s">
        <v>316</v>
      </c>
      <c r="BB14" s="12" t="s">
        <v>1160</v>
      </c>
      <c r="BC14" s="21" t="s">
        <v>333</v>
      </c>
      <c r="BD14" s="21" t="s">
        <v>2887</v>
      </c>
      <c r="BE14" s="21" t="s">
        <v>334</v>
      </c>
      <c r="BF14" s="12" t="s">
        <v>3203</v>
      </c>
      <c r="BG14" s="15" t="str">
        <f>VLOOKUP(M14,'[1]Kcksinfod04fdb3a-9e63-4fd4-8dd0'!$A$4:$P$734,16,FALSE)</f>
        <v>18771988356</v>
      </c>
      <c r="BH14" s="15" t="s">
        <v>3339</v>
      </c>
      <c r="BI14" s="15">
        <v>5</v>
      </c>
      <c r="BJ14" s="15">
        <v>1</v>
      </c>
      <c r="BK14" s="30">
        <v>11</v>
      </c>
      <c r="BL14" s="27"/>
      <c r="BM14" s="27"/>
      <c r="BN14" s="27"/>
      <c r="BO14" s="27"/>
      <c r="BP14" s="27"/>
      <c r="BQ14" s="27"/>
      <c r="BR14" s="27"/>
      <c r="BS14" s="28">
        <f t="shared" si="4"/>
        <v>0</v>
      </c>
      <c r="BT14" s="28">
        <f t="shared" si="5"/>
        <v>0</v>
      </c>
      <c r="BU14" s="35">
        <f t="shared" si="6"/>
        <v>0</v>
      </c>
      <c r="BV14" s="28"/>
      <c r="BW14" s="17">
        <f t="shared" si="7"/>
        <v>49.180000000000007</v>
      </c>
      <c r="BX14" s="17">
        <v>20</v>
      </c>
      <c r="BY14" s="19"/>
    </row>
    <row r="15" spans="1:78" x14ac:dyDescent="0.25">
      <c r="A15" s="16">
        <v>241</v>
      </c>
      <c r="B15" s="11" t="s">
        <v>238</v>
      </c>
      <c r="C15" s="12" t="s">
        <v>10</v>
      </c>
      <c r="D15" s="11" t="s">
        <v>2913</v>
      </c>
      <c r="E15" s="11">
        <v>523</v>
      </c>
      <c r="F15" s="21" t="s">
        <v>199</v>
      </c>
      <c r="G15" s="22" t="s">
        <v>2770</v>
      </c>
      <c r="H15" s="21" t="s">
        <v>24</v>
      </c>
      <c r="I15" s="12" t="s">
        <v>2773</v>
      </c>
      <c r="J15" s="12" t="s">
        <v>327</v>
      </c>
      <c r="K15" s="12" t="s">
        <v>328</v>
      </c>
      <c r="L15" s="13" t="s">
        <v>2410</v>
      </c>
      <c r="M15" s="14">
        <v>214230010107</v>
      </c>
      <c r="N15" s="11" t="s">
        <v>2453</v>
      </c>
      <c r="O15" s="12" t="s">
        <v>1971</v>
      </c>
      <c r="P15" s="12" t="s">
        <v>311</v>
      </c>
      <c r="Q15" s="12" t="s">
        <v>1971</v>
      </c>
      <c r="R15" s="12" t="s">
        <v>1971</v>
      </c>
      <c r="S15" s="12" t="s">
        <v>2059</v>
      </c>
      <c r="T15" s="12" t="s">
        <v>2914</v>
      </c>
      <c r="U15" s="12" t="s">
        <v>335</v>
      </c>
      <c r="V15" s="12" t="s">
        <v>313</v>
      </c>
      <c r="W15" s="12" t="s">
        <v>314</v>
      </c>
      <c r="X15" s="12" t="s">
        <v>2769</v>
      </c>
      <c r="Y15" s="12" t="s">
        <v>335</v>
      </c>
      <c r="Z15" s="12" t="s">
        <v>2897</v>
      </c>
      <c r="AA15" s="12" t="s">
        <v>320</v>
      </c>
      <c r="AB15" s="12" t="s">
        <v>1977</v>
      </c>
      <c r="AC15" s="12" t="s">
        <v>1694</v>
      </c>
      <c r="AD15" s="12" t="s">
        <v>1977</v>
      </c>
      <c r="AE15" s="12" t="s">
        <v>1977</v>
      </c>
      <c r="AF15" s="12" t="s">
        <v>1977</v>
      </c>
      <c r="AG15" s="12" t="s">
        <v>1695</v>
      </c>
      <c r="AH15" s="12" t="s">
        <v>1696</v>
      </c>
      <c r="AI15" s="12" t="s">
        <v>316</v>
      </c>
      <c r="AJ15" s="12" t="s">
        <v>1977</v>
      </c>
      <c r="AK15" s="12" t="s">
        <v>326</v>
      </c>
      <c r="AL15" s="12">
        <f t="shared" si="8"/>
        <v>16.5</v>
      </c>
      <c r="AM15" s="12" t="s">
        <v>1981</v>
      </c>
      <c r="AN15" s="12" t="s">
        <v>1982</v>
      </c>
      <c r="AO15" s="12" t="s">
        <v>1983</v>
      </c>
      <c r="AP15" s="12" t="s">
        <v>2770</v>
      </c>
      <c r="AQ15" s="12" t="s">
        <v>4</v>
      </c>
      <c r="AR15" s="12" t="s">
        <v>199</v>
      </c>
      <c r="AS15" s="15" t="e">
        <f>VLOOKUP(M15,#REF!,4,FALSE)</f>
        <v>#REF!</v>
      </c>
      <c r="AT15" s="15" t="e">
        <f>VLOOKUP(M15,#REF!,5,FALSE)</f>
        <v>#REF!</v>
      </c>
      <c r="AU15" s="15" t="s">
        <v>2002</v>
      </c>
      <c r="AV15" s="15">
        <f t="shared" si="9"/>
        <v>64.8</v>
      </c>
      <c r="AW15" s="15">
        <f t="shared" si="10"/>
        <v>25.92</v>
      </c>
      <c r="AX15" s="17">
        <f t="shared" si="11"/>
        <v>42.42</v>
      </c>
      <c r="AY15" s="17">
        <v>20</v>
      </c>
      <c r="AZ15" s="12" t="s">
        <v>315</v>
      </c>
      <c r="BA15" s="12" t="s">
        <v>316</v>
      </c>
      <c r="BB15" s="12" t="s">
        <v>317</v>
      </c>
      <c r="BC15" s="21" t="s">
        <v>1321</v>
      </c>
      <c r="BD15" s="21" t="s">
        <v>2915</v>
      </c>
      <c r="BE15" s="21" t="s">
        <v>508</v>
      </c>
      <c r="BF15" s="12" t="s">
        <v>3203</v>
      </c>
      <c r="BG15" s="15" t="str">
        <f>VLOOKUP(M15,'[1]Kcksinfod04fdb3a-9e63-4fd4-8dd0'!$A$4:$P$734,16,FALSE)</f>
        <v>18771035926</v>
      </c>
      <c r="BH15" s="15" t="s">
        <v>3339</v>
      </c>
      <c r="BI15" s="15">
        <v>5</v>
      </c>
      <c r="BJ15" s="15">
        <v>1</v>
      </c>
      <c r="BK15" s="15">
        <v>12</v>
      </c>
      <c r="BL15" s="27">
        <v>77</v>
      </c>
      <c r="BM15" s="27">
        <v>73</v>
      </c>
      <c r="BN15" s="27">
        <v>69</v>
      </c>
      <c r="BO15" s="27">
        <v>77</v>
      </c>
      <c r="BP15" s="27">
        <v>76</v>
      </c>
      <c r="BQ15" s="27">
        <v>70</v>
      </c>
      <c r="BR15" s="27">
        <v>77</v>
      </c>
      <c r="BS15" s="28">
        <f t="shared" si="4"/>
        <v>77</v>
      </c>
      <c r="BT15" s="28">
        <f t="shared" si="5"/>
        <v>69</v>
      </c>
      <c r="BU15" s="35">
        <f t="shared" si="6"/>
        <v>74.599999999999994</v>
      </c>
      <c r="BV15" s="28"/>
      <c r="BW15" s="17">
        <f t="shared" si="7"/>
        <v>64.8</v>
      </c>
      <c r="BX15" s="17">
        <v>19</v>
      </c>
      <c r="BY15" s="19"/>
    </row>
    <row r="16" spans="1:78" x14ac:dyDescent="0.25">
      <c r="A16" s="16">
        <v>238</v>
      </c>
      <c r="B16" s="11" t="s">
        <v>236</v>
      </c>
      <c r="C16" s="12" t="s">
        <v>3</v>
      </c>
      <c r="D16" s="11" t="s">
        <v>2873</v>
      </c>
      <c r="E16" s="11">
        <v>489</v>
      </c>
      <c r="F16" s="21" t="s">
        <v>199</v>
      </c>
      <c r="G16" s="22" t="s">
        <v>2770</v>
      </c>
      <c r="H16" s="21" t="s">
        <v>24</v>
      </c>
      <c r="I16" s="12" t="s">
        <v>2773</v>
      </c>
      <c r="J16" s="12" t="s">
        <v>327</v>
      </c>
      <c r="K16" s="12" t="s">
        <v>328</v>
      </c>
      <c r="L16" s="13" t="s">
        <v>2410</v>
      </c>
      <c r="M16" s="14">
        <v>214230010806</v>
      </c>
      <c r="N16" s="11" t="s">
        <v>2243</v>
      </c>
      <c r="O16" s="12" t="s">
        <v>1971</v>
      </c>
      <c r="P16" s="12" t="s">
        <v>311</v>
      </c>
      <c r="Q16" s="12" t="s">
        <v>1971</v>
      </c>
      <c r="R16" s="12" t="s">
        <v>1971</v>
      </c>
      <c r="S16" s="12" t="s">
        <v>2045</v>
      </c>
      <c r="T16" s="12" t="s">
        <v>2874</v>
      </c>
      <c r="U16" s="12" t="s">
        <v>570</v>
      </c>
      <c r="V16" s="12" t="s">
        <v>313</v>
      </c>
      <c r="W16" s="12" t="s">
        <v>341</v>
      </c>
      <c r="X16" s="12" t="s">
        <v>2106</v>
      </c>
      <c r="Y16" s="12" t="s">
        <v>1633</v>
      </c>
      <c r="Z16" s="12" t="s">
        <v>2876</v>
      </c>
      <c r="AA16" s="12" t="s">
        <v>320</v>
      </c>
      <c r="AB16" s="12" t="s">
        <v>1977</v>
      </c>
      <c r="AC16" s="12" t="s">
        <v>1634</v>
      </c>
      <c r="AD16" s="12" t="s">
        <v>1399</v>
      </c>
      <c r="AE16" s="12" t="s">
        <v>1043</v>
      </c>
      <c r="AF16" s="12" t="s">
        <v>1635</v>
      </c>
      <c r="AG16" s="12" t="s">
        <v>1636</v>
      </c>
      <c r="AH16" s="12" t="s">
        <v>1637</v>
      </c>
      <c r="AI16" s="12" t="s">
        <v>316</v>
      </c>
      <c r="AJ16" s="12" t="s">
        <v>316</v>
      </c>
      <c r="AK16" s="12" t="s">
        <v>326</v>
      </c>
      <c r="AL16" s="12">
        <f t="shared" si="8"/>
        <v>18.599999999999998</v>
      </c>
      <c r="AM16" s="12" t="s">
        <v>1981</v>
      </c>
      <c r="AN16" s="12" t="s">
        <v>1982</v>
      </c>
      <c r="AO16" s="12" t="s">
        <v>1983</v>
      </c>
      <c r="AP16" s="12" t="s">
        <v>2770</v>
      </c>
      <c r="AQ16" s="12" t="s">
        <v>4</v>
      </c>
      <c r="AR16" s="12" t="s">
        <v>199</v>
      </c>
      <c r="AS16" s="15" t="e">
        <f>VLOOKUP(M16,#REF!,4,FALSE)</f>
        <v>#REF!</v>
      </c>
      <c r="AT16" s="15" t="e">
        <f>VLOOKUP(M16,#REF!,5,FALSE)</f>
        <v>#REF!</v>
      </c>
      <c r="AU16" s="15" t="s">
        <v>2775</v>
      </c>
      <c r="AV16" s="15">
        <f t="shared" si="9"/>
        <v>65.2</v>
      </c>
      <c r="AW16" s="15">
        <f t="shared" si="10"/>
        <v>26.080000000000002</v>
      </c>
      <c r="AX16" s="17">
        <f t="shared" si="11"/>
        <v>44.68</v>
      </c>
      <c r="AY16" s="17">
        <v>16</v>
      </c>
      <c r="AZ16" s="12" t="s">
        <v>343</v>
      </c>
      <c r="BA16" s="12" t="s">
        <v>344</v>
      </c>
      <c r="BB16" s="12" t="s">
        <v>317</v>
      </c>
      <c r="BC16" s="21" t="s">
        <v>797</v>
      </c>
      <c r="BD16" s="21" t="s">
        <v>2875</v>
      </c>
      <c r="BE16" s="21" t="s">
        <v>739</v>
      </c>
      <c r="BF16" s="12" t="s">
        <v>3203</v>
      </c>
      <c r="BG16" s="15" t="str">
        <f>VLOOKUP(M16,'[1]Kcksinfod04fdb3a-9e63-4fd4-8dd0'!$A$4:$P$734,16,FALSE)</f>
        <v>17702728897</v>
      </c>
      <c r="BH16" s="15" t="s">
        <v>3339</v>
      </c>
      <c r="BI16" s="15">
        <v>5</v>
      </c>
      <c r="BJ16" s="15">
        <v>1</v>
      </c>
      <c r="BK16" s="15">
        <v>13</v>
      </c>
      <c r="BL16" s="27">
        <v>78</v>
      </c>
      <c r="BM16" s="27">
        <v>78</v>
      </c>
      <c r="BN16" s="27">
        <v>75</v>
      </c>
      <c r="BO16" s="27">
        <v>79</v>
      </c>
      <c r="BP16" s="27">
        <v>75</v>
      </c>
      <c r="BQ16" s="27">
        <v>77</v>
      </c>
      <c r="BR16" s="27">
        <v>80</v>
      </c>
      <c r="BS16" s="28">
        <f t="shared" si="4"/>
        <v>80</v>
      </c>
      <c r="BT16" s="28">
        <f t="shared" si="5"/>
        <v>75</v>
      </c>
      <c r="BU16" s="35">
        <f t="shared" si="6"/>
        <v>77.400000000000006</v>
      </c>
      <c r="BV16" s="28"/>
      <c r="BW16" s="17">
        <f t="shared" si="7"/>
        <v>67.900000000000006</v>
      </c>
      <c r="BX16" s="17">
        <v>14</v>
      </c>
      <c r="BY16" s="19"/>
    </row>
    <row r="17" spans="1:77" x14ac:dyDescent="0.25">
      <c r="A17" s="16">
        <v>234</v>
      </c>
      <c r="B17" s="33" t="s">
        <v>241</v>
      </c>
      <c r="C17" s="12" t="s">
        <v>3</v>
      </c>
      <c r="D17" s="11" t="s">
        <v>1550</v>
      </c>
      <c r="E17" s="11">
        <v>462</v>
      </c>
      <c r="F17" s="21" t="s">
        <v>199</v>
      </c>
      <c r="G17" s="22" t="s">
        <v>2770</v>
      </c>
      <c r="H17" s="21" t="s">
        <v>24</v>
      </c>
      <c r="I17" s="12" t="s">
        <v>2773</v>
      </c>
      <c r="J17" s="12" t="s">
        <v>327</v>
      </c>
      <c r="K17" s="12" t="s">
        <v>328</v>
      </c>
      <c r="L17" s="13" t="s">
        <v>2410</v>
      </c>
      <c r="M17" s="14">
        <v>214230012310</v>
      </c>
      <c r="N17" s="11" t="s">
        <v>2058</v>
      </c>
      <c r="O17" s="12" t="s">
        <v>1971</v>
      </c>
      <c r="P17" s="12" t="s">
        <v>311</v>
      </c>
      <c r="Q17" s="12" t="s">
        <v>1971</v>
      </c>
      <c r="R17" s="12" t="s">
        <v>1971</v>
      </c>
      <c r="S17" s="12" t="s">
        <v>2045</v>
      </c>
      <c r="T17" s="12" t="s">
        <v>2800</v>
      </c>
      <c r="U17" s="12" t="s">
        <v>469</v>
      </c>
      <c r="V17" s="12" t="s">
        <v>313</v>
      </c>
      <c r="W17" s="12" t="s">
        <v>314</v>
      </c>
      <c r="X17" s="12" t="s">
        <v>2031</v>
      </c>
      <c r="Y17" s="12" t="s">
        <v>469</v>
      </c>
      <c r="Z17" s="12" t="s">
        <v>1977</v>
      </c>
      <c r="AA17" s="12" t="s">
        <v>320</v>
      </c>
      <c r="AB17" s="12" t="s">
        <v>1977</v>
      </c>
      <c r="AC17" s="12" t="s">
        <v>1551</v>
      </c>
      <c r="AD17" s="12" t="s">
        <v>316</v>
      </c>
      <c r="AE17" s="12" t="s">
        <v>1977</v>
      </c>
      <c r="AF17" s="12" t="s">
        <v>1977</v>
      </c>
      <c r="AG17" s="12" t="s">
        <v>1552</v>
      </c>
      <c r="AH17" s="12" t="s">
        <v>1553</v>
      </c>
      <c r="AI17" s="12" t="s">
        <v>316</v>
      </c>
      <c r="AJ17" s="12" t="s">
        <v>1977</v>
      </c>
      <c r="AK17" s="12" t="s">
        <v>326</v>
      </c>
      <c r="AL17" s="12">
        <f t="shared" si="8"/>
        <v>20.7</v>
      </c>
      <c r="AM17" s="12" t="s">
        <v>1981</v>
      </c>
      <c r="AN17" s="12" t="s">
        <v>1982</v>
      </c>
      <c r="AO17" s="12" t="s">
        <v>1983</v>
      </c>
      <c r="AP17" s="12" t="s">
        <v>2770</v>
      </c>
      <c r="AQ17" s="12" t="s">
        <v>4</v>
      </c>
      <c r="AR17" s="12" t="s">
        <v>199</v>
      </c>
      <c r="AS17" s="15" t="e">
        <f>VLOOKUP(M17,#REF!,4,FALSE)</f>
        <v>#REF!</v>
      </c>
      <c r="AT17" s="15" t="e">
        <f>VLOOKUP(M17,#REF!,5,FALSE)</f>
        <v>#REF!</v>
      </c>
      <c r="AU17" s="15" t="s">
        <v>2211</v>
      </c>
      <c r="AV17" s="15">
        <f t="shared" si="9"/>
        <v>61.2</v>
      </c>
      <c r="AW17" s="15">
        <f t="shared" si="10"/>
        <v>24.480000000000004</v>
      </c>
      <c r="AX17" s="17">
        <f t="shared" si="11"/>
        <v>45.180000000000007</v>
      </c>
      <c r="AY17" s="17">
        <v>13</v>
      </c>
      <c r="AZ17" s="12" t="s">
        <v>343</v>
      </c>
      <c r="BA17" s="12" t="s">
        <v>344</v>
      </c>
      <c r="BB17" s="12" t="s">
        <v>317</v>
      </c>
      <c r="BC17" s="21" t="s">
        <v>318</v>
      </c>
      <c r="BD17" s="21" t="s">
        <v>2801</v>
      </c>
      <c r="BE17" s="21" t="s">
        <v>399</v>
      </c>
      <c r="BF17" s="12" t="s">
        <v>3203</v>
      </c>
      <c r="BG17" s="15" t="str">
        <f>VLOOKUP(M17,'[1]Kcksinfod04fdb3a-9e63-4fd4-8dd0'!$A$4:$P$734,16,FALSE)</f>
        <v>15997191116</v>
      </c>
      <c r="BH17" s="15" t="s">
        <v>3339</v>
      </c>
      <c r="BI17" s="15">
        <v>5</v>
      </c>
      <c r="BJ17" s="15">
        <v>1</v>
      </c>
      <c r="BK17" s="15">
        <v>14</v>
      </c>
      <c r="BL17" s="27">
        <v>81</v>
      </c>
      <c r="BM17" s="27">
        <v>89</v>
      </c>
      <c r="BN17" s="27">
        <v>84</v>
      </c>
      <c r="BO17" s="27">
        <v>81</v>
      </c>
      <c r="BP17" s="27">
        <v>78</v>
      </c>
      <c r="BQ17" s="27">
        <v>83</v>
      </c>
      <c r="BR17" s="27">
        <v>85</v>
      </c>
      <c r="BS17" s="28">
        <f t="shared" si="4"/>
        <v>89</v>
      </c>
      <c r="BT17" s="28">
        <f t="shared" si="5"/>
        <v>78</v>
      </c>
      <c r="BU17" s="35">
        <f t="shared" si="6"/>
        <v>82.8</v>
      </c>
      <c r="BV17" s="28"/>
      <c r="BW17" s="17">
        <f t="shared" si="7"/>
        <v>70.02000000000001</v>
      </c>
      <c r="BX17" s="32">
        <v>7</v>
      </c>
      <c r="BY17" s="19"/>
    </row>
    <row r="18" spans="1:77" x14ac:dyDescent="0.25">
      <c r="A18" s="16">
        <v>233</v>
      </c>
      <c r="B18" s="11" t="s">
        <v>233</v>
      </c>
      <c r="C18" s="12" t="s">
        <v>3</v>
      </c>
      <c r="D18" s="11" t="s">
        <v>2854</v>
      </c>
      <c r="E18" s="11">
        <v>484</v>
      </c>
      <c r="F18" s="21" t="s">
        <v>199</v>
      </c>
      <c r="G18" s="22" t="s">
        <v>2770</v>
      </c>
      <c r="H18" s="21" t="s">
        <v>24</v>
      </c>
      <c r="I18" s="12" t="s">
        <v>2773</v>
      </c>
      <c r="J18" s="12" t="s">
        <v>327</v>
      </c>
      <c r="K18" s="12" t="s">
        <v>328</v>
      </c>
      <c r="L18" s="13" t="s">
        <v>2410</v>
      </c>
      <c r="M18" s="14">
        <v>214230010218</v>
      </c>
      <c r="N18" s="11" t="s">
        <v>2243</v>
      </c>
      <c r="O18" s="12" t="s">
        <v>1971</v>
      </c>
      <c r="P18" s="12" t="s">
        <v>311</v>
      </c>
      <c r="Q18" s="12" t="s">
        <v>1971</v>
      </c>
      <c r="R18" s="12" t="s">
        <v>1971</v>
      </c>
      <c r="S18" s="12" t="s">
        <v>2059</v>
      </c>
      <c r="T18" s="12" t="s">
        <v>2855</v>
      </c>
      <c r="U18" s="12" t="s">
        <v>1605</v>
      </c>
      <c r="V18" s="12" t="s">
        <v>313</v>
      </c>
      <c r="W18" s="12" t="s">
        <v>341</v>
      </c>
      <c r="X18" s="12" t="s">
        <v>2091</v>
      </c>
      <c r="Y18" s="12" t="s">
        <v>1607</v>
      </c>
      <c r="Z18" s="12" t="s">
        <v>2857</v>
      </c>
      <c r="AA18" s="12" t="s">
        <v>320</v>
      </c>
      <c r="AB18" s="12" t="s">
        <v>1977</v>
      </c>
      <c r="AC18" s="12" t="s">
        <v>1608</v>
      </c>
      <c r="AD18" s="12" t="s">
        <v>316</v>
      </c>
      <c r="AE18" s="12" t="s">
        <v>495</v>
      </c>
      <c r="AF18" s="12" t="s">
        <v>316</v>
      </c>
      <c r="AG18" s="12" t="s">
        <v>1609</v>
      </c>
      <c r="AH18" s="12" t="s">
        <v>1610</v>
      </c>
      <c r="AI18" s="12" t="s">
        <v>316</v>
      </c>
      <c r="AJ18" s="12" t="s">
        <v>1977</v>
      </c>
      <c r="AK18" s="12" t="s">
        <v>326</v>
      </c>
      <c r="AL18" s="12">
        <f t="shared" si="8"/>
        <v>18.599999999999998</v>
      </c>
      <c r="AM18" s="12" t="s">
        <v>1981</v>
      </c>
      <c r="AN18" s="12" t="s">
        <v>1982</v>
      </c>
      <c r="AO18" s="12" t="s">
        <v>1983</v>
      </c>
      <c r="AP18" s="12" t="s">
        <v>2770</v>
      </c>
      <c r="AQ18" s="12" t="s">
        <v>4</v>
      </c>
      <c r="AR18" s="12" t="s">
        <v>199</v>
      </c>
      <c r="AS18" s="15" t="e">
        <f>VLOOKUP(M18,#REF!,4,FALSE)</f>
        <v>#REF!</v>
      </c>
      <c r="AT18" s="15" t="e">
        <f>VLOOKUP(M18,#REF!,5,FALSE)</f>
        <v>#REF!</v>
      </c>
      <c r="AU18" s="15" t="s">
        <v>1970</v>
      </c>
      <c r="AV18" s="15">
        <f t="shared" si="9"/>
        <v>66.8</v>
      </c>
      <c r="AW18" s="15">
        <f t="shared" si="10"/>
        <v>26.72</v>
      </c>
      <c r="AX18" s="17">
        <f t="shared" si="11"/>
        <v>45.319999999999993</v>
      </c>
      <c r="AY18" s="17">
        <v>12</v>
      </c>
      <c r="AZ18" s="12" t="s">
        <v>343</v>
      </c>
      <c r="BA18" s="12" t="s">
        <v>344</v>
      </c>
      <c r="BB18" s="12" t="s">
        <v>317</v>
      </c>
      <c r="BC18" s="21" t="s">
        <v>1606</v>
      </c>
      <c r="BD18" s="21" t="s">
        <v>2856</v>
      </c>
      <c r="BE18" s="21" t="s">
        <v>1252</v>
      </c>
      <c r="BF18" s="12" t="s">
        <v>3203</v>
      </c>
      <c r="BG18" s="15" t="str">
        <f>VLOOKUP(M18,'[1]Kcksinfod04fdb3a-9e63-4fd4-8dd0'!$A$4:$P$734,16,FALSE)</f>
        <v>15927303562</v>
      </c>
      <c r="BH18" s="15" t="s">
        <v>3339</v>
      </c>
      <c r="BI18" s="15">
        <v>5</v>
      </c>
      <c r="BJ18" s="15">
        <v>1</v>
      </c>
      <c r="BK18" s="15">
        <v>15</v>
      </c>
      <c r="BL18" s="27">
        <v>80</v>
      </c>
      <c r="BM18" s="27">
        <v>82</v>
      </c>
      <c r="BN18" s="27">
        <v>82</v>
      </c>
      <c r="BO18" s="27">
        <v>83</v>
      </c>
      <c r="BP18" s="27">
        <v>80</v>
      </c>
      <c r="BQ18" s="27">
        <v>80</v>
      </c>
      <c r="BR18" s="27">
        <v>81</v>
      </c>
      <c r="BS18" s="28">
        <f t="shared" si="4"/>
        <v>83</v>
      </c>
      <c r="BT18" s="28">
        <f t="shared" si="5"/>
        <v>80</v>
      </c>
      <c r="BU18" s="35">
        <f t="shared" si="6"/>
        <v>81</v>
      </c>
      <c r="BV18" s="28"/>
      <c r="BW18" s="17">
        <f t="shared" si="7"/>
        <v>69.61999999999999</v>
      </c>
      <c r="BX18" s="17">
        <v>9</v>
      </c>
      <c r="BY18" s="19"/>
    </row>
    <row r="19" spans="1:77" x14ac:dyDescent="0.25">
      <c r="A19" s="16">
        <v>232</v>
      </c>
      <c r="B19" s="11" t="s">
        <v>234</v>
      </c>
      <c r="C19" s="12" t="s">
        <v>10</v>
      </c>
      <c r="D19" s="11" t="s">
        <v>1594</v>
      </c>
      <c r="E19" s="11">
        <v>481</v>
      </c>
      <c r="F19" s="21" t="s">
        <v>199</v>
      </c>
      <c r="G19" s="22" t="s">
        <v>2770</v>
      </c>
      <c r="H19" s="21" t="s">
        <v>24</v>
      </c>
      <c r="I19" s="12" t="s">
        <v>2773</v>
      </c>
      <c r="J19" s="12" t="s">
        <v>327</v>
      </c>
      <c r="K19" s="12" t="s">
        <v>328</v>
      </c>
      <c r="L19" s="13" t="s">
        <v>2410</v>
      </c>
      <c r="M19" s="14">
        <v>214230011322</v>
      </c>
      <c r="N19" s="11" t="s">
        <v>2211</v>
      </c>
      <c r="O19" s="12" t="s">
        <v>1971</v>
      </c>
      <c r="P19" s="12" t="s">
        <v>311</v>
      </c>
      <c r="Q19" s="12" t="s">
        <v>1971</v>
      </c>
      <c r="R19" s="12" t="s">
        <v>1971</v>
      </c>
      <c r="S19" s="12" t="s">
        <v>2026</v>
      </c>
      <c r="T19" s="12" t="s">
        <v>2842</v>
      </c>
      <c r="U19" s="12" t="s">
        <v>1595</v>
      </c>
      <c r="V19" s="12" t="s">
        <v>313</v>
      </c>
      <c r="W19" s="12" t="s">
        <v>341</v>
      </c>
      <c r="X19" s="12" t="s">
        <v>2843</v>
      </c>
      <c r="Y19" s="12" t="s">
        <v>1598</v>
      </c>
      <c r="Z19" s="12" t="s">
        <v>2845</v>
      </c>
      <c r="AA19" s="12" t="s">
        <v>320</v>
      </c>
      <c r="AB19" s="12" t="s">
        <v>1977</v>
      </c>
      <c r="AC19" s="12" t="s">
        <v>1599</v>
      </c>
      <c r="AD19" s="12" t="s">
        <v>316</v>
      </c>
      <c r="AE19" s="12" t="s">
        <v>1977</v>
      </c>
      <c r="AF19" s="12" t="s">
        <v>1977</v>
      </c>
      <c r="AG19" s="12" t="s">
        <v>1977</v>
      </c>
      <c r="AH19" s="12" t="s">
        <v>1977</v>
      </c>
      <c r="AI19" s="12" t="s">
        <v>316</v>
      </c>
      <c r="AJ19" s="12" t="s">
        <v>1977</v>
      </c>
      <c r="AK19" s="12" t="s">
        <v>326</v>
      </c>
      <c r="AL19" s="12">
        <f t="shared" si="8"/>
        <v>18.899999999999999</v>
      </c>
      <c r="AM19" s="12" t="s">
        <v>1981</v>
      </c>
      <c r="AN19" s="12" t="s">
        <v>1982</v>
      </c>
      <c r="AO19" s="12" t="s">
        <v>1983</v>
      </c>
      <c r="AP19" s="12" t="s">
        <v>2770</v>
      </c>
      <c r="AQ19" s="12" t="s">
        <v>4</v>
      </c>
      <c r="AR19" s="12" t="s">
        <v>199</v>
      </c>
      <c r="AS19" s="15" t="e">
        <f>VLOOKUP(M19,#REF!,4,FALSE)</f>
        <v>#REF!</v>
      </c>
      <c r="AT19" s="15" t="e">
        <f>VLOOKUP(M19,#REF!,5,FALSE)</f>
        <v>#REF!</v>
      </c>
      <c r="AU19" s="15" t="s">
        <v>1985</v>
      </c>
      <c r="AV19" s="15">
        <f t="shared" si="9"/>
        <v>66.400000000000006</v>
      </c>
      <c r="AW19" s="15">
        <f t="shared" si="10"/>
        <v>26.560000000000002</v>
      </c>
      <c r="AX19" s="17">
        <f t="shared" si="11"/>
        <v>45.46</v>
      </c>
      <c r="AY19" s="17">
        <v>11</v>
      </c>
      <c r="AZ19" s="12" t="s">
        <v>315</v>
      </c>
      <c r="BA19" s="12" t="s">
        <v>316</v>
      </c>
      <c r="BB19" s="12" t="s">
        <v>317</v>
      </c>
      <c r="BC19" s="21" t="s">
        <v>1596</v>
      </c>
      <c r="BD19" s="21" t="s">
        <v>2844</v>
      </c>
      <c r="BE19" s="21" t="s">
        <v>1597</v>
      </c>
      <c r="BF19" s="12" t="s">
        <v>3203</v>
      </c>
      <c r="BG19" s="15" t="str">
        <f>VLOOKUP(M19,'[1]Kcksinfod04fdb3a-9e63-4fd4-8dd0'!$A$4:$P$734,16,FALSE)</f>
        <v>15141413757</v>
      </c>
      <c r="BH19" s="15" t="s">
        <v>3339</v>
      </c>
      <c r="BI19" s="15">
        <v>5</v>
      </c>
      <c r="BJ19" s="15">
        <v>1</v>
      </c>
      <c r="BK19" s="15">
        <v>16</v>
      </c>
      <c r="BL19" s="27">
        <v>79</v>
      </c>
      <c r="BM19" s="27">
        <v>85</v>
      </c>
      <c r="BN19" s="27">
        <v>80</v>
      </c>
      <c r="BO19" s="27">
        <v>82</v>
      </c>
      <c r="BP19" s="27">
        <v>82</v>
      </c>
      <c r="BQ19" s="27">
        <v>79</v>
      </c>
      <c r="BR19" s="27">
        <v>82</v>
      </c>
      <c r="BS19" s="28">
        <f t="shared" si="4"/>
        <v>85</v>
      </c>
      <c r="BT19" s="28">
        <f t="shared" si="5"/>
        <v>79</v>
      </c>
      <c r="BU19" s="35">
        <f t="shared" si="6"/>
        <v>81</v>
      </c>
      <c r="BV19" s="28"/>
      <c r="BW19" s="17">
        <f t="shared" si="7"/>
        <v>69.760000000000005</v>
      </c>
      <c r="BX19" s="17">
        <v>8</v>
      </c>
      <c r="BY19" s="19"/>
    </row>
    <row r="20" spans="1:77" x14ac:dyDescent="0.25">
      <c r="A20" s="16">
        <v>228</v>
      </c>
      <c r="B20" s="33" t="s">
        <v>231</v>
      </c>
      <c r="C20" s="12" t="s">
        <v>3</v>
      </c>
      <c r="D20" s="11" t="s">
        <v>2851</v>
      </c>
      <c r="E20" s="11">
        <v>483</v>
      </c>
      <c r="F20" s="21" t="s">
        <v>199</v>
      </c>
      <c r="G20" s="22" t="s">
        <v>2770</v>
      </c>
      <c r="H20" s="21" t="s">
        <v>24</v>
      </c>
      <c r="I20" s="12" t="s">
        <v>2773</v>
      </c>
      <c r="J20" s="12" t="s">
        <v>327</v>
      </c>
      <c r="K20" s="12" t="s">
        <v>328</v>
      </c>
      <c r="L20" s="13" t="s">
        <v>2410</v>
      </c>
      <c r="M20" s="14">
        <v>214230011602</v>
      </c>
      <c r="N20" s="11" t="s">
        <v>2211</v>
      </c>
      <c r="O20" s="12" t="s">
        <v>1971</v>
      </c>
      <c r="P20" s="12" t="s">
        <v>311</v>
      </c>
      <c r="Q20" s="12" t="s">
        <v>1971</v>
      </c>
      <c r="R20" s="12" t="s">
        <v>1971</v>
      </c>
      <c r="S20" s="12" t="s">
        <v>2029</v>
      </c>
      <c r="T20" s="12" t="s">
        <v>2852</v>
      </c>
      <c r="U20" s="12" t="s">
        <v>1395</v>
      </c>
      <c r="V20" s="12" t="s">
        <v>313</v>
      </c>
      <c r="W20" s="12" t="s">
        <v>314</v>
      </c>
      <c r="X20" s="12" t="s">
        <v>1974</v>
      </c>
      <c r="Y20" s="12" t="s">
        <v>447</v>
      </c>
      <c r="Z20" s="12" t="s">
        <v>1977</v>
      </c>
      <c r="AA20" s="12" t="s">
        <v>320</v>
      </c>
      <c r="AB20" s="12" t="s">
        <v>1977</v>
      </c>
      <c r="AC20" s="12" t="s">
        <v>1604</v>
      </c>
      <c r="AD20" s="12" t="s">
        <v>1977</v>
      </c>
      <c r="AE20" s="12" t="s">
        <v>1977</v>
      </c>
      <c r="AF20" s="12" t="s">
        <v>1977</v>
      </c>
      <c r="AG20" s="12" t="s">
        <v>1977</v>
      </c>
      <c r="AH20" s="12" t="s">
        <v>1977</v>
      </c>
      <c r="AI20" s="12" t="s">
        <v>316</v>
      </c>
      <c r="AJ20" s="12" t="s">
        <v>1977</v>
      </c>
      <c r="AK20" s="12" t="s">
        <v>326</v>
      </c>
      <c r="AL20" s="12">
        <f t="shared" si="8"/>
        <v>18.899999999999999</v>
      </c>
      <c r="AM20" s="12" t="s">
        <v>1981</v>
      </c>
      <c r="AN20" s="12" t="s">
        <v>1982</v>
      </c>
      <c r="AO20" s="12" t="s">
        <v>1983</v>
      </c>
      <c r="AP20" s="12" t="s">
        <v>2770</v>
      </c>
      <c r="AQ20" s="12" t="s">
        <v>4</v>
      </c>
      <c r="AR20" s="12" t="s">
        <v>199</v>
      </c>
      <c r="AS20" s="15" t="e">
        <f>VLOOKUP(M20,#REF!,4,FALSE)</f>
        <v>#REF!</v>
      </c>
      <c r="AT20" s="15" t="e">
        <f>VLOOKUP(M20,#REF!,5,FALSE)</f>
        <v>#REF!</v>
      </c>
      <c r="AU20" s="15" t="s">
        <v>3125</v>
      </c>
      <c r="AV20" s="15">
        <f t="shared" si="9"/>
        <v>68.8</v>
      </c>
      <c r="AW20" s="15">
        <f t="shared" si="10"/>
        <v>27.52</v>
      </c>
      <c r="AX20" s="17">
        <f t="shared" si="11"/>
        <v>46.42</v>
      </c>
      <c r="AY20" s="17">
        <v>7</v>
      </c>
      <c r="AZ20" s="12" t="s">
        <v>343</v>
      </c>
      <c r="BA20" s="12" t="s">
        <v>344</v>
      </c>
      <c r="BB20" s="12" t="s">
        <v>317</v>
      </c>
      <c r="BC20" s="21" t="s">
        <v>934</v>
      </c>
      <c r="BD20" s="21" t="s">
        <v>2853</v>
      </c>
      <c r="BE20" s="21" t="s">
        <v>1252</v>
      </c>
      <c r="BF20" s="12" t="s">
        <v>3203</v>
      </c>
      <c r="BG20" s="15" t="str">
        <f>VLOOKUP(M20,'[1]Kcksinfod04fdb3a-9e63-4fd4-8dd0'!$A$4:$P$734,16,FALSE)</f>
        <v>19102395789</v>
      </c>
      <c r="BH20" s="15" t="s">
        <v>3339</v>
      </c>
      <c r="BI20" s="15">
        <v>5</v>
      </c>
      <c r="BJ20" s="15">
        <v>1</v>
      </c>
      <c r="BK20" s="15">
        <v>17</v>
      </c>
      <c r="BL20" s="27">
        <v>83</v>
      </c>
      <c r="BM20" s="27">
        <v>86</v>
      </c>
      <c r="BN20" s="27">
        <v>86</v>
      </c>
      <c r="BO20" s="27">
        <v>86</v>
      </c>
      <c r="BP20" s="27">
        <v>84</v>
      </c>
      <c r="BQ20" s="27">
        <v>83</v>
      </c>
      <c r="BR20" s="27">
        <v>87</v>
      </c>
      <c r="BS20" s="28">
        <f t="shared" si="4"/>
        <v>87</v>
      </c>
      <c r="BT20" s="28">
        <f t="shared" si="5"/>
        <v>83</v>
      </c>
      <c r="BU20" s="35">
        <f t="shared" si="6"/>
        <v>85</v>
      </c>
      <c r="BV20" s="28"/>
      <c r="BW20" s="17">
        <f t="shared" si="7"/>
        <v>71.92</v>
      </c>
      <c r="BX20" s="32">
        <v>4</v>
      </c>
      <c r="BY20" s="19"/>
    </row>
    <row r="21" spans="1:77" x14ac:dyDescent="0.25">
      <c r="A21" s="16">
        <v>230</v>
      </c>
      <c r="B21" s="33" t="s">
        <v>229</v>
      </c>
      <c r="C21" s="12" t="s">
        <v>3</v>
      </c>
      <c r="D21" s="11" t="s">
        <v>2877</v>
      </c>
      <c r="E21" s="11">
        <v>491</v>
      </c>
      <c r="F21" s="21" t="s">
        <v>199</v>
      </c>
      <c r="G21" s="22" t="s">
        <v>2770</v>
      </c>
      <c r="H21" s="21" t="s">
        <v>24</v>
      </c>
      <c r="I21" s="12" t="s">
        <v>2773</v>
      </c>
      <c r="J21" s="12" t="s">
        <v>327</v>
      </c>
      <c r="K21" s="12" t="s">
        <v>328</v>
      </c>
      <c r="L21" s="13" t="s">
        <v>2410</v>
      </c>
      <c r="M21" s="14">
        <v>214230010310</v>
      </c>
      <c r="N21" s="11" t="s">
        <v>2291</v>
      </c>
      <c r="O21" s="12" t="s">
        <v>1971</v>
      </c>
      <c r="P21" s="12" t="s">
        <v>311</v>
      </c>
      <c r="Q21" s="12" t="s">
        <v>1971</v>
      </c>
      <c r="R21" s="12" t="s">
        <v>1971</v>
      </c>
      <c r="S21" s="12" t="s">
        <v>2059</v>
      </c>
      <c r="T21" s="12" t="s">
        <v>2878</v>
      </c>
      <c r="U21" s="12" t="s">
        <v>1638</v>
      </c>
      <c r="V21" s="12" t="s">
        <v>313</v>
      </c>
      <c r="W21" s="12" t="s">
        <v>330</v>
      </c>
      <c r="X21" s="12" t="s">
        <v>2879</v>
      </c>
      <c r="Y21" s="12" t="s">
        <v>1640</v>
      </c>
      <c r="Z21" s="12" t="s">
        <v>2329</v>
      </c>
      <c r="AA21" s="12" t="s">
        <v>320</v>
      </c>
      <c r="AB21" s="12" t="s">
        <v>1977</v>
      </c>
      <c r="AC21" s="12" t="s">
        <v>1641</v>
      </c>
      <c r="AD21" s="12" t="s">
        <v>316</v>
      </c>
      <c r="AE21" s="12" t="s">
        <v>2158</v>
      </c>
      <c r="AF21" s="12" t="s">
        <v>1642</v>
      </c>
      <c r="AG21" s="12" t="s">
        <v>1643</v>
      </c>
      <c r="AH21" s="12" t="s">
        <v>1644</v>
      </c>
      <c r="AI21" s="12" t="s">
        <v>316</v>
      </c>
      <c r="AJ21" s="12" t="s">
        <v>1977</v>
      </c>
      <c r="AK21" s="12" t="s">
        <v>326</v>
      </c>
      <c r="AL21" s="12">
        <f t="shared" si="8"/>
        <v>18.3</v>
      </c>
      <c r="AM21" s="12" t="s">
        <v>1981</v>
      </c>
      <c r="AN21" s="12" t="s">
        <v>1982</v>
      </c>
      <c r="AO21" s="12" t="s">
        <v>1983</v>
      </c>
      <c r="AP21" s="12" t="s">
        <v>2770</v>
      </c>
      <c r="AQ21" s="12" t="s">
        <v>4</v>
      </c>
      <c r="AR21" s="12" t="s">
        <v>199</v>
      </c>
      <c r="AS21" s="15" t="e">
        <f>VLOOKUP(M21,#REF!,4,FALSE)</f>
        <v>#REF!</v>
      </c>
      <c r="AT21" s="15" t="e">
        <f>VLOOKUP(M21,#REF!,5,FALSE)</f>
        <v>#REF!</v>
      </c>
      <c r="AU21" s="15" t="s">
        <v>3117</v>
      </c>
      <c r="AV21" s="15">
        <f t="shared" si="9"/>
        <v>69.2</v>
      </c>
      <c r="AW21" s="15">
        <f t="shared" si="10"/>
        <v>27.680000000000003</v>
      </c>
      <c r="AX21" s="17">
        <f t="shared" si="11"/>
        <v>45.980000000000004</v>
      </c>
      <c r="AY21" s="17">
        <v>9</v>
      </c>
      <c r="AZ21" s="12" t="s">
        <v>343</v>
      </c>
      <c r="BA21" s="12" t="s">
        <v>344</v>
      </c>
      <c r="BB21" s="12" t="s">
        <v>317</v>
      </c>
      <c r="BC21" s="21" t="s">
        <v>1639</v>
      </c>
      <c r="BD21" s="21" t="s">
        <v>2880</v>
      </c>
      <c r="BE21" s="21" t="s">
        <v>1252</v>
      </c>
      <c r="BF21" s="12" t="s">
        <v>3203</v>
      </c>
      <c r="BG21" s="15" t="str">
        <f>VLOOKUP(M21,'[1]Kcksinfod04fdb3a-9e63-4fd4-8dd0'!$A$4:$P$734,16,FALSE)</f>
        <v>15623786890</v>
      </c>
      <c r="BH21" s="15" t="s">
        <v>3339</v>
      </c>
      <c r="BI21" s="15">
        <v>5</v>
      </c>
      <c r="BJ21" s="15">
        <v>1</v>
      </c>
      <c r="BK21" s="15">
        <v>18</v>
      </c>
      <c r="BL21" s="27">
        <v>78</v>
      </c>
      <c r="BM21" s="27">
        <v>80</v>
      </c>
      <c r="BN21" s="27">
        <v>80</v>
      </c>
      <c r="BO21" s="27">
        <v>81</v>
      </c>
      <c r="BP21" s="27">
        <v>83</v>
      </c>
      <c r="BQ21" s="27">
        <v>81</v>
      </c>
      <c r="BR21" s="27">
        <v>79</v>
      </c>
      <c r="BS21" s="28">
        <f t="shared" si="4"/>
        <v>83</v>
      </c>
      <c r="BT21" s="28">
        <f t="shared" si="5"/>
        <v>78</v>
      </c>
      <c r="BU21" s="35">
        <f t="shared" si="6"/>
        <v>80.2</v>
      </c>
      <c r="BV21" s="28"/>
      <c r="BW21" s="17">
        <f t="shared" si="7"/>
        <v>70.040000000000006</v>
      </c>
      <c r="BX21" s="32">
        <v>6</v>
      </c>
      <c r="BY21" s="19"/>
    </row>
    <row r="22" spans="1:77" x14ac:dyDescent="0.25">
      <c r="A22" s="16">
        <v>236</v>
      </c>
      <c r="B22" s="11" t="s">
        <v>242</v>
      </c>
      <c r="C22" s="12" t="s">
        <v>10</v>
      </c>
      <c r="D22" s="11" t="s">
        <v>2795</v>
      </c>
      <c r="E22" s="11">
        <v>460</v>
      </c>
      <c r="F22" s="21" t="s">
        <v>199</v>
      </c>
      <c r="G22" s="22" t="s">
        <v>2770</v>
      </c>
      <c r="H22" s="21" t="s">
        <v>24</v>
      </c>
      <c r="I22" s="12" t="s">
        <v>2773</v>
      </c>
      <c r="J22" s="12" t="s">
        <v>327</v>
      </c>
      <c r="K22" s="12" t="s">
        <v>328</v>
      </c>
      <c r="L22" s="13" t="s">
        <v>2410</v>
      </c>
      <c r="M22" s="14">
        <v>214230011801</v>
      </c>
      <c r="N22" s="11" t="s">
        <v>2058</v>
      </c>
      <c r="O22" s="12" t="s">
        <v>1971</v>
      </c>
      <c r="P22" s="12" t="s">
        <v>311</v>
      </c>
      <c r="Q22" s="12" t="s">
        <v>1971</v>
      </c>
      <c r="R22" s="12" t="s">
        <v>1971</v>
      </c>
      <c r="S22" s="12" t="s">
        <v>2013</v>
      </c>
      <c r="T22" s="12" t="s">
        <v>2796</v>
      </c>
      <c r="U22" s="12" t="s">
        <v>1544</v>
      </c>
      <c r="V22" s="12" t="s">
        <v>313</v>
      </c>
      <c r="W22" s="12" t="s">
        <v>330</v>
      </c>
      <c r="X22" s="12" t="s">
        <v>1994</v>
      </c>
      <c r="Y22" s="12" t="s">
        <v>1544</v>
      </c>
      <c r="Z22" s="12" t="s">
        <v>1977</v>
      </c>
      <c r="AA22" s="12" t="s">
        <v>320</v>
      </c>
      <c r="AB22" s="12" t="s">
        <v>1977</v>
      </c>
      <c r="AC22" s="12" t="s">
        <v>1544</v>
      </c>
      <c r="AD22" s="12" t="s">
        <v>316</v>
      </c>
      <c r="AE22" s="12" t="s">
        <v>316</v>
      </c>
      <c r="AF22" s="12" t="s">
        <v>316</v>
      </c>
      <c r="AG22" s="12" t="s">
        <v>1545</v>
      </c>
      <c r="AH22" s="12" t="s">
        <v>1546</v>
      </c>
      <c r="AI22" s="12" t="s">
        <v>316</v>
      </c>
      <c r="AJ22" s="12" t="s">
        <v>1977</v>
      </c>
      <c r="AK22" s="12" t="s">
        <v>326</v>
      </c>
      <c r="AL22" s="12">
        <f t="shared" si="8"/>
        <v>20.7</v>
      </c>
      <c r="AM22" s="12" t="s">
        <v>1981</v>
      </c>
      <c r="AN22" s="12" t="s">
        <v>1982</v>
      </c>
      <c r="AO22" s="12" t="s">
        <v>1983</v>
      </c>
      <c r="AP22" s="12" t="s">
        <v>2770</v>
      </c>
      <c r="AQ22" s="12" t="s">
        <v>4</v>
      </c>
      <c r="AR22" s="12" t="s">
        <v>199</v>
      </c>
      <c r="AS22" s="15" t="e">
        <f>VLOOKUP(M22,#REF!,4,FALSE)</f>
        <v>#REF!</v>
      </c>
      <c r="AT22" s="15" t="e">
        <f>VLOOKUP(M22,#REF!,5,FALSE)</f>
        <v>#REF!</v>
      </c>
      <c r="AU22" s="15" t="s">
        <v>2317</v>
      </c>
      <c r="AV22" s="15">
        <f t="shared" si="9"/>
        <v>60</v>
      </c>
      <c r="AW22" s="15">
        <f t="shared" si="10"/>
        <v>24</v>
      </c>
      <c r="AX22" s="17">
        <f t="shared" si="11"/>
        <v>44.7</v>
      </c>
      <c r="AY22" s="17">
        <v>15</v>
      </c>
      <c r="AZ22" s="12" t="s">
        <v>343</v>
      </c>
      <c r="BA22" s="12" t="s">
        <v>344</v>
      </c>
      <c r="BB22" s="12" t="s">
        <v>317</v>
      </c>
      <c r="BC22" s="21" t="s">
        <v>797</v>
      </c>
      <c r="BD22" s="21" t="s">
        <v>2797</v>
      </c>
      <c r="BE22" s="21" t="s">
        <v>1392</v>
      </c>
      <c r="BF22" s="12" t="s">
        <v>3203</v>
      </c>
      <c r="BG22" s="15" t="str">
        <f>VLOOKUP(M22,'[1]Kcksinfod04fdb3a-9e63-4fd4-8dd0'!$A$4:$P$734,16,FALSE)</f>
        <v>15072849657</v>
      </c>
      <c r="BH22" s="15" t="s">
        <v>3339</v>
      </c>
      <c r="BI22" s="15">
        <v>5</v>
      </c>
      <c r="BJ22" s="15">
        <v>1</v>
      </c>
      <c r="BK22" s="15">
        <v>19</v>
      </c>
      <c r="BL22" s="27">
        <v>66</v>
      </c>
      <c r="BM22" s="27">
        <v>70</v>
      </c>
      <c r="BN22" s="27">
        <v>67</v>
      </c>
      <c r="BO22" s="27">
        <v>79</v>
      </c>
      <c r="BP22" s="27">
        <v>65</v>
      </c>
      <c r="BQ22" s="27">
        <v>65</v>
      </c>
      <c r="BR22" s="27">
        <v>75</v>
      </c>
      <c r="BS22" s="28">
        <f t="shared" si="4"/>
        <v>79</v>
      </c>
      <c r="BT22" s="28">
        <f t="shared" si="5"/>
        <v>65</v>
      </c>
      <c r="BU22" s="35">
        <f t="shared" si="6"/>
        <v>68.599999999999994</v>
      </c>
      <c r="BV22" s="28"/>
      <c r="BW22" s="17">
        <f t="shared" si="7"/>
        <v>65.28</v>
      </c>
      <c r="BX22" s="17">
        <v>16</v>
      </c>
      <c r="BY22" s="19"/>
    </row>
    <row r="23" spans="1:77" x14ac:dyDescent="0.25">
      <c r="A23" s="16">
        <v>227</v>
      </c>
      <c r="B23" s="33" t="s">
        <v>226</v>
      </c>
      <c r="C23" s="12" t="s">
        <v>3</v>
      </c>
      <c r="D23" s="11" t="s">
        <v>2826</v>
      </c>
      <c r="E23" s="11">
        <v>472</v>
      </c>
      <c r="F23" s="21" t="s">
        <v>199</v>
      </c>
      <c r="G23" s="22" t="s">
        <v>2770</v>
      </c>
      <c r="H23" s="21" t="s">
        <v>24</v>
      </c>
      <c r="I23" s="12" t="s">
        <v>2773</v>
      </c>
      <c r="J23" s="12" t="s">
        <v>327</v>
      </c>
      <c r="K23" s="12" t="s">
        <v>328</v>
      </c>
      <c r="L23" s="13" t="s">
        <v>2410</v>
      </c>
      <c r="M23" s="14">
        <v>214230010604</v>
      </c>
      <c r="N23" s="11" t="s">
        <v>2166</v>
      </c>
      <c r="O23" s="12" t="s">
        <v>1971</v>
      </c>
      <c r="P23" s="12" t="s">
        <v>311</v>
      </c>
      <c r="Q23" s="12" t="s">
        <v>1971</v>
      </c>
      <c r="R23" s="12" t="s">
        <v>1971</v>
      </c>
      <c r="S23" s="12" t="s">
        <v>2059</v>
      </c>
      <c r="T23" s="12" t="s">
        <v>2827</v>
      </c>
      <c r="U23" s="12" t="s">
        <v>469</v>
      </c>
      <c r="V23" s="12" t="s">
        <v>313</v>
      </c>
      <c r="W23" s="12" t="s">
        <v>314</v>
      </c>
      <c r="X23" s="12" t="s">
        <v>2027</v>
      </c>
      <c r="Y23" s="12" t="s">
        <v>437</v>
      </c>
      <c r="Z23" s="12" t="s">
        <v>2027</v>
      </c>
      <c r="AA23" s="12" t="s">
        <v>320</v>
      </c>
      <c r="AB23" s="12" t="s">
        <v>1977</v>
      </c>
      <c r="AC23" s="12" t="s">
        <v>1577</v>
      </c>
      <c r="AD23" s="12" t="s">
        <v>1578</v>
      </c>
      <c r="AE23" s="12" t="s">
        <v>1043</v>
      </c>
      <c r="AF23" s="12" t="s">
        <v>316</v>
      </c>
      <c r="AG23" s="12" t="s">
        <v>1579</v>
      </c>
      <c r="AH23" s="12" t="s">
        <v>1580</v>
      </c>
      <c r="AI23" s="12" t="s">
        <v>316</v>
      </c>
      <c r="AJ23" s="12" t="s">
        <v>316</v>
      </c>
      <c r="AK23" s="12" t="s">
        <v>326</v>
      </c>
      <c r="AL23" s="12">
        <f t="shared" si="8"/>
        <v>19.5</v>
      </c>
      <c r="AM23" s="12" t="s">
        <v>1981</v>
      </c>
      <c r="AN23" s="12" t="s">
        <v>1982</v>
      </c>
      <c r="AO23" s="12" t="s">
        <v>1983</v>
      </c>
      <c r="AP23" s="12" t="s">
        <v>2770</v>
      </c>
      <c r="AQ23" s="12" t="s">
        <v>4</v>
      </c>
      <c r="AR23" s="12" t="s">
        <v>199</v>
      </c>
      <c r="AS23" s="15" t="e">
        <f>VLOOKUP(M23,#REF!,4,FALSE)</f>
        <v>#REF!</v>
      </c>
      <c r="AT23" s="15" t="e">
        <f>VLOOKUP(M23,#REF!,5,FALSE)</f>
        <v>#REF!</v>
      </c>
      <c r="AU23" s="15" t="s">
        <v>3139</v>
      </c>
      <c r="AV23" s="15">
        <f t="shared" si="9"/>
        <v>70</v>
      </c>
      <c r="AW23" s="15">
        <f t="shared" si="10"/>
        <v>28</v>
      </c>
      <c r="AX23" s="17">
        <f t="shared" si="11"/>
        <v>47.5</v>
      </c>
      <c r="AY23" s="17">
        <v>6</v>
      </c>
      <c r="AZ23" s="12" t="s">
        <v>343</v>
      </c>
      <c r="BA23" s="12" t="s">
        <v>344</v>
      </c>
      <c r="BB23" s="12" t="s">
        <v>317</v>
      </c>
      <c r="BC23" s="21" t="s">
        <v>1401</v>
      </c>
      <c r="BD23" s="21" t="s">
        <v>2828</v>
      </c>
      <c r="BE23" s="21" t="s">
        <v>346</v>
      </c>
      <c r="BF23" s="12" t="s">
        <v>3203</v>
      </c>
      <c r="BG23" s="15" t="str">
        <f>VLOOKUP(M23,'[1]Kcksinfod04fdb3a-9e63-4fd4-8dd0'!$A$4:$P$734,16,FALSE)</f>
        <v>13042818551</v>
      </c>
      <c r="BH23" s="15" t="s">
        <v>3339</v>
      </c>
      <c r="BI23" s="15">
        <v>5</v>
      </c>
      <c r="BJ23" s="15">
        <v>1</v>
      </c>
      <c r="BK23" s="15">
        <v>20</v>
      </c>
      <c r="BL23" s="27">
        <v>81</v>
      </c>
      <c r="BM23" s="27">
        <v>83</v>
      </c>
      <c r="BN23" s="27">
        <v>87</v>
      </c>
      <c r="BO23" s="27">
        <v>86</v>
      </c>
      <c r="BP23" s="27">
        <v>85</v>
      </c>
      <c r="BQ23" s="27">
        <v>81</v>
      </c>
      <c r="BR23" s="27">
        <v>81</v>
      </c>
      <c r="BS23" s="28">
        <f t="shared" si="4"/>
        <v>87</v>
      </c>
      <c r="BT23" s="28">
        <f t="shared" si="5"/>
        <v>81</v>
      </c>
      <c r="BU23" s="35">
        <f t="shared" si="6"/>
        <v>83.2</v>
      </c>
      <c r="BV23" s="28"/>
      <c r="BW23" s="17">
        <f t="shared" si="7"/>
        <v>72.460000000000008</v>
      </c>
      <c r="BX23" s="32">
        <v>3</v>
      </c>
      <c r="BY23" s="19"/>
    </row>
    <row r="24" spans="1:77" x14ac:dyDescent="0.25">
      <c r="A24" s="16">
        <v>240</v>
      </c>
      <c r="B24" s="11" t="s">
        <v>228</v>
      </c>
      <c r="C24" s="12" t="s">
        <v>3</v>
      </c>
      <c r="D24" s="11" t="s">
        <v>2934</v>
      </c>
      <c r="E24" s="11">
        <v>539</v>
      </c>
      <c r="F24" s="21" t="s">
        <v>199</v>
      </c>
      <c r="G24" s="22" t="s">
        <v>2770</v>
      </c>
      <c r="H24" s="21" t="s">
        <v>24</v>
      </c>
      <c r="I24" s="12" t="s">
        <v>2773</v>
      </c>
      <c r="J24" s="12" t="s">
        <v>327</v>
      </c>
      <c r="K24" s="12" t="s">
        <v>328</v>
      </c>
      <c r="L24" s="13" t="s">
        <v>2410</v>
      </c>
      <c r="M24" s="14">
        <v>214230010202</v>
      </c>
      <c r="N24" s="11" t="s">
        <v>2594</v>
      </c>
      <c r="O24" s="12" t="s">
        <v>1971</v>
      </c>
      <c r="P24" s="12" t="s">
        <v>311</v>
      </c>
      <c r="Q24" s="12" t="s">
        <v>1971</v>
      </c>
      <c r="R24" s="12" t="s">
        <v>1971</v>
      </c>
      <c r="S24" s="12" t="s">
        <v>2042</v>
      </c>
      <c r="T24" s="12" t="s">
        <v>2935</v>
      </c>
      <c r="U24" s="12" t="s">
        <v>1721</v>
      </c>
      <c r="V24" s="12" t="s">
        <v>313</v>
      </c>
      <c r="W24" s="12" t="s">
        <v>341</v>
      </c>
      <c r="X24" s="12" t="s">
        <v>1994</v>
      </c>
      <c r="Y24" s="12" t="s">
        <v>1721</v>
      </c>
      <c r="Z24" s="12" t="s">
        <v>1977</v>
      </c>
      <c r="AA24" s="12" t="s">
        <v>320</v>
      </c>
      <c r="AB24" s="12" t="s">
        <v>1977</v>
      </c>
      <c r="AC24" s="12" t="s">
        <v>1722</v>
      </c>
      <c r="AD24" s="12" t="s">
        <v>316</v>
      </c>
      <c r="AE24" s="12" t="s">
        <v>316</v>
      </c>
      <c r="AF24" s="12" t="s">
        <v>1723</v>
      </c>
      <c r="AG24" s="12" t="s">
        <v>1724</v>
      </c>
      <c r="AH24" s="12" t="s">
        <v>1725</v>
      </c>
      <c r="AI24" s="12" t="s">
        <v>316</v>
      </c>
      <c r="AJ24" s="12" t="s">
        <v>1977</v>
      </c>
      <c r="AK24" s="12" t="s">
        <v>326</v>
      </c>
      <c r="AL24" s="12">
        <f t="shared" si="8"/>
        <v>15</v>
      </c>
      <c r="AM24" s="12" t="s">
        <v>1981</v>
      </c>
      <c r="AN24" s="12" t="s">
        <v>1982</v>
      </c>
      <c r="AO24" s="12" t="s">
        <v>1983</v>
      </c>
      <c r="AP24" s="12" t="s">
        <v>2770</v>
      </c>
      <c r="AQ24" s="12" t="s">
        <v>4</v>
      </c>
      <c r="AR24" s="12" t="s">
        <v>199</v>
      </c>
      <c r="AS24" s="15" t="e">
        <f>VLOOKUP(M24,#REF!,4,FALSE)</f>
        <v>#REF!</v>
      </c>
      <c r="AT24" s="15" t="e">
        <f>VLOOKUP(M24,#REF!,5,FALSE)</f>
        <v>#REF!</v>
      </c>
      <c r="AU24" s="15" t="s">
        <v>3117</v>
      </c>
      <c r="AV24" s="15">
        <f t="shared" si="9"/>
        <v>69.2</v>
      </c>
      <c r="AW24" s="15">
        <f t="shared" si="10"/>
        <v>27.680000000000003</v>
      </c>
      <c r="AX24" s="17">
        <f t="shared" si="11"/>
        <v>42.680000000000007</v>
      </c>
      <c r="AY24" s="17">
        <v>19</v>
      </c>
      <c r="AZ24" s="12" t="s">
        <v>343</v>
      </c>
      <c r="BA24" s="12" t="s">
        <v>344</v>
      </c>
      <c r="BB24" s="12" t="s">
        <v>317</v>
      </c>
      <c r="BC24" s="21" t="s">
        <v>1408</v>
      </c>
      <c r="BD24" s="21" t="s">
        <v>2936</v>
      </c>
      <c r="BE24" s="21" t="s">
        <v>739</v>
      </c>
      <c r="BF24" s="12" t="s">
        <v>3203</v>
      </c>
      <c r="BG24" s="15" t="str">
        <f>VLOOKUP(M24,'[1]Kcksinfod04fdb3a-9e63-4fd4-8dd0'!$A$4:$P$734,16,FALSE)</f>
        <v>18071955928</v>
      </c>
      <c r="BH24" s="15" t="s">
        <v>3339</v>
      </c>
      <c r="BI24" s="15">
        <v>5</v>
      </c>
      <c r="BJ24" s="15">
        <v>1</v>
      </c>
      <c r="BK24" s="15">
        <v>21</v>
      </c>
      <c r="BL24" s="27">
        <v>70</v>
      </c>
      <c r="BM24" s="27">
        <v>76</v>
      </c>
      <c r="BN24" s="27">
        <v>75</v>
      </c>
      <c r="BO24" s="27">
        <v>79</v>
      </c>
      <c r="BP24" s="27">
        <v>74</v>
      </c>
      <c r="BQ24" s="27">
        <v>66</v>
      </c>
      <c r="BR24" s="27">
        <v>76</v>
      </c>
      <c r="BS24" s="28">
        <f t="shared" si="4"/>
        <v>79</v>
      </c>
      <c r="BT24" s="28">
        <f t="shared" si="5"/>
        <v>66</v>
      </c>
      <c r="BU24" s="35">
        <f t="shared" si="6"/>
        <v>74.2</v>
      </c>
      <c r="BV24" s="28"/>
      <c r="BW24" s="17">
        <f t="shared" si="7"/>
        <v>64.940000000000012</v>
      </c>
      <c r="BX24" s="17">
        <v>18</v>
      </c>
      <c r="BY24" s="19"/>
    </row>
    <row r="25" spans="1:77" x14ac:dyDescent="0.25">
      <c r="A25" s="16">
        <v>195</v>
      </c>
      <c r="B25" s="11" t="s">
        <v>185</v>
      </c>
      <c r="C25" s="12" t="s">
        <v>3</v>
      </c>
      <c r="D25" s="11" t="s">
        <v>2766</v>
      </c>
      <c r="E25" s="11">
        <v>441</v>
      </c>
      <c r="F25" s="21" t="s">
        <v>174</v>
      </c>
      <c r="G25" s="22" t="s">
        <v>2689</v>
      </c>
      <c r="H25" s="21" t="s">
        <v>175</v>
      </c>
      <c r="I25" s="12" t="s">
        <v>2690</v>
      </c>
      <c r="J25" s="12" t="s">
        <v>327</v>
      </c>
      <c r="K25" s="12" t="s">
        <v>328</v>
      </c>
      <c r="L25" s="13">
        <v>12</v>
      </c>
      <c r="M25" s="14">
        <v>214230011912</v>
      </c>
      <c r="N25" s="11" t="s">
        <v>2669</v>
      </c>
      <c r="O25" s="12" t="s">
        <v>1971</v>
      </c>
      <c r="P25" s="12" t="s">
        <v>311</v>
      </c>
      <c r="Q25" s="12" t="s">
        <v>1971</v>
      </c>
      <c r="R25" s="12" t="s">
        <v>1971</v>
      </c>
      <c r="S25" s="12" t="s">
        <v>2019</v>
      </c>
      <c r="T25" s="12" t="s">
        <v>2767</v>
      </c>
      <c r="U25" s="12" t="s">
        <v>340</v>
      </c>
      <c r="V25" s="12" t="s">
        <v>313</v>
      </c>
      <c r="W25" s="12" t="s">
        <v>341</v>
      </c>
      <c r="X25" s="12" t="s">
        <v>1998</v>
      </c>
      <c r="Y25" s="12" t="s">
        <v>340</v>
      </c>
      <c r="Z25" s="12" t="s">
        <v>2765</v>
      </c>
      <c r="AA25" s="12" t="s">
        <v>320</v>
      </c>
      <c r="AB25" s="12" t="s">
        <v>1977</v>
      </c>
      <c r="AC25" s="12" t="s">
        <v>1514</v>
      </c>
      <c r="AD25" s="12" t="s">
        <v>1515</v>
      </c>
      <c r="AE25" s="12" t="s">
        <v>384</v>
      </c>
      <c r="AF25" s="12" t="s">
        <v>1977</v>
      </c>
      <c r="AG25" s="12" t="s">
        <v>1516</v>
      </c>
      <c r="AH25" s="12" t="s">
        <v>1517</v>
      </c>
      <c r="AI25" s="12" t="s">
        <v>316</v>
      </c>
      <c r="AJ25" s="12" t="s">
        <v>1977</v>
      </c>
      <c r="AK25" s="12" t="s">
        <v>326</v>
      </c>
      <c r="AL25" s="12">
        <f t="shared" si="8"/>
        <v>13.2</v>
      </c>
      <c r="AM25" s="12" t="s">
        <v>1981</v>
      </c>
      <c r="AN25" s="12" t="s">
        <v>1982</v>
      </c>
      <c r="AO25" s="12" t="s">
        <v>1983</v>
      </c>
      <c r="AP25" s="12" t="s">
        <v>2689</v>
      </c>
      <c r="AQ25" s="12" t="s">
        <v>4</v>
      </c>
      <c r="AR25" s="12" t="s">
        <v>174</v>
      </c>
      <c r="AS25" s="15" t="e">
        <f>VLOOKUP(M25,#REF!,4,FALSE)</f>
        <v>#REF!</v>
      </c>
      <c r="AT25" s="15" t="e">
        <f>VLOOKUP(M25,#REF!,5,FALSE)</f>
        <v>#REF!</v>
      </c>
      <c r="AU25" s="15" t="s">
        <v>2012</v>
      </c>
      <c r="AV25" s="15">
        <f t="shared" si="9"/>
        <v>64.400000000000006</v>
      </c>
      <c r="AW25" s="15">
        <f t="shared" si="10"/>
        <v>25.760000000000005</v>
      </c>
      <c r="AX25" s="17">
        <f t="shared" si="11"/>
        <v>38.960000000000008</v>
      </c>
      <c r="AY25" s="17">
        <v>24</v>
      </c>
      <c r="AZ25" s="12" t="s">
        <v>315</v>
      </c>
      <c r="BA25" s="12" t="s">
        <v>316</v>
      </c>
      <c r="BB25" s="12" t="s">
        <v>317</v>
      </c>
      <c r="BC25" s="21" t="s">
        <v>870</v>
      </c>
      <c r="BD25" s="21" t="s">
        <v>2768</v>
      </c>
      <c r="BE25" s="21" t="s">
        <v>346</v>
      </c>
      <c r="BF25" s="12" t="s">
        <v>3203</v>
      </c>
      <c r="BG25" s="15" t="str">
        <f>VLOOKUP(M25,'[1]Kcksinfod04fdb3a-9e63-4fd4-8dd0'!$A$4:$P$734,16,FALSE)</f>
        <v>18674058549</v>
      </c>
      <c r="BH25" s="15" t="s">
        <v>3339</v>
      </c>
      <c r="BI25" s="15">
        <v>4</v>
      </c>
      <c r="BJ25" s="15">
        <v>2</v>
      </c>
      <c r="BK25" s="15">
        <v>1</v>
      </c>
      <c r="BL25" s="27">
        <v>71</v>
      </c>
      <c r="BM25" s="27">
        <v>73</v>
      </c>
      <c r="BN25" s="27">
        <v>66</v>
      </c>
      <c r="BO25" s="27">
        <v>80</v>
      </c>
      <c r="BP25" s="27">
        <v>75</v>
      </c>
      <c r="BQ25" s="27">
        <v>77</v>
      </c>
      <c r="BR25" s="27">
        <v>75</v>
      </c>
      <c r="BS25" s="28">
        <f t="shared" si="4"/>
        <v>80</v>
      </c>
      <c r="BT25" s="28">
        <f t="shared" si="5"/>
        <v>66</v>
      </c>
      <c r="BU25" s="35">
        <f t="shared" si="6"/>
        <v>74.2</v>
      </c>
      <c r="BV25" s="28"/>
      <c r="BW25" s="17">
        <f t="shared" si="7"/>
        <v>61.220000000000013</v>
      </c>
      <c r="BX25" s="17">
        <v>23</v>
      </c>
      <c r="BY25" s="19" t="s">
        <v>3312</v>
      </c>
    </row>
    <row r="26" spans="1:77" x14ac:dyDescent="0.25">
      <c r="A26" s="16">
        <v>189</v>
      </c>
      <c r="B26" s="11" t="s">
        <v>196</v>
      </c>
      <c r="C26" s="12" t="s">
        <v>3</v>
      </c>
      <c r="D26" s="11" t="s">
        <v>2724</v>
      </c>
      <c r="E26" s="11">
        <v>417</v>
      </c>
      <c r="F26" s="21" t="s">
        <v>174</v>
      </c>
      <c r="G26" s="22" t="s">
        <v>2689</v>
      </c>
      <c r="H26" s="21" t="s">
        <v>175</v>
      </c>
      <c r="I26" s="12" t="s">
        <v>2690</v>
      </c>
      <c r="J26" s="12" t="s">
        <v>327</v>
      </c>
      <c r="K26" s="12" t="s">
        <v>328</v>
      </c>
      <c r="L26" s="13">
        <v>12</v>
      </c>
      <c r="M26" s="14">
        <v>214230012422</v>
      </c>
      <c r="N26" s="11" t="s">
        <v>2317</v>
      </c>
      <c r="O26" s="12" t="s">
        <v>1971</v>
      </c>
      <c r="P26" s="12" t="s">
        <v>311</v>
      </c>
      <c r="Q26" s="12" t="s">
        <v>1971</v>
      </c>
      <c r="R26" s="12" t="s">
        <v>1971</v>
      </c>
      <c r="S26" s="12" t="s">
        <v>1982</v>
      </c>
      <c r="T26" s="12" t="s">
        <v>2725</v>
      </c>
      <c r="U26" s="12" t="s">
        <v>1410</v>
      </c>
      <c r="V26" s="12" t="s">
        <v>313</v>
      </c>
      <c r="W26" s="12" t="s">
        <v>341</v>
      </c>
      <c r="X26" s="12" t="s">
        <v>2726</v>
      </c>
      <c r="Y26" s="12" t="s">
        <v>1410</v>
      </c>
      <c r="Z26" s="12" t="s">
        <v>1977</v>
      </c>
      <c r="AA26" s="12" t="s">
        <v>320</v>
      </c>
      <c r="AB26" s="12" t="s">
        <v>1977</v>
      </c>
      <c r="AC26" s="12" t="s">
        <v>1462</v>
      </c>
      <c r="AD26" s="12" t="s">
        <v>316</v>
      </c>
      <c r="AE26" s="12" t="s">
        <v>316</v>
      </c>
      <c r="AF26" s="12" t="s">
        <v>1463</v>
      </c>
      <c r="AG26" s="12" t="s">
        <v>1464</v>
      </c>
      <c r="AH26" s="12" t="s">
        <v>1465</v>
      </c>
      <c r="AI26" s="12" t="s">
        <v>316</v>
      </c>
      <c r="AJ26" s="12" t="s">
        <v>316</v>
      </c>
      <c r="AK26" s="12" t="s">
        <v>326</v>
      </c>
      <c r="AL26" s="12">
        <f t="shared" si="8"/>
        <v>18</v>
      </c>
      <c r="AM26" s="12" t="s">
        <v>1981</v>
      </c>
      <c r="AN26" s="12" t="s">
        <v>1982</v>
      </c>
      <c r="AO26" s="12" t="s">
        <v>1983</v>
      </c>
      <c r="AP26" s="12" t="s">
        <v>2689</v>
      </c>
      <c r="AQ26" s="12" t="s">
        <v>4</v>
      </c>
      <c r="AR26" s="12" t="s">
        <v>174</v>
      </c>
      <c r="AS26" s="15" t="e">
        <f>VLOOKUP(M26,#REF!,4,FALSE)</f>
        <v>#REF!</v>
      </c>
      <c r="AT26" s="15" t="e">
        <f>VLOOKUP(M26,#REF!,5,FALSE)</f>
        <v>#REF!</v>
      </c>
      <c r="AU26" s="15" t="s">
        <v>2243</v>
      </c>
      <c r="AV26" s="15">
        <f t="shared" si="9"/>
        <v>60.8</v>
      </c>
      <c r="AW26" s="15">
        <f t="shared" si="10"/>
        <v>24.32</v>
      </c>
      <c r="AX26" s="17">
        <f t="shared" si="11"/>
        <v>42.32</v>
      </c>
      <c r="AY26" s="17">
        <v>18</v>
      </c>
      <c r="AZ26" s="12" t="s">
        <v>343</v>
      </c>
      <c r="BA26" s="12" t="s">
        <v>344</v>
      </c>
      <c r="BB26" s="12" t="s">
        <v>317</v>
      </c>
      <c r="BC26" s="21" t="s">
        <v>587</v>
      </c>
      <c r="BD26" s="21" t="s">
        <v>2727</v>
      </c>
      <c r="BE26" s="21" t="s">
        <v>366</v>
      </c>
      <c r="BF26" s="12" t="s">
        <v>3203</v>
      </c>
      <c r="BG26" s="15" t="str">
        <f>VLOOKUP(M26,'[1]Kcksinfod04fdb3a-9e63-4fd4-8dd0'!$A$4:$P$734,16,FALSE)</f>
        <v>15549442697</v>
      </c>
      <c r="BH26" s="15" t="s">
        <v>3339</v>
      </c>
      <c r="BI26" s="15">
        <v>4</v>
      </c>
      <c r="BJ26" s="15">
        <v>2</v>
      </c>
      <c r="BK26" s="15">
        <v>2</v>
      </c>
      <c r="BL26" s="27">
        <v>75</v>
      </c>
      <c r="BM26" s="27">
        <v>80</v>
      </c>
      <c r="BN26" s="27">
        <v>68</v>
      </c>
      <c r="BO26" s="27">
        <v>84</v>
      </c>
      <c r="BP26" s="27">
        <v>78</v>
      </c>
      <c r="BQ26" s="27">
        <v>80</v>
      </c>
      <c r="BR26" s="27">
        <v>79</v>
      </c>
      <c r="BS26" s="28">
        <f t="shared" si="4"/>
        <v>84</v>
      </c>
      <c r="BT26" s="28">
        <f t="shared" si="5"/>
        <v>68</v>
      </c>
      <c r="BU26" s="35">
        <f t="shared" si="6"/>
        <v>78.400000000000006</v>
      </c>
      <c r="BV26" s="28"/>
      <c r="BW26" s="17">
        <f t="shared" si="7"/>
        <v>65.84</v>
      </c>
      <c r="BX26" s="17">
        <v>17</v>
      </c>
      <c r="BY26" s="19" t="s">
        <v>3312</v>
      </c>
    </row>
    <row r="27" spans="1:77" x14ac:dyDescent="0.25">
      <c r="A27" s="16">
        <v>193</v>
      </c>
      <c r="B27" s="11" t="s">
        <v>3285</v>
      </c>
      <c r="C27" s="12" t="s">
        <v>10</v>
      </c>
      <c r="D27" s="11" t="s">
        <v>3286</v>
      </c>
      <c r="E27" s="11">
        <v>531</v>
      </c>
      <c r="F27" s="21" t="s">
        <v>174</v>
      </c>
      <c r="G27" s="22" t="s">
        <v>2770</v>
      </c>
      <c r="H27" s="21" t="s">
        <v>3314</v>
      </c>
      <c r="I27" s="12" t="s">
        <v>2773</v>
      </c>
      <c r="J27" s="12" t="s">
        <v>327</v>
      </c>
      <c r="K27" s="12" t="s">
        <v>328</v>
      </c>
      <c r="L27" s="13">
        <v>12</v>
      </c>
      <c r="M27" s="14">
        <v>214230012303</v>
      </c>
      <c r="N27" s="11" t="s">
        <v>2489</v>
      </c>
      <c r="O27" s="12" t="s">
        <v>1971</v>
      </c>
      <c r="P27" s="12" t="s">
        <v>311</v>
      </c>
      <c r="Q27" s="12" t="s">
        <v>1971</v>
      </c>
      <c r="R27" s="12" t="s">
        <v>1971</v>
      </c>
      <c r="S27" s="12" t="s">
        <v>2073</v>
      </c>
      <c r="T27" s="12" t="s">
        <v>3287</v>
      </c>
      <c r="U27" s="12" t="s">
        <v>335</v>
      </c>
      <c r="V27" s="12" t="s">
        <v>313</v>
      </c>
      <c r="W27" s="12" t="s">
        <v>330</v>
      </c>
      <c r="X27" s="12" t="s">
        <v>3288</v>
      </c>
      <c r="Y27" s="12" t="s">
        <v>3289</v>
      </c>
      <c r="Z27" s="12" t="s">
        <v>3290</v>
      </c>
      <c r="AA27" s="12" t="s">
        <v>320</v>
      </c>
      <c r="AB27" s="12" t="s">
        <v>1977</v>
      </c>
      <c r="AC27" s="12" t="s">
        <v>3291</v>
      </c>
      <c r="AD27" s="12" t="s">
        <v>3292</v>
      </c>
      <c r="AE27" s="12" t="s">
        <v>2595</v>
      </c>
      <c r="AF27" s="12" t="s">
        <v>1977</v>
      </c>
      <c r="AG27" s="12" t="s">
        <v>3293</v>
      </c>
      <c r="AH27" s="12" t="s">
        <v>3294</v>
      </c>
      <c r="AI27" s="12" t="s">
        <v>3295</v>
      </c>
      <c r="AJ27" s="12" t="s">
        <v>1977</v>
      </c>
      <c r="AK27" s="12" t="s">
        <v>326</v>
      </c>
      <c r="AL27" s="12">
        <v>16.2</v>
      </c>
      <c r="AM27" s="12" t="s">
        <v>1981</v>
      </c>
      <c r="AN27" s="12" t="s">
        <v>1982</v>
      </c>
      <c r="AO27" s="12" t="s">
        <v>1983</v>
      </c>
      <c r="AP27" s="12" t="s">
        <v>2770</v>
      </c>
      <c r="AQ27" s="12" t="s">
        <v>4</v>
      </c>
      <c r="AR27" s="12" t="s">
        <v>199</v>
      </c>
      <c r="AS27" s="15" t="e">
        <v>#N/A</v>
      </c>
      <c r="AT27" s="15" t="e">
        <v>#N/A</v>
      </c>
      <c r="AU27" s="15" t="s">
        <v>2291</v>
      </c>
      <c r="AV27" s="15">
        <v>60.4</v>
      </c>
      <c r="AW27" s="15">
        <v>24.16</v>
      </c>
      <c r="AX27" s="17">
        <v>40.36</v>
      </c>
      <c r="AY27" s="17">
        <v>22</v>
      </c>
      <c r="AZ27" s="12" t="s">
        <v>343</v>
      </c>
      <c r="BA27" s="12" t="s">
        <v>344</v>
      </c>
      <c r="BB27" s="12" t="s">
        <v>317</v>
      </c>
      <c r="BC27" s="21" t="s">
        <v>3296</v>
      </c>
      <c r="BD27" s="21" t="s">
        <v>3297</v>
      </c>
      <c r="BE27" s="21" t="s">
        <v>3298</v>
      </c>
      <c r="BF27" s="12" t="s">
        <v>3203</v>
      </c>
      <c r="BG27" s="15">
        <v>13554010560</v>
      </c>
      <c r="BH27" s="15" t="s">
        <v>3339</v>
      </c>
      <c r="BI27" s="15">
        <v>4</v>
      </c>
      <c r="BJ27" s="15">
        <v>2</v>
      </c>
      <c r="BK27" s="31">
        <v>3</v>
      </c>
      <c r="BL27" s="27"/>
      <c r="BM27" s="27"/>
      <c r="BN27" s="27"/>
      <c r="BO27" s="27"/>
      <c r="BP27" s="27"/>
      <c r="BQ27" s="27"/>
      <c r="BR27" s="27"/>
      <c r="BS27" s="28">
        <f t="shared" si="4"/>
        <v>0</v>
      </c>
      <c r="BT27" s="28">
        <f t="shared" si="5"/>
        <v>0</v>
      </c>
      <c r="BU27" s="35">
        <f t="shared" si="6"/>
        <v>0</v>
      </c>
      <c r="BV27" s="28"/>
      <c r="BW27" s="17">
        <f t="shared" si="7"/>
        <v>40.36</v>
      </c>
      <c r="BX27" s="17">
        <v>24</v>
      </c>
      <c r="BY27" s="19" t="s">
        <v>3315</v>
      </c>
    </row>
    <row r="28" spans="1:77" x14ac:dyDescent="0.25">
      <c r="A28" s="16">
        <v>185</v>
      </c>
      <c r="B28" s="11" t="s">
        <v>191</v>
      </c>
      <c r="C28" s="12" t="s">
        <v>3</v>
      </c>
      <c r="D28" s="11" t="s">
        <v>2733</v>
      </c>
      <c r="E28" s="11">
        <v>420</v>
      </c>
      <c r="F28" s="21" t="s">
        <v>174</v>
      </c>
      <c r="G28" s="22" t="s">
        <v>2689</v>
      </c>
      <c r="H28" s="21" t="s">
        <v>175</v>
      </c>
      <c r="I28" s="12" t="s">
        <v>2690</v>
      </c>
      <c r="J28" s="12" t="s">
        <v>327</v>
      </c>
      <c r="K28" s="12" t="s">
        <v>328</v>
      </c>
      <c r="L28" s="13">
        <v>12</v>
      </c>
      <c r="M28" s="14">
        <v>214230012129</v>
      </c>
      <c r="N28" s="11" t="s">
        <v>2358</v>
      </c>
      <c r="O28" s="12" t="s">
        <v>1971</v>
      </c>
      <c r="P28" s="12" t="s">
        <v>311</v>
      </c>
      <c r="Q28" s="12" t="s">
        <v>1971</v>
      </c>
      <c r="R28" s="12" t="s">
        <v>1971</v>
      </c>
      <c r="S28" s="12" t="s">
        <v>2059</v>
      </c>
      <c r="T28" s="12" t="s">
        <v>2734</v>
      </c>
      <c r="U28" s="12" t="s">
        <v>1406</v>
      </c>
      <c r="V28" s="12" t="s">
        <v>313</v>
      </c>
      <c r="W28" s="12" t="s">
        <v>314</v>
      </c>
      <c r="X28" s="12" t="s">
        <v>2735</v>
      </c>
      <c r="Y28" s="12" t="s">
        <v>1406</v>
      </c>
      <c r="Z28" s="12" t="s">
        <v>2106</v>
      </c>
      <c r="AA28" s="12" t="s">
        <v>3208</v>
      </c>
      <c r="AB28" s="12" t="s">
        <v>1977</v>
      </c>
      <c r="AC28" s="12" t="s">
        <v>1470</v>
      </c>
      <c r="AD28" s="12" t="s">
        <v>1426</v>
      </c>
      <c r="AE28" s="12" t="s">
        <v>632</v>
      </c>
      <c r="AF28" s="12" t="s">
        <v>316</v>
      </c>
      <c r="AG28" s="12" t="s">
        <v>1471</v>
      </c>
      <c r="AH28" s="12" t="s">
        <v>1472</v>
      </c>
      <c r="AI28" s="12" t="s">
        <v>316</v>
      </c>
      <c r="AJ28" s="12" t="s">
        <v>1977</v>
      </c>
      <c r="AK28" s="12" t="s">
        <v>326</v>
      </c>
      <c r="AL28" s="12">
        <f t="shared" ref="AL28:AL59" si="12">N28*0.3</f>
        <v>17.399999999999999</v>
      </c>
      <c r="AM28" s="12" t="s">
        <v>1981</v>
      </c>
      <c r="AN28" s="12" t="s">
        <v>1982</v>
      </c>
      <c r="AO28" s="12" t="s">
        <v>1983</v>
      </c>
      <c r="AP28" s="12" t="s">
        <v>2689</v>
      </c>
      <c r="AQ28" s="12" t="s">
        <v>4</v>
      </c>
      <c r="AR28" s="12" t="s">
        <v>174</v>
      </c>
      <c r="AS28" s="15" t="e">
        <f>VLOOKUP(M28,#REF!,4,FALSE)</f>
        <v>#REF!</v>
      </c>
      <c r="AT28" s="15" t="e">
        <f>VLOOKUP(M28,#REF!,5,FALSE)</f>
        <v>#REF!</v>
      </c>
      <c r="AU28" s="15" t="s">
        <v>2058</v>
      </c>
      <c r="AV28" s="15">
        <f t="shared" ref="AV28:AV59" si="13">(AU28-60)*0.4+60</f>
        <v>63.6</v>
      </c>
      <c r="AW28" s="15">
        <f t="shared" ref="AW28:AW59" si="14">AV28*0.4</f>
        <v>25.44</v>
      </c>
      <c r="AX28" s="17">
        <f t="shared" ref="AX28:AX59" si="15">AL28+AW28</f>
        <v>42.84</v>
      </c>
      <c r="AY28" s="17">
        <v>14</v>
      </c>
      <c r="AZ28" s="12" t="s">
        <v>343</v>
      </c>
      <c r="BA28" s="12" t="s">
        <v>344</v>
      </c>
      <c r="BB28" s="12" t="s">
        <v>317</v>
      </c>
      <c r="BC28" s="21" t="s">
        <v>1224</v>
      </c>
      <c r="BD28" s="21" t="s">
        <v>2736</v>
      </c>
      <c r="BE28" s="21" t="s">
        <v>645</v>
      </c>
      <c r="BF28" s="12" t="s">
        <v>3203</v>
      </c>
      <c r="BG28" s="15" t="str">
        <f>VLOOKUP(M28,'[1]Kcksinfod04fdb3a-9e63-4fd4-8dd0'!$A$4:$P$734,16,FALSE)</f>
        <v>18672864150</v>
      </c>
      <c r="BH28" s="15" t="s">
        <v>3339</v>
      </c>
      <c r="BI28" s="15">
        <v>4</v>
      </c>
      <c r="BJ28" s="15">
        <v>2</v>
      </c>
      <c r="BK28" s="15">
        <v>4</v>
      </c>
      <c r="BL28" s="27">
        <v>78</v>
      </c>
      <c r="BM28" s="27">
        <v>71</v>
      </c>
      <c r="BN28" s="27">
        <v>65</v>
      </c>
      <c r="BO28" s="27">
        <v>79</v>
      </c>
      <c r="BP28" s="27">
        <v>73</v>
      </c>
      <c r="BQ28" s="27">
        <v>75</v>
      </c>
      <c r="BR28" s="27">
        <v>73</v>
      </c>
      <c r="BS28" s="28">
        <f t="shared" si="4"/>
        <v>79</v>
      </c>
      <c r="BT28" s="28">
        <f t="shared" si="5"/>
        <v>65</v>
      </c>
      <c r="BU28" s="35">
        <f t="shared" si="6"/>
        <v>74</v>
      </c>
      <c r="BV28" s="28"/>
      <c r="BW28" s="17">
        <f t="shared" si="7"/>
        <v>65.040000000000006</v>
      </c>
      <c r="BX28" s="17">
        <v>19</v>
      </c>
      <c r="BY28" s="19" t="s">
        <v>3312</v>
      </c>
    </row>
    <row r="29" spans="1:77" x14ac:dyDescent="0.25">
      <c r="A29" s="16">
        <v>187</v>
      </c>
      <c r="B29" s="11" t="s">
        <v>195</v>
      </c>
      <c r="C29" s="12" t="s">
        <v>3</v>
      </c>
      <c r="D29" s="11" t="s">
        <v>2714</v>
      </c>
      <c r="E29" s="11">
        <v>414</v>
      </c>
      <c r="F29" s="21" t="s">
        <v>174</v>
      </c>
      <c r="G29" s="22" t="s">
        <v>2689</v>
      </c>
      <c r="H29" s="21" t="s">
        <v>175</v>
      </c>
      <c r="I29" s="12" t="s">
        <v>2690</v>
      </c>
      <c r="J29" s="12" t="s">
        <v>327</v>
      </c>
      <c r="K29" s="12" t="s">
        <v>328</v>
      </c>
      <c r="L29" s="13">
        <v>12</v>
      </c>
      <c r="M29" s="14">
        <v>214230010402</v>
      </c>
      <c r="N29" s="11" t="s">
        <v>2317</v>
      </c>
      <c r="O29" s="12" t="s">
        <v>1971</v>
      </c>
      <c r="P29" s="12" t="s">
        <v>311</v>
      </c>
      <c r="Q29" s="12" t="s">
        <v>1971</v>
      </c>
      <c r="R29" s="12" t="s">
        <v>1971</v>
      </c>
      <c r="S29" s="12" t="s">
        <v>1993</v>
      </c>
      <c r="T29" s="12" t="s">
        <v>2715</v>
      </c>
      <c r="U29" s="12" t="s">
        <v>1406</v>
      </c>
      <c r="V29" s="12" t="s">
        <v>313</v>
      </c>
      <c r="W29" s="12" t="s">
        <v>341</v>
      </c>
      <c r="X29" s="12" t="s">
        <v>1990</v>
      </c>
      <c r="Y29" s="12" t="s">
        <v>1406</v>
      </c>
      <c r="Z29" s="12" t="s">
        <v>1990</v>
      </c>
      <c r="AA29" s="12" t="s">
        <v>320</v>
      </c>
      <c r="AB29" s="12" t="s">
        <v>1977</v>
      </c>
      <c r="AC29" s="12" t="s">
        <v>1449</v>
      </c>
      <c r="AD29" s="12" t="s">
        <v>1450</v>
      </c>
      <c r="AE29" s="12" t="s">
        <v>1978</v>
      </c>
      <c r="AF29" s="12" t="s">
        <v>1451</v>
      </c>
      <c r="AG29" s="12" t="s">
        <v>1452</v>
      </c>
      <c r="AH29" s="12" t="s">
        <v>1453</v>
      </c>
      <c r="AI29" s="12" t="s">
        <v>316</v>
      </c>
      <c r="AJ29" s="12" t="s">
        <v>1977</v>
      </c>
      <c r="AK29" s="12" t="s">
        <v>326</v>
      </c>
      <c r="AL29" s="12">
        <f t="shared" si="12"/>
        <v>18</v>
      </c>
      <c r="AM29" s="12" t="s">
        <v>1981</v>
      </c>
      <c r="AN29" s="12" t="s">
        <v>1982</v>
      </c>
      <c r="AO29" s="12" t="s">
        <v>1983</v>
      </c>
      <c r="AP29" s="12" t="s">
        <v>2689</v>
      </c>
      <c r="AQ29" s="12" t="s">
        <v>4</v>
      </c>
      <c r="AR29" s="12" t="s">
        <v>174</v>
      </c>
      <c r="AS29" s="15" t="e">
        <f>VLOOKUP(M29,#REF!,4,FALSE)</f>
        <v>#REF!</v>
      </c>
      <c r="AT29" s="15" t="e">
        <f>VLOOKUP(M29,#REF!,5,FALSE)</f>
        <v>#REF!</v>
      </c>
      <c r="AU29" s="15" t="s">
        <v>2188</v>
      </c>
      <c r="AV29" s="15">
        <f t="shared" si="13"/>
        <v>61.6</v>
      </c>
      <c r="AW29" s="15">
        <f t="shared" si="14"/>
        <v>24.64</v>
      </c>
      <c r="AX29" s="17">
        <f t="shared" si="15"/>
        <v>42.64</v>
      </c>
      <c r="AY29" s="17">
        <v>16</v>
      </c>
      <c r="AZ29" s="12" t="s">
        <v>343</v>
      </c>
      <c r="BA29" s="12" t="s">
        <v>344</v>
      </c>
      <c r="BB29" s="12" t="s">
        <v>317</v>
      </c>
      <c r="BC29" s="21" t="s">
        <v>778</v>
      </c>
      <c r="BD29" s="21" t="s">
        <v>2716</v>
      </c>
      <c r="BE29" s="21" t="s">
        <v>1448</v>
      </c>
      <c r="BF29" s="12" t="s">
        <v>3203</v>
      </c>
      <c r="BG29" s="15" t="str">
        <f>VLOOKUP(M29,'[1]Kcksinfod04fdb3a-9e63-4fd4-8dd0'!$A$4:$P$734,16,FALSE)</f>
        <v>18707253925</v>
      </c>
      <c r="BH29" s="15" t="s">
        <v>3339</v>
      </c>
      <c r="BI29" s="15">
        <v>4</v>
      </c>
      <c r="BJ29" s="15">
        <v>2</v>
      </c>
      <c r="BK29" s="15">
        <v>5</v>
      </c>
      <c r="BL29" s="27">
        <v>87</v>
      </c>
      <c r="BM29" s="27">
        <v>78</v>
      </c>
      <c r="BN29" s="27">
        <v>73</v>
      </c>
      <c r="BO29" s="27">
        <v>83</v>
      </c>
      <c r="BP29" s="27">
        <v>80</v>
      </c>
      <c r="BQ29" s="27">
        <v>82</v>
      </c>
      <c r="BR29" s="27">
        <v>82</v>
      </c>
      <c r="BS29" s="28">
        <f t="shared" si="4"/>
        <v>87</v>
      </c>
      <c r="BT29" s="28">
        <f t="shared" si="5"/>
        <v>73</v>
      </c>
      <c r="BU29" s="35">
        <f t="shared" si="6"/>
        <v>81</v>
      </c>
      <c r="BV29" s="28"/>
      <c r="BW29" s="17">
        <f t="shared" si="7"/>
        <v>66.94</v>
      </c>
      <c r="BX29" s="17">
        <v>13</v>
      </c>
      <c r="BY29" s="19" t="s">
        <v>3312</v>
      </c>
    </row>
    <row r="30" spans="1:77" x14ac:dyDescent="0.25">
      <c r="A30" s="16">
        <v>191</v>
      </c>
      <c r="B30" s="11" t="s">
        <v>181</v>
      </c>
      <c r="C30" s="12" t="s">
        <v>3</v>
      </c>
      <c r="D30" s="11" t="s">
        <v>2761</v>
      </c>
      <c r="E30" s="11">
        <v>436</v>
      </c>
      <c r="F30" s="21" t="s">
        <v>174</v>
      </c>
      <c r="G30" s="22" t="s">
        <v>2689</v>
      </c>
      <c r="H30" s="21" t="s">
        <v>175</v>
      </c>
      <c r="I30" s="12" t="s">
        <v>2690</v>
      </c>
      <c r="J30" s="12" t="s">
        <v>327</v>
      </c>
      <c r="K30" s="12" t="s">
        <v>328</v>
      </c>
      <c r="L30" s="13">
        <v>12</v>
      </c>
      <c r="M30" s="14">
        <v>214230012318</v>
      </c>
      <c r="N30" s="11" t="s">
        <v>2623</v>
      </c>
      <c r="O30" s="12" t="s">
        <v>1971</v>
      </c>
      <c r="P30" s="12" t="s">
        <v>311</v>
      </c>
      <c r="Q30" s="12" t="s">
        <v>1971</v>
      </c>
      <c r="R30" s="12" t="s">
        <v>1971</v>
      </c>
      <c r="S30" s="12" t="s">
        <v>2019</v>
      </c>
      <c r="T30" s="12" t="s">
        <v>2762</v>
      </c>
      <c r="U30" s="12" t="s">
        <v>1410</v>
      </c>
      <c r="V30" s="12" t="s">
        <v>313</v>
      </c>
      <c r="W30" s="12" t="s">
        <v>341</v>
      </c>
      <c r="X30" s="12" t="s">
        <v>2763</v>
      </c>
      <c r="Y30" s="12" t="s">
        <v>1508</v>
      </c>
      <c r="Z30" s="12" t="s">
        <v>2763</v>
      </c>
      <c r="AA30" s="12" t="s">
        <v>320</v>
      </c>
      <c r="AB30" s="12" t="s">
        <v>1977</v>
      </c>
      <c r="AC30" s="12" t="s">
        <v>1509</v>
      </c>
      <c r="AD30" s="12" t="s">
        <v>1510</v>
      </c>
      <c r="AE30" s="12" t="s">
        <v>384</v>
      </c>
      <c r="AF30" s="12" t="s">
        <v>316</v>
      </c>
      <c r="AG30" s="12" t="s">
        <v>1511</v>
      </c>
      <c r="AH30" s="12" t="s">
        <v>1512</v>
      </c>
      <c r="AI30" s="12" t="s">
        <v>1513</v>
      </c>
      <c r="AJ30" s="12" t="s">
        <v>316</v>
      </c>
      <c r="AK30" s="12" t="s">
        <v>326</v>
      </c>
      <c r="AL30" s="12">
        <f t="shared" si="12"/>
        <v>14.399999999999999</v>
      </c>
      <c r="AM30" s="12" t="s">
        <v>1981</v>
      </c>
      <c r="AN30" s="12" t="s">
        <v>1982</v>
      </c>
      <c r="AO30" s="12" t="s">
        <v>1983</v>
      </c>
      <c r="AP30" s="12" t="s">
        <v>2689</v>
      </c>
      <c r="AQ30" s="12" t="s">
        <v>4</v>
      </c>
      <c r="AR30" s="12" t="s">
        <v>174</v>
      </c>
      <c r="AS30" s="15" t="e">
        <f>VLOOKUP(M30,#REF!,4,FALSE)</f>
        <v>#REF!</v>
      </c>
      <c r="AT30" s="15" t="e">
        <f>VLOOKUP(M30,#REF!,5,FALSE)</f>
        <v>#REF!</v>
      </c>
      <c r="AU30" s="15" t="s">
        <v>3125</v>
      </c>
      <c r="AV30" s="15">
        <f t="shared" si="13"/>
        <v>68.8</v>
      </c>
      <c r="AW30" s="15">
        <f t="shared" si="14"/>
        <v>27.52</v>
      </c>
      <c r="AX30" s="17">
        <f t="shared" si="15"/>
        <v>41.92</v>
      </c>
      <c r="AY30" s="17">
        <v>20</v>
      </c>
      <c r="AZ30" s="12" t="s">
        <v>343</v>
      </c>
      <c r="BA30" s="12" t="s">
        <v>344</v>
      </c>
      <c r="BB30" s="12" t="s">
        <v>317</v>
      </c>
      <c r="BC30" s="21" t="s">
        <v>1506</v>
      </c>
      <c r="BD30" s="21" t="s">
        <v>2764</v>
      </c>
      <c r="BE30" s="21" t="s">
        <v>1507</v>
      </c>
      <c r="BF30" s="12" t="s">
        <v>3203</v>
      </c>
      <c r="BG30" s="15" t="str">
        <f>VLOOKUP(M30,'[1]Kcksinfod04fdb3a-9e63-4fd4-8dd0'!$A$4:$P$734,16,FALSE)</f>
        <v>18636811918</v>
      </c>
      <c r="BH30" s="15" t="s">
        <v>3339</v>
      </c>
      <c r="BI30" s="15">
        <v>4</v>
      </c>
      <c r="BJ30" s="15">
        <v>2</v>
      </c>
      <c r="BK30" s="15">
        <v>6</v>
      </c>
      <c r="BL30" s="27">
        <v>64</v>
      </c>
      <c r="BM30" s="27">
        <v>62</v>
      </c>
      <c r="BN30" s="27">
        <v>65</v>
      </c>
      <c r="BO30" s="27">
        <v>75</v>
      </c>
      <c r="BP30" s="27">
        <v>65</v>
      </c>
      <c r="BQ30" s="27">
        <v>75</v>
      </c>
      <c r="BR30" s="27">
        <v>65</v>
      </c>
      <c r="BS30" s="28">
        <f t="shared" si="4"/>
        <v>75</v>
      </c>
      <c r="BT30" s="28">
        <f t="shared" si="5"/>
        <v>62</v>
      </c>
      <c r="BU30" s="35">
        <f t="shared" si="6"/>
        <v>66.8</v>
      </c>
      <c r="BV30" s="28"/>
      <c r="BW30" s="17">
        <f t="shared" si="7"/>
        <v>61.96</v>
      </c>
      <c r="BX30" s="17">
        <v>22</v>
      </c>
      <c r="BY30" s="19" t="s">
        <v>3312</v>
      </c>
    </row>
    <row r="31" spans="1:77" x14ac:dyDescent="0.25">
      <c r="A31" s="16">
        <v>181</v>
      </c>
      <c r="B31" s="33" t="s">
        <v>179</v>
      </c>
      <c r="C31" s="12" t="s">
        <v>3</v>
      </c>
      <c r="D31" s="11" t="s">
        <v>1485</v>
      </c>
      <c r="E31" s="11">
        <v>427</v>
      </c>
      <c r="F31" s="21" t="s">
        <v>174</v>
      </c>
      <c r="G31" s="22" t="s">
        <v>2689</v>
      </c>
      <c r="H31" s="21" t="s">
        <v>175</v>
      </c>
      <c r="I31" s="12" t="s">
        <v>2690</v>
      </c>
      <c r="J31" s="12" t="s">
        <v>327</v>
      </c>
      <c r="K31" s="12" t="s">
        <v>328</v>
      </c>
      <c r="L31" s="13">
        <v>12</v>
      </c>
      <c r="M31" s="14">
        <v>214230011409</v>
      </c>
      <c r="N31" s="11" t="s">
        <v>2545</v>
      </c>
      <c r="O31" s="12" t="s">
        <v>1971</v>
      </c>
      <c r="P31" s="12" t="s">
        <v>311</v>
      </c>
      <c r="Q31" s="12" t="s">
        <v>1971</v>
      </c>
      <c r="R31" s="12" t="s">
        <v>1971</v>
      </c>
      <c r="S31" s="12" t="s">
        <v>2059</v>
      </c>
      <c r="T31" s="12" t="s">
        <v>2746</v>
      </c>
      <c r="U31" s="12" t="s">
        <v>500</v>
      </c>
      <c r="V31" s="12" t="s">
        <v>313</v>
      </c>
      <c r="W31" s="12" t="s">
        <v>341</v>
      </c>
      <c r="X31" s="12" t="s">
        <v>1974</v>
      </c>
      <c r="Y31" s="12" t="s">
        <v>1487</v>
      </c>
      <c r="Z31" s="12" t="s">
        <v>2748</v>
      </c>
      <c r="AA31" s="12" t="s">
        <v>320</v>
      </c>
      <c r="AB31" s="12" t="s">
        <v>1977</v>
      </c>
      <c r="AC31" s="12" t="s">
        <v>1488</v>
      </c>
      <c r="AD31" s="12" t="s">
        <v>1489</v>
      </c>
      <c r="AE31" s="12" t="s">
        <v>396</v>
      </c>
      <c r="AF31" s="12" t="s">
        <v>316</v>
      </c>
      <c r="AG31" s="12" t="s">
        <v>1490</v>
      </c>
      <c r="AH31" s="12" t="s">
        <v>1491</v>
      </c>
      <c r="AI31" s="12" t="s">
        <v>316</v>
      </c>
      <c r="AJ31" s="12" t="s">
        <v>1977</v>
      </c>
      <c r="AK31" s="12" t="s">
        <v>326</v>
      </c>
      <c r="AL31" s="12">
        <f t="shared" si="12"/>
        <v>15.6</v>
      </c>
      <c r="AM31" s="12" t="s">
        <v>1981</v>
      </c>
      <c r="AN31" s="12" t="s">
        <v>1982</v>
      </c>
      <c r="AO31" s="12" t="s">
        <v>1983</v>
      </c>
      <c r="AP31" s="12" t="s">
        <v>2689</v>
      </c>
      <c r="AQ31" s="12" t="s">
        <v>4</v>
      </c>
      <c r="AR31" s="12" t="s">
        <v>174</v>
      </c>
      <c r="AS31" s="15" t="e">
        <f>VLOOKUP(M31,#REF!,4,FALSE)</f>
        <v>#REF!</v>
      </c>
      <c r="AT31" s="15" t="e">
        <f>VLOOKUP(M31,#REF!,5,FALSE)</f>
        <v>#REF!</v>
      </c>
      <c r="AU31" s="15" t="s">
        <v>3116</v>
      </c>
      <c r="AV31" s="15">
        <f t="shared" si="13"/>
        <v>72.400000000000006</v>
      </c>
      <c r="AW31" s="15">
        <f t="shared" si="14"/>
        <v>28.960000000000004</v>
      </c>
      <c r="AX31" s="17">
        <f t="shared" si="15"/>
        <v>44.56</v>
      </c>
      <c r="AY31" s="17">
        <v>10</v>
      </c>
      <c r="AZ31" s="12" t="s">
        <v>315</v>
      </c>
      <c r="BA31" s="12" t="s">
        <v>316</v>
      </c>
      <c r="BB31" s="12" t="s">
        <v>317</v>
      </c>
      <c r="BC31" s="21" t="s">
        <v>1486</v>
      </c>
      <c r="BD31" s="21" t="s">
        <v>2747</v>
      </c>
      <c r="BE31" s="21" t="s">
        <v>911</v>
      </c>
      <c r="BF31" s="12" t="s">
        <v>3203</v>
      </c>
      <c r="BG31" s="15" t="str">
        <f>VLOOKUP(M31,'[1]Kcksinfod04fdb3a-9e63-4fd4-8dd0'!$A$4:$P$734,16,FALSE)</f>
        <v>15717198880</v>
      </c>
      <c r="BH31" s="15" t="s">
        <v>3339</v>
      </c>
      <c r="BI31" s="15">
        <v>4</v>
      </c>
      <c r="BJ31" s="15">
        <v>2</v>
      </c>
      <c r="BK31" s="15">
        <v>7</v>
      </c>
      <c r="BL31" s="27">
        <v>81</v>
      </c>
      <c r="BM31" s="27">
        <v>81</v>
      </c>
      <c r="BN31" s="27">
        <v>70</v>
      </c>
      <c r="BO31" s="27">
        <v>82</v>
      </c>
      <c r="BP31" s="27">
        <v>77</v>
      </c>
      <c r="BQ31" s="27">
        <v>85</v>
      </c>
      <c r="BR31" s="27">
        <v>79</v>
      </c>
      <c r="BS31" s="28">
        <f t="shared" si="4"/>
        <v>85</v>
      </c>
      <c r="BT31" s="28">
        <f t="shared" si="5"/>
        <v>70</v>
      </c>
      <c r="BU31" s="35">
        <f t="shared" si="6"/>
        <v>80</v>
      </c>
      <c r="BV31" s="28"/>
      <c r="BW31" s="17">
        <f t="shared" si="7"/>
        <v>68.56</v>
      </c>
      <c r="BX31" s="32">
        <v>10</v>
      </c>
      <c r="BY31" s="19" t="s">
        <v>3312</v>
      </c>
    </row>
    <row r="32" spans="1:77" x14ac:dyDescent="0.25">
      <c r="A32" s="16">
        <v>179</v>
      </c>
      <c r="B32" s="33" t="s">
        <v>188</v>
      </c>
      <c r="C32" s="12" t="s">
        <v>3</v>
      </c>
      <c r="D32" s="11" t="s">
        <v>2703</v>
      </c>
      <c r="E32" s="11">
        <v>410</v>
      </c>
      <c r="F32" s="21" t="s">
        <v>174</v>
      </c>
      <c r="G32" s="22" t="s">
        <v>2689</v>
      </c>
      <c r="H32" s="21" t="s">
        <v>175</v>
      </c>
      <c r="I32" s="12" t="s">
        <v>2690</v>
      </c>
      <c r="J32" s="12" t="s">
        <v>327</v>
      </c>
      <c r="K32" s="12" t="s">
        <v>328</v>
      </c>
      <c r="L32" s="13">
        <v>12</v>
      </c>
      <c r="M32" s="14">
        <v>214230012320</v>
      </c>
      <c r="N32" s="11" t="s">
        <v>2166</v>
      </c>
      <c r="O32" s="12" t="s">
        <v>1971</v>
      </c>
      <c r="P32" s="12" t="s">
        <v>311</v>
      </c>
      <c r="Q32" s="12" t="s">
        <v>1971</v>
      </c>
      <c r="R32" s="12" t="s">
        <v>1971</v>
      </c>
      <c r="S32" s="12" t="s">
        <v>2657</v>
      </c>
      <c r="T32" s="12" t="s">
        <v>2704</v>
      </c>
      <c r="U32" s="12" t="s">
        <v>1429</v>
      </c>
      <c r="V32" s="12" t="s">
        <v>313</v>
      </c>
      <c r="W32" s="12" t="s">
        <v>341</v>
      </c>
      <c r="X32" s="12" t="s">
        <v>2275</v>
      </c>
      <c r="Y32" s="12" t="s">
        <v>1289</v>
      </c>
      <c r="Z32" s="12" t="s">
        <v>1977</v>
      </c>
      <c r="AA32" s="12" t="s">
        <v>320</v>
      </c>
      <c r="AB32" s="12" t="s">
        <v>1977</v>
      </c>
      <c r="AC32" s="12" t="s">
        <v>1431</v>
      </c>
      <c r="AD32" s="12" t="s">
        <v>1977</v>
      </c>
      <c r="AE32" s="12" t="s">
        <v>1977</v>
      </c>
      <c r="AF32" s="12" t="s">
        <v>316</v>
      </c>
      <c r="AG32" s="12" t="s">
        <v>1432</v>
      </c>
      <c r="AH32" s="12" t="s">
        <v>1433</v>
      </c>
      <c r="AI32" s="12" t="s">
        <v>316</v>
      </c>
      <c r="AJ32" s="12" t="s">
        <v>316</v>
      </c>
      <c r="AK32" s="12" t="s">
        <v>326</v>
      </c>
      <c r="AL32" s="12">
        <f t="shared" si="12"/>
        <v>19.5</v>
      </c>
      <c r="AM32" s="12" t="s">
        <v>1981</v>
      </c>
      <c r="AN32" s="12" t="s">
        <v>1982</v>
      </c>
      <c r="AO32" s="12" t="s">
        <v>1983</v>
      </c>
      <c r="AP32" s="12" t="s">
        <v>2689</v>
      </c>
      <c r="AQ32" s="12" t="s">
        <v>4</v>
      </c>
      <c r="AR32" s="12" t="s">
        <v>174</v>
      </c>
      <c r="AS32" s="15" t="e">
        <f>VLOOKUP(M32,#REF!,4,FALSE)</f>
        <v>#REF!</v>
      </c>
      <c r="AT32" s="15" t="e">
        <f>VLOOKUP(M32,#REF!,5,FALSE)</f>
        <v>#REF!</v>
      </c>
      <c r="AU32" s="15" t="s">
        <v>2025</v>
      </c>
      <c r="AV32" s="15">
        <f t="shared" si="13"/>
        <v>64</v>
      </c>
      <c r="AW32" s="15">
        <f t="shared" si="14"/>
        <v>25.6</v>
      </c>
      <c r="AX32" s="17">
        <f t="shared" si="15"/>
        <v>45.1</v>
      </c>
      <c r="AY32" s="17">
        <v>8</v>
      </c>
      <c r="AZ32" s="12" t="s">
        <v>315</v>
      </c>
      <c r="BA32" s="12" t="s">
        <v>316</v>
      </c>
      <c r="BB32" s="12" t="s">
        <v>317</v>
      </c>
      <c r="BC32" s="21" t="s">
        <v>1430</v>
      </c>
      <c r="BD32" s="21" t="s">
        <v>2705</v>
      </c>
      <c r="BE32" s="21" t="s">
        <v>970</v>
      </c>
      <c r="BF32" s="12" t="s">
        <v>3203</v>
      </c>
      <c r="BG32" s="15" t="str">
        <f>VLOOKUP(M32,'[1]Kcksinfod04fdb3a-9e63-4fd4-8dd0'!$A$4:$P$734,16,FALSE)</f>
        <v>13733408371</v>
      </c>
      <c r="BH32" s="15" t="s">
        <v>3339</v>
      </c>
      <c r="BI32" s="15">
        <v>4</v>
      </c>
      <c r="BJ32" s="15">
        <v>2</v>
      </c>
      <c r="BK32" s="15">
        <v>8</v>
      </c>
      <c r="BL32" s="27">
        <v>86</v>
      </c>
      <c r="BM32" s="27">
        <v>78</v>
      </c>
      <c r="BN32" s="27">
        <v>65</v>
      </c>
      <c r="BO32" s="27">
        <v>81</v>
      </c>
      <c r="BP32" s="27">
        <v>76</v>
      </c>
      <c r="BQ32" s="27">
        <v>78</v>
      </c>
      <c r="BR32" s="27">
        <v>80</v>
      </c>
      <c r="BS32" s="28">
        <f t="shared" si="4"/>
        <v>86</v>
      </c>
      <c r="BT32" s="28">
        <f t="shared" si="5"/>
        <v>65</v>
      </c>
      <c r="BU32" s="35">
        <f t="shared" si="6"/>
        <v>78.599999999999994</v>
      </c>
      <c r="BV32" s="28"/>
      <c r="BW32" s="17">
        <f t="shared" si="7"/>
        <v>68.680000000000007</v>
      </c>
      <c r="BX32" s="32">
        <v>9</v>
      </c>
      <c r="BY32" s="19" t="s">
        <v>3312</v>
      </c>
    </row>
    <row r="33" spans="1:77" x14ac:dyDescent="0.25">
      <c r="A33" s="16">
        <v>178</v>
      </c>
      <c r="B33" s="33" t="s">
        <v>194</v>
      </c>
      <c r="C33" s="12" t="s">
        <v>3</v>
      </c>
      <c r="D33" s="11" t="s">
        <v>2697</v>
      </c>
      <c r="E33" s="11">
        <v>408</v>
      </c>
      <c r="F33" s="21" t="s">
        <v>174</v>
      </c>
      <c r="G33" s="22" t="s">
        <v>2689</v>
      </c>
      <c r="H33" s="21" t="s">
        <v>175</v>
      </c>
      <c r="I33" s="12" t="s">
        <v>2690</v>
      </c>
      <c r="J33" s="12" t="s">
        <v>327</v>
      </c>
      <c r="K33" s="12" t="s">
        <v>328</v>
      </c>
      <c r="L33" s="13">
        <v>12</v>
      </c>
      <c r="M33" s="14">
        <v>214230010601</v>
      </c>
      <c r="N33" s="11" t="s">
        <v>2068</v>
      </c>
      <c r="O33" s="12" t="s">
        <v>1971</v>
      </c>
      <c r="P33" s="12" t="s">
        <v>311</v>
      </c>
      <c r="Q33" s="12" t="s">
        <v>1971</v>
      </c>
      <c r="R33" s="12" t="s">
        <v>1971</v>
      </c>
      <c r="S33" s="12" t="s">
        <v>2019</v>
      </c>
      <c r="T33" s="12" t="s">
        <v>2698</v>
      </c>
      <c r="U33" s="12" t="s">
        <v>1406</v>
      </c>
      <c r="V33" s="12" t="s">
        <v>313</v>
      </c>
      <c r="W33" s="12" t="s">
        <v>341</v>
      </c>
      <c r="X33" s="12" t="s">
        <v>2021</v>
      </c>
      <c r="Y33" s="12" t="s">
        <v>1406</v>
      </c>
      <c r="Z33" s="12" t="s">
        <v>2700</v>
      </c>
      <c r="AA33" s="12" t="s">
        <v>320</v>
      </c>
      <c r="AB33" s="12" t="s">
        <v>1977</v>
      </c>
      <c r="AC33" s="12" t="s">
        <v>1418</v>
      </c>
      <c r="AD33" s="12" t="s">
        <v>1419</v>
      </c>
      <c r="AE33" s="12" t="s">
        <v>1420</v>
      </c>
      <c r="AF33" s="12" t="s">
        <v>1421</v>
      </c>
      <c r="AG33" s="12" t="s">
        <v>1422</v>
      </c>
      <c r="AH33" s="12" t="s">
        <v>1423</v>
      </c>
      <c r="AI33" s="12" t="s">
        <v>316</v>
      </c>
      <c r="AJ33" s="12" t="s">
        <v>1977</v>
      </c>
      <c r="AK33" s="12" t="s">
        <v>326</v>
      </c>
      <c r="AL33" s="12">
        <f t="shared" si="12"/>
        <v>20.399999999999999</v>
      </c>
      <c r="AM33" s="12" t="s">
        <v>1981</v>
      </c>
      <c r="AN33" s="12" t="s">
        <v>1982</v>
      </c>
      <c r="AO33" s="12" t="s">
        <v>1983</v>
      </c>
      <c r="AP33" s="12" t="s">
        <v>2689</v>
      </c>
      <c r="AQ33" s="12" t="s">
        <v>4</v>
      </c>
      <c r="AR33" s="12" t="s">
        <v>174</v>
      </c>
      <c r="AS33" s="15" t="e">
        <f>VLOOKUP(M33,#REF!,4,FALSE)</f>
        <v>#REF!</v>
      </c>
      <c r="AT33" s="15" t="e">
        <f>VLOOKUP(M33,#REF!,5,FALSE)</f>
        <v>#REF!</v>
      </c>
      <c r="AU33" s="15" t="s">
        <v>2166</v>
      </c>
      <c r="AV33" s="15">
        <f t="shared" si="13"/>
        <v>62</v>
      </c>
      <c r="AW33" s="15">
        <f t="shared" si="14"/>
        <v>24.8</v>
      </c>
      <c r="AX33" s="17">
        <f t="shared" si="15"/>
        <v>45.2</v>
      </c>
      <c r="AY33" s="17">
        <v>7</v>
      </c>
      <c r="AZ33" s="12" t="s">
        <v>343</v>
      </c>
      <c r="BA33" s="12" t="s">
        <v>344</v>
      </c>
      <c r="BB33" s="12" t="s">
        <v>317</v>
      </c>
      <c r="BC33" s="21" t="s">
        <v>569</v>
      </c>
      <c r="BD33" s="21" t="s">
        <v>2699</v>
      </c>
      <c r="BE33" s="21" t="s">
        <v>366</v>
      </c>
      <c r="BF33" s="12" t="s">
        <v>3203</v>
      </c>
      <c r="BG33" s="15" t="str">
        <f>VLOOKUP(M33,'[1]Kcksinfod04fdb3a-9e63-4fd4-8dd0'!$A$4:$P$734,16,FALSE)</f>
        <v>15623271755</v>
      </c>
      <c r="BH33" s="15" t="s">
        <v>3339</v>
      </c>
      <c r="BI33" s="15">
        <v>4</v>
      </c>
      <c r="BJ33" s="15">
        <v>2</v>
      </c>
      <c r="BK33" s="15">
        <v>9</v>
      </c>
      <c r="BL33" s="27">
        <v>70</v>
      </c>
      <c r="BM33" s="27">
        <v>70</v>
      </c>
      <c r="BN33" s="27">
        <v>65</v>
      </c>
      <c r="BO33" s="27">
        <v>78</v>
      </c>
      <c r="BP33" s="27">
        <v>72</v>
      </c>
      <c r="BQ33" s="27">
        <v>82</v>
      </c>
      <c r="BR33" s="27">
        <v>75</v>
      </c>
      <c r="BS33" s="28">
        <f t="shared" si="4"/>
        <v>82</v>
      </c>
      <c r="BT33" s="28">
        <f t="shared" si="5"/>
        <v>65</v>
      </c>
      <c r="BU33" s="35">
        <f t="shared" si="6"/>
        <v>73</v>
      </c>
      <c r="BV33" s="28"/>
      <c r="BW33" s="17">
        <f t="shared" si="7"/>
        <v>67.099999999999994</v>
      </c>
      <c r="BX33" s="32">
        <v>12</v>
      </c>
      <c r="BY33" s="19" t="s">
        <v>3312</v>
      </c>
    </row>
    <row r="34" spans="1:77" x14ac:dyDescent="0.25">
      <c r="A34" s="16">
        <v>194</v>
      </c>
      <c r="B34" s="11" t="s">
        <v>193</v>
      </c>
      <c r="C34" s="12" t="s">
        <v>3</v>
      </c>
      <c r="D34" s="11" t="s">
        <v>2756</v>
      </c>
      <c r="E34" s="11">
        <v>434</v>
      </c>
      <c r="F34" s="21" t="s">
        <v>174</v>
      </c>
      <c r="G34" s="22" t="s">
        <v>2689</v>
      </c>
      <c r="H34" s="21" t="s">
        <v>175</v>
      </c>
      <c r="I34" s="12" t="s">
        <v>2690</v>
      </c>
      <c r="J34" s="12" t="s">
        <v>327</v>
      </c>
      <c r="K34" s="12" t="s">
        <v>328</v>
      </c>
      <c r="L34" s="13">
        <v>12</v>
      </c>
      <c r="M34" s="14">
        <v>214230012309</v>
      </c>
      <c r="N34" s="11" t="s">
        <v>2613</v>
      </c>
      <c r="O34" s="12" t="s">
        <v>1971</v>
      </c>
      <c r="P34" s="12" t="s">
        <v>311</v>
      </c>
      <c r="Q34" s="12" t="s">
        <v>1971</v>
      </c>
      <c r="R34" s="12" t="s">
        <v>1971</v>
      </c>
      <c r="S34" s="12" t="s">
        <v>2194</v>
      </c>
      <c r="T34" s="12" t="s">
        <v>2757</v>
      </c>
      <c r="U34" s="12" t="s">
        <v>1406</v>
      </c>
      <c r="V34" s="12" t="s">
        <v>313</v>
      </c>
      <c r="W34" s="12" t="s">
        <v>314</v>
      </c>
      <c r="X34" s="12" t="s">
        <v>2758</v>
      </c>
      <c r="Y34" s="12" t="s">
        <v>1410</v>
      </c>
      <c r="Z34" s="12" t="s">
        <v>2172</v>
      </c>
      <c r="AA34" s="12" t="s">
        <v>320</v>
      </c>
      <c r="AB34" s="12" t="s">
        <v>1977</v>
      </c>
      <c r="AC34" s="12" t="s">
        <v>1504</v>
      </c>
      <c r="AD34" s="12" t="s">
        <v>1505</v>
      </c>
      <c r="AE34" s="12" t="s">
        <v>2760</v>
      </c>
      <c r="AF34" s="12" t="s">
        <v>1977</v>
      </c>
      <c r="AG34" s="12" t="s">
        <v>1977</v>
      </c>
      <c r="AH34" s="12" t="s">
        <v>1977</v>
      </c>
      <c r="AI34" s="12" t="s">
        <v>316</v>
      </c>
      <c r="AJ34" s="12" t="s">
        <v>1977</v>
      </c>
      <c r="AK34" s="12" t="s">
        <v>326</v>
      </c>
      <c r="AL34" s="12">
        <f t="shared" si="12"/>
        <v>14.7</v>
      </c>
      <c r="AM34" s="12" t="s">
        <v>1981</v>
      </c>
      <c r="AN34" s="12" t="s">
        <v>1982</v>
      </c>
      <c r="AO34" s="12" t="s">
        <v>1983</v>
      </c>
      <c r="AP34" s="12" t="s">
        <v>2689</v>
      </c>
      <c r="AQ34" s="12" t="s">
        <v>4</v>
      </c>
      <c r="AR34" s="12" t="s">
        <v>174</v>
      </c>
      <c r="AS34" s="15" t="e">
        <f>VLOOKUP(M34,#REF!,4,FALSE)</f>
        <v>#REF!</v>
      </c>
      <c r="AT34" s="15" t="e">
        <f>VLOOKUP(M34,#REF!,5,FALSE)</f>
        <v>#REF!</v>
      </c>
      <c r="AU34" s="15" t="s">
        <v>2116</v>
      </c>
      <c r="AV34" s="15">
        <f t="shared" si="13"/>
        <v>62.8</v>
      </c>
      <c r="AW34" s="15">
        <f t="shared" si="14"/>
        <v>25.12</v>
      </c>
      <c r="AX34" s="17">
        <f t="shared" si="15"/>
        <v>39.82</v>
      </c>
      <c r="AY34" s="17">
        <v>23</v>
      </c>
      <c r="AZ34" s="12" t="s">
        <v>315</v>
      </c>
      <c r="BA34" s="12" t="s">
        <v>316</v>
      </c>
      <c r="BB34" s="12" t="s">
        <v>317</v>
      </c>
      <c r="BC34" s="21" t="s">
        <v>356</v>
      </c>
      <c r="BD34" s="21" t="s">
        <v>2759</v>
      </c>
      <c r="BE34" s="21" t="s">
        <v>1503</v>
      </c>
      <c r="BF34" s="12" t="s">
        <v>3203</v>
      </c>
      <c r="BG34" s="15" t="str">
        <f>VLOOKUP(M34,'[1]Kcksinfod04fdb3a-9e63-4fd4-8dd0'!$A$4:$P$734,16,FALSE)</f>
        <v>18617282625</v>
      </c>
      <c r="BH34" s="15" t="s">
        <v>3339</v>
      </c>
      <c r="BI34" s="15">
        <v>4</v>
      </c>
      <c r="BJ34" s="15">
        <v>2</v>
      </c>
      <c r="BK34" s="15">
        <v>10</v>
      </c>
      <c r="BL34" s="27">
        <v>83</v>
      </c>
      <c r="BM34" s="27">
        <v>80</v>
      </c>
      <c r="BN34" s="27">
        <v>71</v>
      </c>
      <c r="BO34" s="27">
        <v>86</v>
      </c>
      <c r="BP34" s="27">
        <v>70</v>
      </c>
      <c r="BQ34" s="27">
        <v>85</v>
      </c>
      <c r="BR34" s="27">
        <v>79</v>
      </c>
      <c r="BS34" s="28">
        <f t="shared" si="4"/>
        <v>86</v>
      </c>
      <c r="BT34" s="28">
        <f t="shared" si="5"/>
        <v>70</v>
      </c>
      <c r="BU34" s="35">
        <f t="shared" si="6"/>
        <v>79.599999999999994</v>
      </c>
      <c r="BV34" s="28"/>
      <c r="BW34" s="17">
        <f t="shared" si="7"/>
        <v>63.7</v>
      </c>
      <c r="BX34" s="17">
        <v>21</v>
      </c>
      <c r="BY34" s="19" t="s">
        <v>3312</v>
      </c>
    </row>
    <row r="35" spans="1:77" x14ac:dyDescent="0.25">
      <c r="A35" s="16">
        <v>192</v>
      </c>
      <c r="B35" s="11" t="s">
        <v>183</v>
      </c>
      <c r="C35" s="12" t="s">
        <v>10</v>
      </c>
      <c r="D35" s="11" t="s">
        <v>2752</v>
      </c>
      <c r="E35" s="11">
        <v>429</v>
      </c>
      <c r="F35" s="21" t="s">
        <v>174</v>
      </c>
      <c r="G35" s="22" t="s">
        <v>2689</v>
      </c>
      <c r="H35" s="21" t="s">
        <v>175</v>
      </c>
      <c r="I35" s="12" t="s">
        <v>2690</v>
      </c>
      <c r="J35" s="12" t="s">
        <v>327</v>
      </c>
      <c r="K35" s="12" t="s">
        <v>328</v>
      </c>
      <c r="L35" s="13">
        <v>12</v>
      </c>
      <c r="M35" s="14">
        <v>214230011316</v>
      </c>
      <c r="N35" s="11" t="s">
        <v>2580</v>
      </c>
      <c r="O35" s="12" t="s">
        <v>1971</v>
      </c>
      <c r="P35" s="12" t="s">
        <v>311</v>
      </c>
      <c r="Q35" s="12" t="s">
        <v>1971</v>
      </c>
      <c r="R35" s="12" t="s">
        <v>1971</v>
      </c>
      <c r="S35" s="12" t="s">
        <v>2256</v>
      </c>
      <c r="T35" s="12" t="s">
        <v>2753</v>
      </c>
      <c r="U35" s="12" t="s">
        <v>1406</v>
      </c>
      <c r="V35" s="12" t="s">
        <v>313</v>
      </c>
      <c r="W35" s="12" t="s">
        <v>341</v>
      </c>
      <c r="X35" s="12" t="s">
        <v>2129</v>
      </c>
      <c r="Y35" s="12" t="s">
        <v>1406</v>
      </c>
      <c r="Z35" s="12" t="s">
        <v>2755</v>
      </c>
      <c r="AA35" s="12" t="s">
        <v>320</v>
      </c>
      <c r="AB35" s="12" t="s">
        <v>1977</v>
      </c>
      <c r="AC35" s="12" t="s">
        <v>1499</v>
      </c>
      <c r="AD35" s="12" t="s">
        <v>1500</v>
      </c>
      <c r="AE35" s="12" t="s">
        <v>495</v>
      </c>
      <c r="AF35" s="12" t="s">
        <v>316</v>
      </c>
      <c r="AG35" s="12" t="s">
        <v>1501</v>
      </c>
      <c r="AH35" s="12" t="s">
        <v>1502</v>
      </c>
      <c r="AI35" s="12" t="s">
        <v>316</v>
      </c>
      <c r="AJ35" s="12" t="s">
        <v>1977</v>
      </c>
      <c r="AK35" s="12" t="s">
        <v>326</v>
      </c>
      <c r="AL35" s="12">
        <f t="shared" si="12"/>
        <v>15.299999999999999</v>
      </c>
      <c r="AM35" s="12" t="s">
        <v>1981</v>
      </c>
      <c r="AN35" s="12" t="s">
        <v>1982</v>
      </c>
      <c r="AO35" s="12" t="s">
        <v>1983</v>
      </c>
      <c r="AP35" s="12" t="s">
        <v>2689</v>
      </c>
      <c r="AQ35" s="12" t="s">
        <v>4</v>
      </c>
      <c r="AR35" s="12" t="s">
        <v>174</v>
      </c>
      <c r="AS35" s="15" t="e">
        <f>VLOOKUP(M35,#REF!,4,FALSE)</f>
        <v>#REF!</v>
      </c>
      <c r="AT35" s="15" t="e">
        <f>VLOOKUP(M35,#REF!,5,FALSE)</f>
        <v>#REF!</v>
      </c>
      <c r="AU35" s="15" t="s">
        <v>1992</v>
      </c>
      <c r="AV35" s="15">
        <f t="shared" si="13"/>
        <v>66</v>
      </c>
      <c r="AW35" s="15">
        <f t="shared" si="14"/>
        <v>26.400000000000002</v>
      </c>
      <c r="AX35" s="17">
        <f t="shared" si="15"/>
        <v>41.7</v>
      </c>
      <c r="AY35" s="17">
        <v>21</v>
      </c>
      <c r="AZ35" s="12" t="s">
        <v>315</v>
      </c>
      <c r="BA35" s="12" t="s">
        <v>316</v>
      </c>
      <c r="BB35" s="12" t="s">
        <v>317</v>
      </c>
      <c r="BC35" s="21" t="s">
        <v>1498</v>
      </c>
      <c r="BD35" s="21" t="s">
        <v>2754</v>
      </c>
      <c r="BE35" s="21" t="s">
        <v>970</v>
      </c>
      <c r="BF35" s="12" t="s">
        <v>3203</v>
      </c>
      <c r="BG35" s="15" t="str">
        <f>VLOOKUP(M35,'[1]Kcksinfod04fdb3a-9e63-4fd4-8dd0'!$A$4:$P$734,16,FALSE)</f>
        <v>13697370027</v>
      </c>
      <c r="BH35" s="15" t="s">
        <v>3339</v>
      </c>
      <c r="BI35" s="15">
        <v>4</v>
      </c>
      <c r="BJ35" s="15">
        <v>2</v>
      </c>
      <c r="BK35" s="15">
        <v>11</v>
      </c>
      <c r="BL35" s="27">
        <v>69</v>
      </c>
      <c r="BM35" s="27">
        <v>75</v>
      </c>
      <c r="BN35" s="27">
        <v>65</v>
      </c>
      <c r="BO35" s="27">
        <v>80</v>
      </c>
      <c r="BP35" s="27">
        <v>71</v>
      </c>
      <c r="BQ35" s="27">
        <v>80</v>
      </c>
      <c r="BR35" s="27">
        <v>79</v>
      </c>
      <c r="BS35" s="28">
        <f t="shared" si="4"/>
        <v>80</v>
      </c>
      <c r="BT35" s="28">
        <f t="shared" si="5"/>
        <v>65</v>
      </c>
      <c r="BU35" s="35">
        <f t="shared" si="6"/>
        <v>74.8</v>
      </c>
      <c r="BV35" s="28"/>
      <c r="BW35" s="17">
        <f t="shared" si="7"/>
        <v>64.14</v>
      </c>
      <c r="BX35" s="17">
        <v>20</v>
      </c>
      <c r="BY35" s="19" t="s">
        <v>3312</v>
      </c>
    </row>
    <row r="36" spans="1:77" x14ac:dyDescent="0.25">
      <c r="A36" s="16">
        <v>182</v>
      </c>
      <c r="B36" s="33" t="s">
        <v>184</v>
      </c>
      <c r="C36" s="12" t="s">
        <v>3</v>
      </c>
      <c r="D36" s="11" t="s">
        <v>2719</v>
      </c>
      <c r="E36" s="11">
        <v>416</v>
      </c>
      <c r="F36" s="21" t="s">
        <v>174</v>
      </c>
      <c r="G36" s="22" t="s">
        <v>2689</v>
      </c>
      <c r="H36" s="21" t="s">
        <v>175</v>
      </c>
      <c r="I36" s="12" t="s">
        <v>2690</v>
      </c>
      <c r="J36" s="12" t="s">
        <v>327</v>
      </c>
      <c r="K36" s="12" t="s">
        <v>328</v>
      </c>
      <c r="L36" s="13">
        <v>12</v>
      </c>
      <c r="M36" s="14">
        <v>214230012420</v>
      </c>
      <c r="N36" s="11" t="s">
        <v>2317</v>
      </c>
      <c r="O36" s="12" t="s">
        <v>1971</v>
      </c>
      <c r="P36" s="12" t="s">
        <v>311</v>
      </c>
      <c r="Q36" s="12" t="s">
        <v>1971</v>
      </c>
      <c r="R36" s="12" t="s">
        <v>1971</v>
      </c>
      <c r="S36" s="12" t="s">
        <v>2045</v>
      </c>
      <c r="T36" s="12" t="s">
        <v>2720</v>
      </c>
      <c r="U36" s="12" t="s">
        <v>1274</v>
      </c>
      <c r="V36" s="12" t="s">
        <v>313</v>
      </c>
      <c r="W36" s="12" t="s">
        <v>341</v>
      </c>
      <c r="X36" s="12" t="s">
        <v>2721</v>
      </c>
      <c r="Y36" s="12" t="s">
        <v>1410</v>
      </c>
      <c r="Z36" s="12" t="s">
        <v>2723</v>
      </c>
      <c r="AA36" s="12" t="s">
        <v>320</v>
      </c>
      <c r="AB36" s="12" t="s">
        <v>1977</v>
      </c>
      <c r="AC36" s="12" t="s">
        <v>1458</v>
      </c>
      <c r="AD36" s="12" t="s">
        <v>1426</v>
      </c>
      <c r="AE36" s="12" t="s">
        <v>1043</v>
      </c>
      <c r="AF36" s="12" t="s">
        <v>1459</v>
      </c>
      <c r="AG36" s="12" t="s">
        <v>1460</v>
      </c>
      <c r="AH36" s="12" t="s">
        <v>1461</v>
      </c>
      <c r="AI36" s="12" t="s">
        <v>316</v>
      </c>
      <c r="AJ36" s="12" t="s">
        <v>1977</v>
      </c>
      <c r="AK36" s="12" t="s">
        <v>326</v>
      </c>
      <c r="AL36" s="12">
        <f t="shared" si="12"/>
        <v>18</v>
      </c>
      <c r="AM36" s="12" t="s">
        <v>1981</v>
      </c>
      <c r="AN36" s="12" t="s">
        <v>1982</v>
      </c>
      <c r="AO36" s="12" t="s">
        <v>1983</v>
      </c>
      <c r="AP36" s="12" t="s">
        <v>2689</v>
      </c>
      <c r="AQ36" s="12" t="s">
        <v>4</v>
      </c>
      <c r="AR36" s="12" t="s">
        <v>174</v>
      </c>
      <c r="AS36" s="15" t="e">
        <f>VLOOKUP(M36,#REF!,4,FALSE)</f>
        <v>#REF!</v>
      </c>
      <c r="AT36" s="15" t="e">
        <f>VLOOKUP(M36,#REF!,5,FALSE)</f>
        <v>#REF!</v>
      </c>
      <c r="AU36" s="15" t="s">
        <v>1992</v>
      </c>
      <c r="AV36" s="15">
        <f t="shared" si="13"/>
        <v>66</v>
      </c>
      <c r="AW36" s="15">
        <f t="shared" si="14"/>
        <v>26.400000000000002</v>
      </c>
      <c r="AX36" s="17">
        <f t="shared" si="15"/>
        <v>44.400000000000006</v>
      </c>
      <c r="AY36" s="17">
        <v>11</v>
      </c>
      <c r="AZ36" s="12" t="s">
        <v>343</v>
      </c>
      <c r="BA36" s="12" t="s">
        <v>344</v>
      </c>
      <c r="BB36" s="12" t="s">
        <v>317</v>
      </c>
      <c r="BC36" s="21" t="s">
        <v>431</v>
      </c>
      <c r="BD36" s="21" t="s">
        <v>2722</v>
      </c>
      <c r="BE36" s="21" t="s">
        <v>366</v>
      </c>
      <c r="BF36" s="12" t="s">
        <v>3203</v>
      </c>
      <c r="BG36" s="15" t="str">
        <f>VLOOKUP(M36,'[1]Kcksinfod04fdb3a-9e63-4fd4-8dd0'!$A$4:$P$734,16,FALSE)</f>
        <v>13407295858</v>
      </c>
      <c r="BH36" s="15" t="s">
        <v>3339</v>
      </c>
      <c r="BI36" s="15">
        <v>4</v>
      </c>
      <c r="BJ36" s="15">
        <v>2</v>
      </c>
      <c r="BK36" s="15">
        <v>12</v>
      </c>
      <c r="BL36" s="27">
        <v>86</v>
      </c>
      <c r="BM36" s="27">
        <v>85</v>
      </c>
      <c r="BN36" s="27">
        <v>78</v>
      </c>
      <c r="BO36" s="27">
        <v>87</v>
      </c>
      <c r="BP36" s="27">
        <v>84</v>
      </c>
      <c r="BQ36" s="27">
        <v>87</v>
      </c>
      <c r="BR36" s="27">
        <v>85</v>
      </c>
      <c r="BS36" s="28">
        <f t="shared" si="4"/>
        <v>87</v>
      </c>
      <c r="BT36" s="28">
        <f t="shared" si="5"/>
        <v>78</v>
      </c>
      <c r="BU36" s="35">
        <f t="shared" si="6"/>
        <v>85.4</v>
      </c>
      <c r="BV36" s="28"/>
      <c r="BW36" s="17">
        <f t="shared" ref="BW36:BW67" si="16">AX36+BU36*0.3</f>
        <v>70.02000000000001</v>
      </c>
      <c r="BX36" s="32">
        <v>7</v>
      </c>
      <c r="BY36" s="19" t="s">
        <v>3312</v>
      </c>
    </row>
    <row r="37" spans="1:77" x14ac:dyDescent="0.25">
      <c r="A37" s="16">
        <v>177</v>
      </c>
      <c r="B37" s="33" t="s">
        <v>190</v>
      </c>
      <c r="C37" s="12" t="s">
        <v>3</v>
      </c>
      <c r="D37" s="11" t="s">
        <v>2701</v>
      </c>
      <c r="E37" s="11">
        <v>409</v>
      </c>
      <c r="F37" s="21" t="s">
        <v>174</v>
      </c>
      <c r="G37" s="22" t="s">
        <v>2689</v>
      </c>
      <c r="H37" s="21" t="s">
        <v>175</v>
      </c>
      <c r="I37" s="12" t="s">
        <v>2690</v>
      </c>
      <c r="J37" s="12" t="s">
        <v>327</v>
      </c>
      <c r="K37" s="12" t="s">
        <v>328</v>
      </c>
      <c r="L37" s="13">
        <v>12</v>
      </c>
      <c r="M37" s="14">
        <v>214230011518</v>
      </c>
      <c r="N37" s="11" t="s">
        <v>2068</v>
      </c>
      <c r="O37" s="12" t="s">
        <v>1971</v>
      </c>
      <c r="P37" s="12" t="s">
        <v>311</v>
      </c>
      <c r="Q37" s="12" t="s">
        <v>1971</v>
      </c>
      <c r="R37" s="12" t="s">
        <v>1971</v>
      </c>
      <c r="S37" s="12" t="s">
        <v>1986</v>
      </c>
      <c r="T37" s="12" t="s">
        <v>2198</v>
      </c>
      <c r="U37" s="12" t="s">
        <v>1406</v>
      </c>
      <c r="V37" s="12" t="s">
        <v>313</v>
      </c>
      <c r="W37" s="12" t="s">
        <v>341</v>
      </c>
      <c r="X37" s="12" t="s">
        <v>1998</v>
      </c>
      <c r="Y37" s="12" t="s">
        <v>1410</v>
      </c>
      <c r="Z37" s="12" t="s">
        <v>1998</v>
      </c>
      <c r="AA37" s="12" t="s">
        <v>320</v>
      </c>
      <c r="AB37" s="12" t="s">
        <v>1977</v>
      </c>
      <c r="AC37" s="12" t="s">
        <v>1425</v>
      </c>
      <c r="AD37" s="12" t="s">
        <v>1426</v>
      </c>
      <c r="AE37" s="12" t="s">
        <v>384</v>
      </c>
      <c r="AF37" s="12" t="s">
        <v>316</v>
      </c>
      <c r="AG37" s="12" t="s">
        <v>1427</v>
      </c>
      <c r="AH37" s="12" t="s">
        <v>1428</v>
      </c>
      <c r="AI37" s="12" t="s">
        <v>316</v>
      </c>
      <c r="AJ37" s="12" t="s">
        <v>1977</v>
      </c>
      <c r="AK37" s="12" t="s">
        <v>326</v>
      </c>
      <c r="AL37" s="12">
        <f t="shared" si="12"/>
        <v>20.399999999999999</v>
      </c>
      <c r="AM37" s="12" t="s">
        <v>1981</v>
      </c>
      <c r="AN37" s="12" t="s">
        <v>1982</v>
      </c>
      <c r="AO37" s="12" t="s">
        <v>1983</v>
      </c>
      <c r="AP37" s="12" t="s">
        <v>2689</v>
      </c>
      <c r="AQ37" s="12" t="s">
        <v>4</v>
      </c>
      <c r="AR37" s="12" t="s">
        <v>174</v>
      </c>
      <c r="AS37" s="15" t="e">
        <f>VLOOKUP(M37,#REF!,4,FALSE)</f>
        <v>#REF!</v>
      </c>
      <c r="AT37" s="15" t="e">
        <f>VLOOKUP(M37,#REF!,5,FALSE)</f>
        <v>#REF!</v>
      </c>
      <c r="AU37" s="15" t="s">
        <v>2025</v>
      </c>
      <c r="AV37" s="15">
        <f t="shared" si="13"/>
        <v>64</v>
      </c>
      <c r="AW37" s="15">
        <f t="shared" si="14"/>
        <v>25.6</v>
      </c>
      <c r="AX37" s="17">
        <f t="shared" si="15"/>
        <v>46</v>
      </c>
      <c r="AY37" s="17">
        <v>6</v>
      </c>
      <c r="AZ37" s="12" t="s">
        <v>343</v>
      </c>
      <c r="BA37" s="12" t="s">
        <v>344</v>
      </c>
      <c r="BB37" s="12" t="s">
        <v>317</v>
      </c>
      <c r="BC37" s="21" t="s">
        <v>653</v>
      </c>
      <c r="BD37" s="21" t="s">
        <v>2702</v>
      </c>
      <c r="BE37" s="21" t="s">
        <v>1424</v>
      </c>
      <c r="BF37" s="12" t="s">
        <v>3203</v>
      </c>
      <c r="BG37" s="15" t="str">
        <f>VLOOKUP(M37,'[1]Kcksinfod04fdb3a-9e63-4fd4-8dd0'!$A$4:$P$734,16,FALSE)</f>
        <v>18164100990</v>
      </c>
      <c r="BH37" s="15" t="s">
        <v>3339</v>
      </c>
      <c r="BI37" s="15">
        <v>4</v>
      </c>
      <c r="BJ37" s="15">
        <v>2</v>
      </c>
      <c r="BK37" s="15">
        <v>13</v>
      </c>
      <c r="BL37" s="27">
        <v>82</v>
      </c>
      <c r="BM37" s="27">
        <v>83</v>
      </c>
      <c r="BN37" s="27">
        <v>80</v>
      </c>
      <c r="BO37" s="27">
        <v>85</v>
      </c>
      <c r="BP37" s="27">
        <v>81</v>
      </c>
      <c r="BQ37" s="27">
        <v>86</v>
      </c>
      <c r="BR37" s="27">
        <v>82</v>
      </c>
      <c r="BS37" s="28">
        <f t="shared" si="4"/>
        <v>86</v>
      </c>
      <c r="BT37" s="28">
        <f t="shared" si="5"/>
        <v>80</v>
      </c>
      <c r="BU37" s="35">
        <f t="shared" si="6"/>
        <v>82.6</v>
      </c>
      <c r="BV37" s="28"/>
      <c r="BW37" s="17">
        <f t="shared" si="16"/>
        <v>70.78</v>
      </c>
      <c r="BX37" s="32">
        <v>6</v>
      </c>
      <c r="BY37" s="19" t="s">
        <v>3312</v>
      </c>
    </row>
    <row r="38" spans="1:77" x14ac:dyDescent="0.25">
      <c r="A38" s="16">
        <v>188</v>
      </c>
      <c r="B38" s="11" t="s">
        <v>197</v>
      </c>
      <c r="C38" s="12" t="s">
        <v>3</v>
      </c>
      <c r="D38" s="11" t="s">
        <v>2711</v>
      </c>
      <c r="E38" s="11">
        <v>413</v>
      </c>
      <c r="F38" s="21" t="s">
        <v>174</v>
      </c>
      <c r="G38" s="22" t="s">
        <v>2689</v>
      </c>
      <c r="H38" s="21" t="s">
        <v>175</v>
      </c>
      <c r="I38" s="12" t="s">
        <v>2690</v>
      </c>
      <c r="J38" s="12" t="s">
        <v>327</v>
      </c>
      <c r="K38" s="12" t="s">
        <v>328</v>
      </c>
      <c r="L38" s="13">
        <v>12</v>
      </c>
      <c r="M38" s="14">
        <v>214230012305</v>
      </c>
      <c r="N38" s="11" t="s">
        <v>2291</v>
      </c>
      <c r="O38" s="12" t="s">
        <v>1971</v>
      </c>
      <c r="P38" s="12" t="s">
        <v>311</v>
      </c>
      <c r="Q38" s="12" t="s">
        <v>1971</v>
      </c>
      <c r="R38" s="12" t="s">
        <v>1971</v>
      </c>
      <c r="S38" s="12" t="s">
        <v>2026</v>
      </c>
      <c r="T38" s="12" t="s">
        <v>2712</v>
      </c>
      <c r="U38" s="12" t="s">
        <v>340</v>
      </c>
      <c r="V38" s="12" t="s">
        <v>313</v>
      </c>
      <c r="W38" s="12" t="s">
        <v>314</v>
      </c>
      <c r="X38" s="12" t="s">
        <v>2061</v>
      </c>
      <c r="Y38" s="12" t="s">
        <v>340</v>
      </c>
      <c r="Z38" s="12" t="s">
        <v>1977</v>
      </c>
      <c r="AA38" s="12" t="s">
        <v>320</v>
      </c>
      <c r="AB38" s="12" t="s">
        <v>1977</v>
      </c>
      <c r="AC38" s="12" t="s">
        <v>1445</v>
      </c>
      <c r="AD38" s="12" t="s">
        <v>1977</v>
      </c>
      <c r="AE38" s="12" t="s">
        <v>1977</v>
      </c>
      <c r="AF38" s="12" t="s">
        <v>1977</v>
      </c>
      <c r="AG38" s="12" t="s">
        <v>1446</v>
      </c>
      <c r="AH38" s="12" t="s">
        <v>1447</v>
      </c>
      <c r="AI38" s="12" t="s">
        <v>316</v>
      </c>
      <c r="AJ38" s="12" t="s">
        <v>1977</v>
      </c>
      <c r="AK38" s="12" t="s">
        <v>326</v>
      </c>
      <c r="AL38" s="12">
        <f t="shared" si="12"/>
        <v>18.3</v>
      </c>
      <c r="AM38" s="12" t="s">
        <v>1981</v>
      </c>
      <c r="AN38" s="12" t="s">
        <v>1982</v>
      </c>
      <c r="AO38" s="12" t="s">
        <v>1983</v>
      </c>
      <c r="AP38" s="12" t="s">
        <v>2689</v>
      </c>
      <c r="AQ38" s="12" t="s">
        <v>4</v>
      </c>
      <c r="AR38" s="12" t="s">
        <v>174</v>
      </c>
      <c r="AS38" s="15" t="e">
        <f>VLOOKUP(M38,#REF!,4,FALSE)</f>
        <v>#REF!</v>
      </c>
      <c r="AT38" s="15" t="e">
        <f>VLOOKUP(M38,#REF!,5,FALSE)</f>
        <v>#REF!</v>
      </c>
      <c r="AU38" s="15" t="s">
        <v>2243</v>
      </c>
      <c r="AV38" s="15">
        <f t="shared" si="13"/>
        <v>60.8</v>
      </c>
      <c r="AW38" s="15">
        <f t="shared" si="14"/>
        <v>24.32</v>
      </c>
      <c r="AX38" s="17">
        <f t="shared" si="15"/>
        <v>42.620000000000005</v>
      </c>
      <c r="AY38" s="17">
        <v>17</v>
      </c>
      <c r="AZ38" s="12" t="s">
        <v>315</v>
      </c>
      <c r="BA38" s="12" t="s">
        <v>316</v>
      </c>
      <c r="BB38" s="12" t="s">
        <v>317</v>
      </c>
      <c r="BC38" s="21" t="s">
        <v>571</v>
      </c>
      <c r="BD38" s="21" t="s">
        <v>2713</v>
      </c>
      <c r="BE38" s="21" t="s">
        <v>1444</v>
      </c>
      <c r="BF38" s="12" t="s">
        <v>3203</v>
      </c>
      <c r="BG38" s="15" t="str">
        <f>VLOOKUP(M38,'[1]Kcksinfod04fdb3a-9e63-4fd4-8dd0'!$A$4:$P$734,16,FALSE)</f>
        <v>13129956695</v>
      </c>
      <c r="BH38" s="15" t="s">
        <v>3339</v>
      </c>
      <c r="BI38" s="15">
        <v>4</v>
      </c>
      <c r="BJ38" s="15">
        <v>2</v>
      </c>
      <c r="BK38" s="15">
        <v>14</v>
      </c>
      <c r="BL38" s="27">
        <v>79</v>
      </c>
      <c r="BM38" s="27">
        <v>74</v>
      </c>
      <c r="BN38" s="27">
        <v>70</v>
      </c>
      <c r="BO38" s="27">
        <v>82</v>
      </c>
      <c r="BP38" s="27">
        <v>72</v>
      </c>
      <c r="BQ38" s="27">
        <v>80</v>
      </c>
      <c r="BR38" s="27">
        <v>74</v>
      </c>
      <c r="BS38" s="28">
        <f t="shared" si="4"/>
        <v>82</v>
      </c>
      <c r="BT38" s="28">
        <f t="shared" si="5"/>
        <v>70</v>
      </c>
      <c r="BU38" s="35">
        <f t="shared" si="6"/>
        <v>75.8</v>
      </c>
      <c r="BV38" s="28"/>
      <c r="BW38" s="17">
        <f t="shared" si="16"/>
        <v>65.36</v>
      </c>
      <c r="BX38" s="17">
        <v>18</v>
      </c>
      <c r="BY38" s="19" t="s">
        <v>3312</v>
      </c>
    </row>
    <row r="39" spans="1:77" x14ac:dyDescent="0.25">
      <c r="A39" s="16">
        <v>180</v>
      </c>
      <c r="B39" s="33" t="s">
        <v>178</v>
      </c>
      <c r="C39" s="12" t="s">
        <v>3</v>
      </c>
      <c r="D39" s="11" t="s">
        <v>2749</v>
      </c>
      <c r="E39" s="11">
        <v>428</v>
      </c>
      <c r="F39" s="21" t="s">
        <v>174</v>
      </c>
      <c r="G39" s="22" t="s">
        <v>2689</v>
      </c>
      <c r="H39" s="21" t="s">
        <v>175</v>
      </c>
      <c r="I39" s="12" t="s">
        <v>2690</v>
      </c>
      <c r="J39" s="12" t="s">
        <v>327</v>
      </c>
      <c r="K39" s="12" t="s">
        <v>328</v>
      </c>
      <c r="L39" s="13">
        <v>12</v>
      </c>
      <c r="M39" s="14">
        <v>214230010718</v>
      </c>
      <c r="N39" s="11" t="s">
        <v>2580</v>
      </c>
      <c r="O39" s="12" t="s">
        <v>1971</v>
      </c>
      <c r="P39" s="12" t="s">
        <v>311</v>
      </c>
      <c r="Q39" s="12" t="s">
        <v>1971</v>
      </c>
      <c r="R39" s="12" t="s">
        <v>1971</v>
      </c>
      <c r="S39" s="12" t="s">
        <v>2019</v>
      </c>
      <c r="T39" s="12" t="s">
        <v>2750</v>
      </c>
      <c r="U39" s="12" t="s">
        <v>1406</v>
      </c>
      <c r="V39" s="12" t="s">
        <v>313</v>
      </c>
      <c r="W39" s="12" t="s">
        <v>341</v>
      </c>
      <c r="X39" s="12" t="s">
        <v>1990</v>
      </c>
      <c r="Y39" s="12" t="s">
        <v>335</v>
      </c>
      <c r="Z39" s="12" t="s">
        <v>2103</v>
      </c>
      <c r="AA39" s="12" t="s">
        <v>320</v>
      </c>
      <c r="AB39" s="12" t="s">
        <v>1977</v>
      </c>
      <c r="AC39" s="12" t="s">
        <v>1493</v>
      </c>
      <c r="AD39" s="12" t="s">
        <v>1494</v>
      </c>
      <c r="AE39" s="12" t="s">
        <v>2057</v>
      </c>
      <c r="AF39" s="12" t="s">
        <v>1495</v>
      </c>
      <c r="AG39" s="12" t="s">
        <v>1496</v>
      </c>
      <c r="AH39" s="12" t="s">
        <v>1497</v>
      </c>
      <c r="AI39" s="12" t="s">
        <v>316</v>
      </c>
      <c r="AJ39" s="12" t="s">
        <v>1977</v>
      </c>
      <c r="AK39" s="12" t="s">
        <v>326</v>
      </c>
      <c r="AL39" s="12">
        <f t="shared" si="12"/>
        <v>15.299999999999999</v>
      </c>
      <c r="AM39" s="12" t="s">
        <v>1981</v>
      </c>
      <c r="AN39" s="12" t="s">
        <v>1982</v>
      </c>
      <c r="AO39" s="12" t="s">
        <v>1983</v>
      </c>
      <c r="AP39" s="12" t="s">
        <v>2689</v>
      </c>
      <c r="AQ39" s="12" t="s">
        <v>4</v>
      </c>
      <c r="AR39" s="12" t="s">
        <v>174</v>
      </c>
      <c r="AS39" s="15" t="e">
        <f>VLOOKUP(M39,#REF!,4,FALSE)</f>
        <v>#REF!</v>
      </c>
      <c r="AT39" s="15" t="e">
        <f>VLOOKUP(M39,#REF!,5,FALSE)</f>
        <v>#REF!</v>
      </c>
      <c r="AU39" s="15" t="s">
        <v>3138</v>
      </c>
      <c r="AV39" s="15">
        <f t="shared" si="13"/>
        <v>73.599999999999994</v>
      </c>
      <c r="AW39" s="15">
        <f t="shared" si="14"/>
        <v>29.439999999999998</v>
      </c>
      <c r="AX39" s="17">
        <f t="shared" si="15"/>
        <v>44.739999999999995</v>
      </c>
      <c r="AY39" s="17">
        <v>9</v>
      </c>
      <c r="AZ39" s="12" t="s">
        <v>315</v>
      </c>
      <c r="BA39" s="12" t="s">
        <v>316</v>
      </c>
      <c r="BB39" s="12" t="s">
        <v>317</v>
      </c>
      <c r="BC39" s="21" t="s">
        <v>1492</v>
      </c>
      <c r="BD39" s="21" t="s">
        <v>2751</v>
      </c>
      <c r="BE39" s="21" t="s">
        <v>1135</v>
      </c>
      <c r="BF39" s="12" t="s">
        <v>3203</v>
      </c>
      <c r="BG39" s="15" t="str">
        <f>VLOOKUP(M39,'[1]Kcksinfod04fdb3a-9e63-4fd4-8dd0'!$A$4:$P$734,16,FALSE)</f>
        <v>15926040005</v>
      </c>
      <c r="BH39" s="15" t="s">
        <v>3339</v>
      </c>
      <c r="BI39" s="15">
        <v>4</v>
      </c>
      <c r="BJ39" s="15">
        <v>2</v>
      </c>
      <c r="BK39" s="15">
        <v>15</v>
      </c>
      <c r="BL39" s="27">
        <v>85</v>
      </c>
      <c r="BM39" s="27">
        <v>84</v>
      </c>
      <c r="BN39" s="27">
        <v>75</v>
      </c>
      <c r="BO39" s="27">
        <v>84</v>
      </c>
      <c r="BP39" s="27">
        <v>83</v>
      </c>
      <c r="BQ39" s="27">
        <v>82</v>
      </c>
      <c r="BR39" s="27">
        <v>80</v>
      </c>
      <c r="BS39" s="28">
        <f t="shared" si="4"/>
        <v>85</v>
      </c>
      <c r="BT39" s="28">
        <f t="shared" si="5"/>
        <v>75</v>
      </c>
      <c r="BU39" s="35">
        <f t="shared" si="6"/>
        <v>82.6</v>
      </c>
      <c r="BV39" s="28"/>
      <c r="BW39" s="17">
        <f t="shared" si="16"/>
        <v>69.52</v>
      </c>
      <c r="BX39" s="32">
        <v>8</v>
      </c>
      <c r="BY39" s="19" t="s">
        <v>3312</v>
      </c>
    </row>
    <row r="40" spans="1:77" x14ac:dyDescent="0.25">
      <c r="A40" s="16">
        <v>184</v>
      </c>
      <c r="B40" s="11" t="s">
        <v>192</v>
      </c>
      <c r="C40" s="12" t="s">
        <v>10</v>
      </c>
      <c r="D40" s="11" t="s">
        <v>1439</v>
      </c>
      <c r="E40" s="11">
        <v>412</v>
      </c>
      <c r="F40" s="21" t="s">
        <v>174</v>
      </c>
      <c r="G40" s="22" t="s">
        <v>2689</v>
      </c>
      <c r="H40" s="21" t="s">
        <v>175</v>
      </c>
      <c r="I40" s="12" t="s">
        <v>2690</v>
      </c>
      <c r="J40" s="12" t="s">
        <v>327</v>
      </c>
      <c r="K40" s="12" t="s">
        <v>328</v>
      </c>
      <c r="L40" s="13">
        <v>12</v>
      </c>
      <c r="M40" s="14">
        <v>214230011422</v>
      </c>
      <c r="N40" s="11" t="s">
        <v>2291</v>
      </c>
      <c r="O40" s="12" t="s">
        <v>1971</v>
      </c>
      <c r="P40" s="12" t="s">
        <v>311</v>
      </c>
      <c r="Q40" s="12" t="s">
        <v>1971</v>
      </c>
      <c r="R40" s="12" t="s">
        <v>1971</v>
      </c>
      <c r="S40" s="12" t="s">
        <v>2029</v>
      </c>
      <c r="T40" s="12" t="s">
        <v>2709</v>
      </c>
      <c r="U40" s="12" t="s">
        <v>1406</v>
      </c>
      <c r="V40" s="12" t="s">
        <v>313</v>
      </c>
      <c r="W40" s="12" t="s">
        <v>314</v>
      </c>
      <c r="X40" s="12" t="s">
        <v>2037</v>
      </c>
      <c r="Y40" s="12" t="s">
        <v>1406</v>
      </c>
      <c r="Z40" s="12" t="s">
        <v>2359</v>
      </c>
      <c r="AA40" s="12" t="s">
        <v>320</v>
      </c>
      <c r="AB40" s="12" t="s">
        <v>1977</v>
      </c>
      <c r="AC40" s="12" t="s">
        <v>1440</v>
      </c>
      <c r="AD40" s="12" t="s">
        <v>1441</v>
      </c>
      <c r="AE40" s="12" t="s">
        <v>2098</v>
      </c>
      <c r="AF40" s="12" t="s">
        <v>1977</v>
      </c>
      <c r="AG40" s="12" t="s">
        <v>1442</v>
      </c>
      <c r="AH40" s="12" t="s">
        <v>1443</v>
      </c>
      <c r="AI40" s="12" t="s">
        <v>316</v>
      </c>
      <c r="AJ40" s="12" t="s">
        <v>1977</v>
      </c>
      <c r="AK40" s="12" t="s">
        <v>326</v>
      </c>
      <c r="AL40" s="12">
        <f t="shared" si="12"/>
        <v>18.3</v>
      </c>
      <c r="AM40" s="12" t="s">
        <v>1981</v>
      </c>
      <c r="AN40" s="12" t="s">
        <v>1982</v>
      </c>
      <c r="AO40" s="12" t="s">
        <v>1983</v>
      </c>
      <c r="AP40" s="12" t="s">
        <v>2689</v>
      </c>
      <c r="AQ40" s="12" t="s">
        <v>4</v>
      </c>
      <c r="AR40" s="12" t="s">
        <v>174</v>
      </c>
      <c r="AS40" s="15" t="e">
        <f>VLOOKUP(M40,#REF!,4,FALSE)</f>
        <v>#REF!</v>
      </c>
      <c r="AT40" s="15" t="e">
        <f>VLOOKUP(M40,#REF!,5,FALSE)</f>
        <v>#REF!</v>
      </c>
      <c r="AU40" s="15" t="s">
        <v>2068</v>
      </c>
      <c r="AV40" s="15">
        <f t="shared" si="13"/>
        <v>63.2</v>
      </c>
      <c r="AW40" s="15">
        <f t="shared" si="14"/>
        <v>25.28</v>
      </c>
      <c r="AX40" s="17">
        <f t="shared" si="15"/>
        <v>43.58</v>
      </c>
      <c r="AY40" s="17">
        <v>13</v>
      </c>
      <c r="AZ40" s="12" t="s">
        <v>343</v>
      </c>
      <c r="BA40" s="12" t="s">
        <v>344</v>
      </c>
      <c r="BB40" s="12" t="s">
        <v>317</v>
      </c>
      <c r="BC40" s="21" t="s">
        <v>1321</v>
      </c>
      <c r="BD40" s="21" t="s">
        <v>2710</v>
      </c>
      <c r="BE40" s="21" t="s">
        <v>813</v>
      </c>
      <c r="BF40" s="12" t="s">
        <v>3203</v>
      </c>
      <c r="BG40" s="15" t="str">
        <f>VLOOKUP(M40,'[1]Kcksinfod04fdb3a-9e63-4fd4-8dd0'!$A$4:$P$734,16,FALSE)</f>
        <v>17377704045</v>
      </c>
      <c r="BH40" s="15" t="s">
        <v>3339</v>
      </c>
      <c r="BI40" s="15">
        <v>4</v>
      </c>
      <c r="BJ40" s="15">
        <v>2</v>
      </c>
      <c r="BK40" s="15">
        <v>16</v>
      </c>
      <c r="BL40" s="27">
        <v>78</v>
      </c>
      <c r="BM40" s="27">
        <v>77</v>
      </c>
      <c r="BN40" s="27">
        <v>70</v>
      </c>
      <c r="BO40" s="27">
        <v>80</v>
      </c>
      <c r="BP40" s="27">
        <v>74</v>
      </c>
      <c r="BQ40" s="27">
        <v>85</v>
      </c>
      <c r="BR40" s="27">
        <v>80</v>
      </c>
      <c r="BS40" s="28">
        <f t="shared" si="4"/>
        <v>85</v>
      </c>
      <c r="BT40" s="28">
        <f t="shared" si="5"/>
        <v>70</v>
      </c>
      <c r="BU40" s="35">
        <f t="shared" si="6"/>
        <v>77.8</v>
      </c>
      <c r="BV40" s="28"/>
      <c r="BW40" s="17">
        <f t="shared" si="16"/>
        <v>66.92</v>
      </c>
      <c r="BX40" s="17">
        <v>14</v>
      </c>
      <c r="BY40" s="19" t="s">
        <v>3312</v>
      </c>
    </row>
    <row r="41" spans="1:77" x14ac:dyDescent="0.25">
      <c r="A41" s="16">
        <v>183</v>
      </c>
      <c r="B41" s="11" t="s">
        <v>187</v>
      </c>
      <c r="C41" s="12" t="s">
        <v>3</v>
      </c>
      <c r="D41" s="11" t="s">
        <v>2717</v>
      </c>
      <c r="E41" s="11">
        <v>415</v>
      </c>
      <c r="F41" s="21" t="s">
        <v>174</v>
      </c>
      <c r="G41" s="22" t="s">
        <v>2689</v>
      </c>
      <c r="H41" s="21" t="s">
        <v>175</v>
      </c>
      <c r="I41" s="12" t="s">
        <v>2690</v>
      </c>
      <c r="J41" s="12" t="s">
        <v>327</v>
      </c>
      <c r="K41" s="12" t="s">
        <v>328</v>
      </c>
      <c r="L41" s="13">
        <v>12</v>
      </c>
      <c r="M41" s="14">
        <v>214230010427</v>
      </c>
      <c r="N41" s="11" t="s">
        <v>2317</v>
      </c>
      <c r="O41" s="12" t="s">
        <v>1971</v>
      </c>
      <c r="P41" s="12" t="s">
        <v>311</v>
      </c>
      <c r="Q41" s="12" t="s">
        <v>1971</v>
      </c>
      <c r="R41" s="12" t="s">
        <v>1971</v>
      </c>
      <c r="S41" s="12" t="s">
        <v>1972</v>
      </c>
      <c r="T41" s="12" t="s">
        <v>2040</v>
      </c>
      <c r="U41" s="12" t="s">
        <v>1410</v>
      </c>
      <c r="V41" s="12" t="s">
        <v>313</v>
      </c>
      <c r="W41" s="12" t="s">
        <v>314</v>
      </c>
      <c r="X41" s="12" t="s">
        <v>2031</v>
      </c>
      <c r="Y41" s="12" t="s">
        <v>1410</v>
      </c>
      <c r="Z41" s="12" t="s">
        <v>2033</v>
      </c>
      <c r="AA41" s="12" t="s">
        <v>320</v>
      </c>
      <c r="AB41" s="12" t="s">
        <v>1977</v>
      </c>
      <c r="AC41" s="12" t="s">
        <v>1455</v>
      </c>
      <c r="AD41" s="12" t="s">
        <v>622</v>
      </c>
      <c r="AE41" s="12" t="s">
        <v>632</v>
      </c>
      <c r="AF41" s="12" t="s">
        <v>316</v>
      </c>
      <c r="AG41" s="12" t="s">
        <v>1456</v>
      </c>
      <c r="AH41" s="12" t="s">
        <v>1457</v>
      </c>
      <c r="AI41" s="12" t="s">
        <v>316</v>
      </c>
      <c r="AJ41" s="12" t="s">
        <v>1977</v>
      </c>
      <c r="AK41" s="12" t="s">
        <v>326</v>
      </c>
      <c r="AL41" s="12">
        <f t="shared" si="12"/>
        <v>18</v>
      </c>
      <c r="AM41" s="12" t="s">
        <v>1981</v>
      </c>
      <c r="AN41" s="12" t="s">
        <v>1982</v>
      </c>
      <c r="AO41" s="12" t="s">
        <v>1983</v>
      </c>
      <c r="AP41" s="12" t="s">
        <v>2689</v>
      </c>
      <c r="AQ41" s="12" t="s">
        <v>4</v>
      </c>
      <c r="AR41" s="12" t="s">
        <v>174</v>
      </c>
      <c r="AS41" s="15" t="e">
        <f>VLOOKUP(M41,#REF!,4,FALSE)</f>
        <v>#REF!</v>
      </c>
      <c r="AT41" s="15" t="e">
        <f>VLOOKUP(M41,#REF!,5,FALSE)</f>
        <v>#REF!</v>
      </c>
      <c r="AU41" s="15" t="s">
        <v>2025</v>
      </c>
      <c r="AV41" s="15">
        <f t="shared" si="13"/>
        <v>64</v>
      </c>
      <c r="AW41" s="15">
        <f t="shared" si="14"/>
        <v>25.6</v>
      </c>
      <c r="AX41" s="17">
        <f t="shared" si="15"/>
        <v>43.6</v>
      </c>
      <c r="AY41" s="17">
        <v>12</v>
      </c>
      <c r="AZ41" s="12" t="s">
        <v>315</v>
      </c>
      <c r="BA41" s="12" t="s">
        <v>316</v>
      </c>
      <c r="BB41" s="12" t="s">
        <v>317</v>
      </c>
      <c r="BC41" s="21" t="s">
        <v>1454</v>
      </c>
      <c r="BD41" s="21" t="s">
        <v>2718</v>
      </c>
      <c r="BE41" s="21" t="s">
        <v>1402</v>
      </c>
      <c r="BF41" s="12" t="s">
        <v>3203</v>
      </c>
      <c r="BG41" s="15" t="str">
        <f>VLOOKUP(M41,'[1]Kcksinfod04fdb3a-9e63-4fd4-8dd0'!$A$4:$P$734,16,FALSE)</f>
        <v>15271151086</v>
      </c>
      <c r="BH41" s="15" t="s">
        <v>3339</v>
      </c>
      <c r="BI41" s="15">
        <v>4</v>
      </c>
      <c r="BJ41" s="15">
        <v>2</v>
      </c>
      <c r="BK41" s="15">
        <v>17</v>
      </c>
      <c r="BL41" s="27">
        <v>78</v>
      </c>
      <c r="BM41" s="27">
        <v>79</v>
      </c>
      <c r="BN41" s="27">
        <v>72</v>
      </c>
      <c r="BO41" s="27">
        <v>79</v>
      </c>
      <c r="BP41" s="27">
        <v>75</v>
      </c>
      <c r="BQ41" s="27">
        <v>83</v>
      </c>
      <c r="BR41" s="27">
        <v>76</v>
      </c>
      <c r="BS41" s="28">
        <f t="shared" si="4"/>
        <v>83</v>
      </c>
      <c r="BT41" s="28">
        <f t="shared" si="5"/>
        <v>72</v>
      </c>
      <c r="BU41" s="35">
        <f t="shared" si="6"/>
        <v>77.400000000000006</v>
      </c>
      <c r="BV41" s="28"/>
      <c r="BW41" s="17">
        <f t="shared" si="16"/>
        <v>66.820000000000007</v>
      </c>
      <c r="BX41" s="17">
        <v>15</v>
      </c>
      <c r="BY41" s="19" t="s">
        <v>3312</v>
      </c>
    </row>
    <row r="42" spans="1:77" x14ac:dyDescent="0.25">
      <c r="A42" s="16">
        <v>175</v>
      </c>
      <c r="B42" s="33" t="s">
        <v>180</v>
      </c>
      <c r="C42" s="12" t="s">
        <v>10</v>
      </c>
      <c r="D42" s="11" t="s">
        <v>2706</v>
      </c>
      <c r="E42" s="11">
        <v>411</v>
      </c>
      <c r="F42" s="21" t="s">
        <v>174</v>
      </c>
      <c r="G42" s="22" t="s">
        <v>2689</v>
      </c>
      <c r="H42" s="21" t="s">
        <v>175</v>
      </c>
      <c r="I42" s="12" t="s">
        <v>2690</v>
      </c>
      <c r="J42" s="12" t="s">
        <v>327</v>
      </c>
      <c r="K42" s="12" t="s">
        <v>328</v>
      </c>
      <c r="L42" s="13">
        <v>12</v>
      </c>
      <c r="M42" s="14">
        <v>214230011312</v>
      </c>
      <c r="N42" s="11" t="s">
        <v>2291</v>
      </c>
      <c r="O42" s="12" t="s">
        <v>1971</v>
      </c>
      <c r="P42" s="12" t="s">
        <v>311</v>
      </c>
      <c r="Q42" s="12" t="s">
        <v>1971</v>
      </c>
      <c r="R42" s="12" t="s">
        <v>1971</v>
      </c>
      <c r="S42" s="12" t="s">
        <v>2045</v>
      </c>
      <c r="T42" s="12" t="s">
        <v>2117</v>
      </c>
      <c r="U42" s="12" t="s">
        <v>1406</v>
      </c>
      <c r="V42" s="12" t="s">
        <v>313</v>
      </c>
      <c r="W42" s="12" t="s">
        <v>314</v>
      </c>
      <c r="X42" s="12" t="s">
        <v>2573</v>
      </c>
      <c r="Y42" s="12" t="s">
        <v>1435</v>
      </c>
      <c r="Z42" s="12" t="s">
        <v>2708</v>
      </c>
      <c r="AA42" s="12" t="s">
        <v>320</v>
      </c>
      <c r="AB42" s="12" t="s">
        <v>1977</v>
      </c>
      <c r="AC42" s="12" t="s">
        <v>1436</v>
      </c>
      <c r="AD42" s="12" t="s">
        <v>316</v>
      </c>
      <c r="AE42" s="12" t="s">
        <v>316</v>
      </c>
      <c r="AF42" s="12" t="s">
        <v>316</v>
      </c>
      <c r="AG42" s="12" t="s">
        <v>1437</v>
      </c>
      <c r="AH42" s="12" t="s">
        <v>1438</v>
      </c>
      <c r="AI42" s="12" t="s">
        <v>320</v>
      </c>
      <c r="AJ42" s="12" t="s">
        <v>1977</v>
      </c>
      <c r="AK42" s="12" t="s">
        <v>326</v>
      </c>
      <c r="AL42" s="12">
        <f t="shared" si="12"/>
        <v>18.3</v>
      </c>
      <c r="AM42" s="12" t="s">
        <v>1981</v>
      </c>
      <c r="AN42" s="12" t="s">
        <v>1982</v>
      </c>
      <c r="AO42" s="12" t="s">
        <v>1983</v>
      </c>
      <c r="AP42" s="12" t="s">
        <v>2689</v>
      </c>
      <c r="AQ42" s="12" t="s">
        <v>4</v>
      </c>
      <c r="AR42" s="12" t="s">
        <v>174</v>
      </c>
      <c r="AS42" s="15" t="e">
        <f>VLOOKUP(M42,#REF!,4,FALSE)</f>
        <v>#REF!</v>
      </c>
      <c r="AT42" s="15" t="e">
        <f>VLOOKUP(M42,#REF!,5,FALSE)</f>
        <v>#REF!</v>
      </c>
      <c r="AU42" s="15" t="s">
        <v>3123</v>
      </c>
      <c r="AV42" s="15">
        <f t="shared" si="13"/>
        <v>70.8</v>
      </c>
      <c r="AW42" s="15">
        <f t="shared" si="14"/>
        <v>28.32</v>
      </c>
      <c r="AX42" s="17">
        <f t="shared" si="15"/>
        <v>46.620000000000005</v>
      </c>
      <c r="AY42" s="17">
        <v>4</v>
      </c>
      <c r="AZ42" s="12" t="s">
        <v>315</v>
      </c>
      <c r="BA42" s="12" t="s">
        <v>316</v>
      </c>
      <c r="BB42" s="12" t="s">
        <v>317</v>
      </c>
      <c r="BC42" s="21" t="s">
        <v>1434</v>
      </c>
      <c r="BD42" s="21" t="s">
        <v>2707</v>
      </c>
      <c r="BE42" s="21" t="s">
        <v>956</v>
      </c>
      <c r="BF42" s="12" t="s">
        <v>3203</v>
      </c>
      <c r="BG42" s="15" t="str">
        <f>VLOOKUP(M42,'[1]Kcksinfod04fdb3a-9e63-4fd4-8dd0'!$A$4:$P$734,16,FALSE)</f>
        <v>13802909101</v>
      </c>
      <c r="BH42" s="15" t="s">
        <v>3339</v>
      </c>
      <c r="BI42" s="15">
        <v>4</v>
      </c>
      <c r="BJ42" s="15">
        <v>2</v>
      </c>
      <c r="BK42" s="15">
        <v>18</v>
      </c>
      <c r="BL42" s="27">
        <v>86</v>
      </c>
      <c r="BM42" s="27">
        <v>86</v>
      </c>
      <c r="BN42" s="27">
        <v>75</v>
      </c>
      <c r="BO42" s="27">
        <v>84</v>
      </c>
      <c r="BP42" s="27">
        <v>80</v>
      </c>
      <c r="BQ42" s="27">
        <v>87</v>
      </c>
      <c r="BR42" s="27">
        <v>79</v>
      </c>
      <c r="BS42" s="28">
        <f t="shared" si="4"/>
        <v>87</v>
      </c>
      <c r="BT42" s="28">
        <f t="shared" si="5"/>
        <v>75</v>
      </c>
      <c r="BU42" s="35">
        <f t="shared" si="6"/>
        <v>83</v>
      </c>
      <c r="BV42" s="28"/>
      <c r="BW42" s="17">
        <f t="shared" si="16"/>
        <v>71.52000000000001</v>
      </c>
      <c r="BX42" s="32">
        <v>2</v>
      </c>
      <c r="BY42" s="19" t="s">
        <v>3312</v>
      </c>
    </row>
    <row r="43" spans="1:77" x14ac:dyDescent="0.25">
      <c r="A43" s="16">
        <v>190</v>
      </c>
      <c r="B43" s="11" t="s">
        <v>186</v>
      </c>
      <c r="C43" s="12" t="s">
        <v>3</v>
      </c>
      <c r="D43" s="11" t="s">
        <v>2743</v>
      </c>
      <c r="E43" s="11">
        <v>426</v>
      </c>
      <c r="F43" s="21" t="s">
        <v>174</v>
      </c>
      <c r="G43" s="22" t="s">
        <v>2689</v>
      </c>
      <c r="H43" s="21" t="s">
        <v>175</v>
      </c>
      <c r="I43" s="12" t="s">
        <v>2690</v>
      </c>
      <c r="J43" s="12" t="s">
        <v>327</v>
      </c>
      <c r="K43" s="12" t="s">
        <v>328</v>
      </c>
      <c r="L43" s="13">
        <v>12</v>
      </c>
      <c r="M43" s="14">
        <v>214230011719</v>
      </c>
      <c r="N43" s="11" t="s">
        <v>2489</v>
      </c>
      <c r="O43" s="12" t="s">
        <v>1971</v>
      </c>
      <c r="P43" s="12" t="s">
        <v>311</v>
      </c>
      <c r="Q43" s="12" t="s">
        <v>1971</v>
      </c>
      <c r="R43" s="12" t="s">
        <v>1971</v>
      </c>
      <c r="S43" s="12" t="s">
        <v>1993</v>
      </c>
      <c r="T43" s="12" t="s">
        <v>2744</v>
      </c>
      <c r="U43" s="12" t="s">
        <v>1406</v>
      </c>
      <c r="V43" s="12" t="s">
        <v>313</v>
      </c>
      <c r="W43" s="12" t="s">
        <v>341</v>
      </c>
      <c r="X43" s="12" t="s">
        <v>2682</v>
      </c>
      <c r="Y43" s="12" t="s">
        <v>1406</v>
      </c>
      <c r="Z43" s="12" t="s">
        <v>2402</v>
      </c>
      <c r="AA43" s="12" t="s">
        <v>320</v>
      </c>
      <c r="AB43" s="12" t="s">
        <v>1977</v>
      </c>
      <c r="AC43" s="12" t="s">
        <v>1484</v>
      </c>
      <c r="AD43" s="12" t="s">
        <v>1977</v>
      </c>
      <c r="AE43" s="12" t="s">
        <v>1977</v>
      </c>
      <c r="AF43" s="12" t="s">
        <v>1977</v>
      </c>
      <c r="AG43" s="12" t="s">
        <v>1977</v>
      </c>
      <c r="AH43" s="12" t="s">
        <v>1977</v>
      </c>
      <c r="AI43" s="12" t="s">
        <v>316</v>
      </c>
      <c r="AJ43" s="12" t="s">
        <v>1977</v>
      </c>
      <c r="AK43" s="12" t="s">
        <v>326</v>
      </c>
      <c r="AL43" s="12">
        <f t="shared" si="12"/>
        <v>16.2</v>
      </c>
      <c r="AM43" s="12" t="s">
        <v>1981</v>
      </c>
      <c r="AN43" s="12" t="s">
        <v>1982</v>
      </c>
      <c r="AO43" s="12" t="s">
        <v>1983</v>
      </c>
      <c r="AP43" s="12" t="s">
        <v>2689</v>
      </c>
      <c r="AQ43" s="12" t="s">
        <v>4</v>
      </c>
      <c r="AR43" s="12" t="s">
        <v>174</v>
      </c>
      <c r="AS43" s="15" t="e">
        <f>VLOOKUP(M43,#REF!,4,FALSE)</f>
        <v>#REF!</v>
      </c>
      <c r="AT43" s="15" t="e">
        <f>VLOOKUP(M43,#REF!,5,FALSE)</f>
        <v>#REF!</v>
      </c>
      <c r="AU43" s="15" t="s">
        <v>2012</v>
      </c>
      <c r="AV43" s="15">
        <f t="shared" si="13"/>
        <v>64.400000000000006</v>
      </c>
      <c r="AW43" s="15">
        <f t="shared" si="14"/>
        <v>25.760000000000005</v>
      </c>
      <c r="AX43" s="17">
        <f t="shared" si="15"/>
        <v>41.960000000000008</v>
      </c>
      <c r="AY43" s="17">
        <v>19</v>
      </c>
      <c r="AZ43" s="12" t="s">
        <v>343</v>
      </c>
      <c r="BA43" s="12" t="s">
        <v>344</v>
      </c>
      <c r="BB43" s="12" t="s">
        <v>317</v>
      </c>
      <c r="BC43" s="21" t="s">
        <v>1482</v>
      </c>
      <c r="BD43" s="21" t="s">
        <v>2745</v>
      </c>
      <c r="BE43" s="21" t="s">
        <v>1483</v>
      </c>
      <c r="BF43" s="12" t="s">
        <v>3203</v>
      </c>
      <c r="BG43" s="15" t="str">
        <f>VLOOKUP(M43,'[1]Kcksinfod04fdb3a-9e63-4fd4-8dd0'!$A$4:$P$734,16,FALSE)</f>
        <v>17360154976</v>
      </c>
      <c r="BH43" s="15" t="s">
        <v>3339</v>
      </c>
      <c r="BI43" s="15">
        <v>4</v>
      </c>
      <c r="BJ43" s="15">
        <v>2</v>
      </c>
      <c r="BK43" s="15">
        <v>19</v>
      </c>
      <c r="BL43" s="27">
        <v>82</v>
      </c>
      <c r="BM43" s="27">
        <v>75</v>
      </c>
      <c r="BN43" s="27">
        <v>72</v>
      </c>
      <c r="BO43" s="27">
        <v>85</v>
      </c>
      <c r="BP43" s="27">
        <v>82</v>
      </c>
      <c r="BQ43" s="27">
        <v>83</v>
      </c>
      <c r="BR43" s="27">
        <v>77</v>
      </c>
      <c r="BS43" s="28">
        <f t="shared" si="4"/>
        <v>85</v>
      </c>
      <c r="BT43" s="28">
        <f t="shared" si="5"/>
        <v>72</v>
      </c>
      <c r="BU43" s="35">
        <f t="shared" si="6"/>
        <v>79.8</v>
      </c>
      <c r="BV43" s="28"/>
      <c r="BW43" s="17">
        <f t="shared" si="16"/>
        <v>65.900000000000006</v>
      </c>
      <c r="BX43" s="17">
        <v>16</v>
      </c>
      <c r="BY43" s="19" t="s">
        <v>3312</v>
      </c>
    </row>
    <row r="44" spans="1:77" x14ac:dyDescent="0.25">
      <c r="A44" s="16">
        <v>174</v>
      </c>
      <c r="B44" s="33" t="s">
        <v>182</v>
      </c>
      <c r="C44" s="12" t="s">
        <v>3</v>
      </c>
      <c r="D44" s="11" t="s">
        <v>2691</v>
      </c>
      <c r="E44" s="11">
        <v>406</v>
      </c>
      <c r="F44" s="21" t="s">
        <v>174</v>
      </c>
      <c r="G44" s="22" t="s">
        <v>2689</v>
      </c>
      <c r="H44" s="21" t="s">
        <v>175</v>
      </c>
      <c r="I44" s="12" t="s">
        <v>2690</v>
      </c>
      <c r="J44" s="12" t="s">
        <v>327</v>
      </c>
      <c r="K44" s="12" t="s">
        <v>328</v>
      </c>
      <c r="L44" s="13">
        <v>12</v>
      </c>
      <c r="M44" s="14">
        <v>214230012319</v>
      </c>
      <c r="N44" s="11" t="s">
        <v>2058</v>
      </c>
      <c r="O44" s="12" t="s">
        <v>1971</v>
      </c>
      <c r="P44" s="12" t="s">
        <v>311</v>
      </c>
      <c r="Q44" s="12" t="s">
        <v>1971</v>
      </c>
      <c r="R44" s="12" t="s">
        <v>1971</v>
      </c>
      <c r="S44" s="12" t="s">
        <v>2019</v>
      </c>
      <c r="T44" s="12" t="s">
        <v>2692</v>
      </c>
      <c r="U44" s="12" t="s">
        <v>1406</v>
      </c>
      <c r="V44" s="12" t="s">
        <v>313</v>
      </c>
      <c r="W44" s="12" t="s">
        <v>330</v>
      </c>
      <c r="X44" s="12" t="s">
        <v>1998</v>
      </c>
      <c r="Y44" s="12" t="s">
        <v>1410</v>
      </c>
      <c r="Z44" s="12" t="s">
        <v>1977</v>
      </c>
      <c r="AA44" s="12" t="s">
        <v>320</v>
      </c>
      <c r="AB44" s="12" t="s">
        <v>1977</v>
      </c>
      <c r="AC44" s="12" t="s">
        <v>1411</v>
      </c>
      <c r="AD44" s="12" t="s">
        <v>1977</v>
      </c>
      <c r="AE44" s="12" t="s">
        <v>1977</v>
      </c>
      <c r="AF44" s="12" t="s">
        <v>1412</v>
      </c>
      <c r="AG44" s="12" t="s">
        <v>1413</v>
      </c>
      <c r="AH44" s="12" t="s">
        <v>1977</v>
      </c>
      <c r="AI44" s="12" t="s">
        <v>316</v>
      </c>
      <c r="AJ44" s="12" t="s">
        <v>1977</v>
      </c>
      <c r="AK44" s="12" t="s">
        <v>326</v>
      </c>
      <c r="AL44" s="12">
        <f t="shared" si="12"/>
        <v>20.7</v>
      </c>
      <c r="AM44" s="12" t="s">
        <v>1981</v>
      </c>
      <c r="AN44" s="12" t="s">
        <v>1982</v>
      </c>
      <c r="AO44" s="12" t="s">
        <v>1983</v>
      </c>
      <c r="AP44" s="12" t="s">
        <v>2689</v>
      </c>
      <c r="AQ44" s="12" t="s">
        <v>4</v>
      </c>
      <c r="AR44" s="12" t="s">
        <v>174</v>
      </c>
      <c r="AS44" s="15" t="e">
        <f>VLOOKUP(M44,#REF!,4,FALSE)</f>
        <v>#REF!</v>
      </c>
      <c r="AT44" s="15" t="e">
        <f>VLOOKUP(M44,#REF!,5,FALSE)</f>
        <v>#REF!</v>
      </c>
      <c r="AU44" s="15" t="s">
        <v>1992</v>
      </c>
      <c r="AV44" s="15">
        <f t="shared" si="13"/>
        <v>66</v>
      </c>
      <c r="AW44" s="15">
        <f t="shared" si="14"/>
        <v>26.400000000000002</v>
      </c>
      <c r="AX44" s="17">
        <f t="shared" si="15"/>
        <v>47.1</v>
      </c>
      <c r="AY44" s="17">
        <v>3</v>
      </c>
      <c r="AZ44" s="12" t="s">
        <v>343</v>
      </c>
      <c r="BA44" s="12" t="s">
        <v>344</v>
      </c>
      <c r="BB44" s="12" t="s">
        <v>317</v>
      </c>
      <c r="BC44" s="21" t="s">
        <v>382</v>
      </c>
      <c r="BD44" s="21" t="s">
        <v>2693</v>
      </c>
      <c r="BE44" s="21" t="s">
        <v>1129</v>
      </c>
      <c r="BF44" s="12" t="s">
        <v>3203</v>
      </c>
      <c r="BG44" s="15" t="str">
        <f>VLOOKUP(M44,'[1]Kcksinfod04fdb3a-9e63-4fd4-8dd0'!$A$4:$P$734,16,FALSE)</f>
        <v>13997992034</v>
      </c>
      <c r="BH44" s="15" t="s">
        <v>3339</v>
      </c>
      <c r="BI44" s="15">
        <v>4</v>
      </c>
      <c r="BJ44" s="15">
        <v>2</v>
      </c>
      <c r="BK44" s="15">
        <v>20</v>
      </c>
      <c r="BL44" s="27">
        <v>84</v>
      </c>
      <c r="BM44" s="27">
        <v>81</v>
      </c>
      <c r="BN44" s="27">
        <v>74</v>
      </c>
      <c r="BO44" s="27">
        <v>83</v>
      </c>
      <c r="BP44" s="27">
        <v>79</v>
      </c>
      <c r="BQ44" s="27">
        <v>83</v>
      </c>
      <c r="BR44" s="27">
        <v>79</v>
      </c>
      <c r="BS44" s="28">
        <f t="shared" si="4"/>
        <v>84</v>
      </c>
      <c r="BT44" s="28">
        <f t="shared" si="5"/>
        <v>74</v>
      </c>
      <c r="BU44" s="35">
        <f t="shared" si="6"/>
        <v>81</v>
      </c>
      <c r="BV44" s="28"/>
      <c r="BW44" s="17">
        <f t="shared" si="16"/>
        <v>71.400000000000006</v>
      </c>
      <c r="BX44" s="32">
        <v>3</v>
      </c>
      <c r="BY44" s="19" t="s">
        <v>3312</v>
      </c>
    </row>
    <row r="45" spans="1:77" x14ac:dyDescent="0.25">
      <c r="A45" s="16">
        <v>176</v>
      </c>
      <c r="B45" s="33" t="s">
        <v>177</v>
      </c>
      <c r="C45" s="12" t="s">
        <v>3</v>
      </c>
      <c r="D45" s="11" t="s">
        <v>2739</v>
      </c>
      <c r="E45" s="11">
        <v>423</v>
      </c>
      <c r="F45" s="21" t="s">
        <v>174</v>
      </c>
      <c r="G45" s="22" t="s">
        <v>2689</v>
      </c>
      <c r="H45" s="21" t="s">
        <v>175</v>
      </c>
      <c r="I45" s="12" t="s">
        <v>2690</v>
      </c>
      <c r="J45" s="12" t="s">
        <v>327</v>
      </c>
      <c r="K45" s="12" t="s">
        <v>328</v>
      </c>
      <c r="L45" s="13">
        <v>12</v>
      </c>
      <c r="M45" s="14">
        <v>214230011024</v>
      </c>
      <c r="N45" s="11" t="s">
        <v>2434</v>
      </c>
      <c r="O45" s="12" t="s">
        <v>1971</v>
      </c>
      <c r="P45" s="12" t="s">
        <v>311</v>
      </c>
      <c r="Q45" s="12" t="s">
        <v>1971</v>
      </c>
      <c r="R45" s="12" t="s">
        <v>1971</v>
      </c>
      <c r="S45" s="12" t="s">
        <v>1972</v>
      </c>
      <c r="T45" s="12" t="s">
        <v>2740</v>
      </c>
      <c r="U45" s="12" t="s">
        <v>1410</v>
      </c>
      <c r="V45" s="12" t="s">
        <v>313</v>
      </c>
      <c r="W45" s="12" t="s">
        <v>341</v>
      </c>
      <c r="X45" s="12" t="s">
        <v>2228</v>
      </c>
      <c r="Y45" s="12" t="s">
        <v>1410</v>
      </c>
      <c r="Z45" s="12" t="s">
        <v>2742</v>
      </c>
      <c r="AA45" s="12" t="s">
        <v>320</v>
      </c>
      <c r="AB45" s="12" t="s">
        <v>1977</v>
      </c>
      <c r="AC45" s="12" t="s">
        <v>1479</v>
      </c>
      <c r="AD45" s="12" t="s">
        <v>1977</v>
      </c>
      <c r="AE45" s="12" t="s">
        <v>1977</v>
      </c>
      <c r="AF45" s="12" t="s">
        <v>1977</v>
      </c>
      <c r="AG45" s="12" t="s">
        <v>1480</v>
      </c>
      <c r="AH45" s="12" t="s">
        <v>1481</v>
      </c>
      <c r="AI45" s="12" t="s">
        <v>316</v>
      </c>
      <c r="AJ45" s="12" t="s">
        <v>1977</v>
      </c>
      <c r="AK45" s="12" t="s">
        <v>326</v>
      </c>
      <c r="AL45" s="12">
        <f t="shared" si="12"/>
        <v>16.8</v>
      </c>
      <c r="AM45" s="12" t="s">
        <v>1981</v>
      </c>
      <c r="AN45" s="12" t="s">
        <v>1982</v>
      </c>
      <c r="AO45" s="12" t="s">
        <v>1983</v>
      </c>
      <c r="AP45" s="12" t="s">
        <v>2689</v>
      </c>
      <c r="AQ45" s="12" t="s">
        <v>4</v>
      </c>
      <c r="AR45" s="12" t="s">
        <v>174</v>
      </c>
      <c r="AS45" s="15" t="e">
        <f>VLOOKUP(M45,#REF!,4,FALSE)</f>
        <v>#REF!</v>
      </c>
      <c r="AT45" s="15" t="e">
        <f>VLOOKUP(M45,#REF!,5,FALSE)</f>
        <v>#REF!</v>
      </c>
      <c r="AU45" s="15" t="s">
        <v>3137</v>
      </c>
      <c r="AV45" s="15">
        <f t="shared" si="13"/>
        <v>74</v>
      </c>
      <c r="AW45" s="15">
        <f t="shared" si="14"/>
        <v>29.6</v>
      </c>
      <c r="AX45" s="17">
        <f t="shared" si="15"/>
        <v>46.400000000000006</v>
      </c>
      <c r="AY45" s="17">
        <v>5</v>
      </c>
      <c r="AZ45" s="12" t="s">
        <v>315</v>
      </c>
      <c r="BA45" s="12" t="s">
        <v>316</v>
      </c>
      <c r="BB45" s="12" t="s">
        <v>317</v>
      </c>
      <c r="BC45" s="21" t="s">
        <v>1477</v>
      </c>
      <c r="BD45" s="21" t="s">
        <v>2741</v>
      </c>
      <c r="BE45" s="21" t="s">
        <v>1478</v>
      </c>
      <c r="BF45" s="12" t="s">
        <v>3203</v>
      </c>
      <c r="BG45" s="15" t="str">
        <f>VLOOKUP(M45,'[1]Kcksinfod04fdb3a-9e63-4fd4-8dd0'!$A$4:$P$734,16,FALSE)</f>
        <v>18771157570</v>
      </c>
      <c r="BH45" s="15" t="s">
        <v>3339</v>
      </c>
      <c r="BI45" s="15">
        <v>4</v>
      </c>
      <c r="BJ45" s="15">
        <v>2</v>
      </c>
      <c r="BK45" s="15">
        <v>21</v>
      </c>
      <c r="BL45" s="27">
        <v>85</v>
      </c>
      <c r="BM45" s="27">
        <v>83</v>
      </c>
      <c r="BN45" s="27">
        <v>75</v>
      </c>
      <c r="BO45" s="27">
        <v>86</v>
      </c>
      <c r="BP45" s="27">
        <v>81</v>
      </c>
      <c r="BQ45" s="27">
        <v>80</v>
      </c>
      <c r="BR45" s="27">
        <v>78</v>
      </c>
      <c r="BS45" s="28">
        <f t="shared" si="4"/>
        <v>86</v>
      </c>
      <c r="BT45" s="28">
        <f t="shared" si="5"/>
        <v>75</v>
      </c>
      <c r="BU45" s="35">
        <f t="shared" si="6"/>
        <v>81.400000000000006</v>
      </c>
      <c r="BV45" s="28"/>
      <c r="BW45" s="17">
        <f t="shared" si="16"/>
        <v>70.820000000000007</v>
      </c>
      <c r="BX45" s="32">
        <v>5</v>
      </c>
      <c r="BY45" s="19" t="s">
        <v>3312</v>
      </c>
    </row>
    <row r="46" spans="1:77" x14ac:dyDescent="0.25">
      <c r="A46" s="16">
        <v>186</v>
      </c>
      <c r="B46" s="33" t="s">
        <v>189</v>
      </c>
      <c r="C46" s="12" t="s">
        <v>10</v>
      </c>
      <c r="D46" s="11" t="s">
        <v>2737</v>
      </c>
      <c r="E46" s="11">
        <v>421</v>
      </c>
      <c r="F46" s="21" t="s">
        <v>174</v>
      </c>
      <c r="G46" s="22" t="s">
        <v>2689</v>
      </c>
      <c r="H46" s="21" t="s">
        <v>175</v>
      </c>
      <c r="I46" s="12" t="s">
        <v>2690</v>
      </c>
      <c r="J46" s="12" t="s">
        <v>327</v>
      </c>
      <c r="K46" s="12" t="s">
        <v>328</v>
      </c>
      <c r="L46" s="13">
        <v>12</v>
      </c>
      <c r="M46" s="14">
        <v>214230010219</v>
      </c>
      <c r="N46" s="11" t="s">
        <v>2401</v>
      </c>
      <c r="O46" s="12" t="s">
        <v>1971</v>
      </c>
      <c r="P46" s="12" t="s">
        <v>311</v>
      </c>
      <c r="Q46" s="12" t="s">
        <v>1971</v>
      </c>
      <c r="R46" s="12" t="s">
        <v>1971</v>
      </c>
      <c r="S46" s="12" t="s">
        <v>1986</v>
      </c>
      <c r="T46" s="12" t="s">
        <v>2198</v>
      </c>
      <c r="U46" s="12" t="s">
        <v>1406</v>
      </c>
      <c r="V46" s="12" t="s">
        <v>313</v>
      </c>
      <c r="W46" s="12" t="s">
        <v>341</v>
      </c>
      <c r="X46" s="12" t="s">
        <v>1998</v>
      </c>
      <c r="Y46" s="12" t="s">
        <v>1406</v>
      </c>
      <c r="Z46" s="12" t="s">
        <v>2235</v>
      </c>
      <c r="AA46" s="12" t="s">
        <v>320</v>
      </c>
      <c r="AB46" s="12" t="s">
        <v>1977</v>
      </c>
      <c r="AC46" s="12" t="s">
        <v>1473</v>
      </c>
      <c r="AD46" s="12" t="s">
        <v>1474</v>
      </c>
      <c r="AE46" s="12" t="s">
        <v>384</v>
      </c>
      <c r="AF46" s="12" t="s">
        <v>1977</v>
      </c>
      <c r="AG46" s="12" t="s">
        <v>1475</v>
      </c>
      <c r="AH46" s="12" t="s">
        <v>1476</v>
      </c>
      <c r="AI46" s="12" t="s">
        <v>316</v>
      </c>
      <c r="AJ46" s="12" t="s">
        <v>1977</v>
      </c>
      <c r="AK46" s="12" t="s">
        <v>326</v>
      </c>
      <c r="AL46" s="12">
        <f t="shared" si="12"/>
        <v>17.099999999999998</v>
      </c>
      <c r="AM46" s="12" t="s">
        <v>1981</v>
      </c>
      <c r="AN46" s="12" t="s">
        <v>1982</v>
      </c>
      <c r="AO46" s="12" t="s">
        <v>1983</v>
      </c>
      <c r="AP46" s="12" t="s">
        <v>2689</v>
      </c>
      <c r="AQ46" s="12" t="s">
        <v>4</v>
      </c>
      <c r="AR46" s="12" t="s">
        <v>174</v>
      </c>
      <c r="AS46" s="15" t="e">
        <f>VLOOKUP(M46,#REF!,4,FALSE)</f>
        <v>#REF!</v>
      </c>
      <c r="AT46" s="15" t="e">
        <f>VLOOKUP(M46,#REF!,5,FALSE)</f>
        <v>#REF!</v>
      </c>
      <c r="AU46" s="15" t="s">
        <v>2025</v>
      </c>
      <c r="AV46" s="15">
        <f t="shared" si="13"/>
        <v>64</v>
      </c>
      <c r="AW46" s="15">
        <f t="shared" si="14"/>
        <v>25.6</v>
      </c>
      <c r="AX46" s="17">
        <f t="shared" si="15"/>
        <v>42.7</v>
      </c>
      <c r="AY46" s="17">
        <v>15</v>
      </c>
      <c r="AZ46" s="12" t="s">
        <v>343</v>
      </c>
      <c r="BA46" s="12" t="s">
        <v>344</v>
      </c>
      <c r="BB46" s="12" t="s">
        <v>317</v>
      </c>
      <c r="BC46" s="21" t="s">
        <v>904</v>
      </c>
      <c r="BD46" s="21" t="s">
        <v>2738</v>
      </c>
      <c r="BE46" s="21" t="s">
        <v>1374</v>
      </c>
      <c r="BF46" s="12" t="s">
        <v>3203</v>
      </c>
      <c r="BG46" s="15" t="str">
        <f>VLOOKUP(M46,'[1]Kcksinfod04fdb3a-9e63-4fd4-8dd0'!$A$4:$P$734,16,FALSE)</f>
        <v>15107224066</v>
      </c>
      <c r="BH46" s="15" t="s">
        <v>3339</v>
      </c>
      <c r="BI46" s="15">
        <v>4</v>
      </c>
      <c r="BJ46" s="15">
        <v>2</v>
      </c>
      <c r="BK46" s="15">
        <v>22</v>
      </c>
      <c r="BL46" s="27">
        <v>87</v>
      </c>
      <c r="BM46" s="27">
        <v>78</v>
      </c>
      <c r="BN46" s="27">
        <v>81</v>
      </c>
      <c r="BO46" s="27">
        <v>85</v>
      </c>
      <c r="BP46" s="27">
        <v>83</v>
      </c>
      <c r="BQ46" s="27">
        <v>86</v>
      </c>
      <c r="BR46" s="27">
        <v>82</v>
      </c>
      <c r="BS46" s="28">
        <f t="shared" si="4"/>
        <v>87</v>
      </c>
      <c r="BT46" s="28">
        <f t="shared" si="5"/>
        <v>78</v>
      </c>
      <c r="BU46" s="35">
        <f t="shared" si="6"/>
        <v>83.4</v>
      </c>
      <c r="BV46" s="28"/>
      <c r="BW46" s="17">
        <f t="shared" si="16"/>
        <v>67.72</v>
      </c>
      <c r="BX46" s="32">
        <v>11</v>
      </c>
      <c r="BY46" s="19" t="s">
        <v>3312</v>
      </c>
    </row>
    <row r="47" spans="1:77" x14ac:dyDescent="0.25">
      <c r="A47" s="16">
        <v>173</v>
      </c>
      <c r="B47" s="33" t="s">
        <v>176</v>
      </c>
      <c r="C47" s="12" t="s">
        <v>3</v>
      </c>
      <c r="D47" s="11" t="s">
        <v>2729</v>
      </c>
      <c r="E47" s="11">
        <v>419</v>
      </c>
      <c r="F47" s="21" t="s">
        <v>174</v>
      </c>
      <c r="G47" s="22" t="s">
        <v>2689</v>
      </c>
      <c r="H47" s="21" t="s">
        <v>175</v>
      </c>
      <c r="I47" s="12" t="s">
        <v>2690</v>
      </c>
      <c r="J47" s="12" t="s">
        <v>327</v>
      </c>
      <c r="K47" s="12" t="s">
        <v>328</v>
      </c>
      <c r="L47" s="13">
        <v>12</v>
      </c>
      <c r="M47" s="14">
        <v>214230011516</v>
      </c>
      <c r="N47" s="11" t="s">
        <v>2358</v>
      </c>
      <c r="O47" s="12" t="s">
        <v>1971</v>
      </c>
      <c r="P47" s="12" t="s">
        <v>311</v>
      </c>
      <c r="Q47" s="12" t="s">
        <v>1971</v>
      </c>
      <c r="R47" s="12" t="s">
        <v>1971</v>
      </c>
      <c r="S47" s="12" t="s">
        <v>2026</v>
      </c>
      <c r="T47" s="12" t="s">
        <v>2730</v>
      </c>
      <c r="U47" s="12" t="s">
        <v>1406</v>
      </c>
      <c r="V47" s="12" t="s">
        <v>313</v>
      </c>
      <c r="W47" s="12" t="s">
        <v>341</v>
      </c>
      <c r="X47" s="12" t="s">
        <v>2027</v>
      </c>
      <c r="Y47" s="12" t="s">
        <v>1406</v>
      </c>
      <c r="Z47" s="12" t="s">
        <v>2732</v>
      </c>
      <c r="AA47" s="12" t="s">
        <v>320</v>
      </c>
      <c r="AB47" s="12" t="s">
        <v>1977</v>
      </c>
      <c r="AC47" s="12" t="s">
        <v>1466</v>
      </c>
      <c r="AD47" s="12" t="s">
        <v>1426</v>
      </c>
      <c r="AE47" s="12" t="s">
        <v>1043</v>
      </c>
      <c r="AF47" s="12" t="s">
        <v>1467</v>
      </c>
      <c r="AG47" s="12" t="s">
        <v>1468</v>
      </c>
      <c r="AH47" s="12" t="s">
        <v>1469</v>
      </c>
      <c r="AI47" s="12" t="s">
        <v>316</v>
      </c>
      <c r="AJ47" s="12" t="s">
        <v>1977</v>
      </c>
      <c r="AK47" s="12" t="s">
        <v>326</v>
      </c>
      <c r="AL47" s="12">
        <f t="shared" si="12"/>
        <v>17.399999999999999</v>
      </c>
      <c r="AM47" s="12" t="s">
        <v>1981</v>
      </c>
      <c r="AN47" s="12" t="s">
        <v>1982</v>
      </c>
      <c r="AO47" s="12" t="s">
        <v>1983</v>
      </c>
      <c r="AP47" s="12" t="s">
        <v>2689</v>
      </c>
      <c r="AQ47" s="12" t="s">
        <v>4</v>
      </c>
      <c r="AR47" s="12" t="s">
        <v>174</v>
      </c>
      <c r="AS47" s="15" t="e">
        <f>VLOOKUP(M47,#REF!,4,FALSE)</f>
        <v>#REF!</v>
      </c>
      <c r="AT47" s="15" t="e">
        <f>VLOOKUP(M47,#REF!,5,FALSE)</f>
        <v>#REF!</v>
      </c>
      <c r="AU47" s="15" t="s">
        <v>3114</v>
      </c>
      <c r="AV47" s="15">
        <f t="shared" si="13"/>
        <v>74.400000000000006</v>
      </c>
      <c r="AW47" s="15">
        <f t="shared" si="14"/>
        <v>29.760000000000005</v>
      </c>
      <c r="AX47" s="17">
        <f t="shared" si="15"/>
        <v>47.160000000000004</v>
      </c>
      <c r="AY47" s="17">
        <v>2</v>
      </c>
      <c r="AZ47" s="12" t="s">
        <v>343</v>
      </c>
      <c r="BA47" s="12" t="s">
        <v>344</v>
      </c>
      <c r="BB47" s="12" t="s">
        <v>317</v>
      </c>
      <c r="BC47" s="21" t="s">
        <v>1072</v>
      </c>
      <c r="BD47" s="21" t="s">
        <v>2731</v>
      </c>
      <c r="BE47" s="21" t="s">
        <v>658</v>
      </c>
      <c r="BF47" s="12" t="s">
        <v>3203</v>
      </c>
      <c r="BG47" s="15" t="str">
        <f>VLOOKUP(M47,'[1]Kcksinfod04fdb3a-9e63-4fd4-8dd0'!$A$4:$P$734,16,FALSE)</f>
        <v>15671138203</v>
      </c>
      <c r="BH47" s="15" t="s">
        <v>3339</v>
      </c>
      <c r="BI47" s="15">
        <v>4</v>
      </c>
      <c r="BJ47" s="15">
        <v>2</v>
      </c>
      <c r="BK47" s="15">
        <v>23</v>
      </c>
      <c r="BL47" s="27">
        <v>83</v>
      </c>
      <c r="BM47" s="27">
        <v>80</v>
      </c>
      <c r="BN47" s="27">
        <v>76</v>
      </c>
      <c r="BO47" s="27">
        <v>82</v>
      </c>
      <c r="BP47" s="27">
        <v>78</v>
      </c>
      <c r="BQ47" s="27">
        <v>82</v>
      </c>
      <c r="BR47" s="27">
        <v>78</v>
      </c>
      <c r="BS47" s="28">
        <f t="shared" si="4"/>
        <v>83</v>
      </c>
      <c r="BT47" s="28">
        <f t="shared" si="5"/>
        <v>76</v>
      </c>
      <c r="BU47" s="35">
        <f t="shared" si="6"/>
        <v>80</v>
      </c>
      <c r="BV47" s="28"/>
      <c r="BW47" s="17">
        <f t="shared" si="16"/>
        <v>71.16</v>
      </c>
      <c r="BX47" s="32">
        <v>4</v>
      </c>
      <c r="BY47" s="19" t="s">
        <v>3312</v>
      </c>
    </row>
    <row r="48" spans="1:77" x14ac:dyDescent="0.25">
      <c r="A48" s="16">
        <v>172</v>
      </c>
      <c r="B48" s="33" t="s">
        <v>3341</v>
      </c>
      <c r="C48" s="12" t="s">
        <v>3</v>
      </c>
      <c r="D48" s="11" t="s">
        <v>2694</v>
      </c>
      <c r="E48" s="11">
        <v>407</v>
      </c>
      <c r="F48" s="21" t="s">
        <v>174</v>
      </c>
      <c r="G48" s="22" t="s">
        <v>2689</v>
      </c>
      <c r="H48" s="21" t="s">
        <v>175</v>
      </c>
      <c r="I48" s="12" t="s">
        <v>2690</v>
      </c>
      <c r="J48" s="12" t="s">
        <v>327</v>
      </c>
      <c r="K48" s="12" t="s">
        <v>328</v>
      </c>
      <c r="L48" s="13">
        <v>12</v>
      </c>
      <c r="M48" s="14">
        <v>214230010130</v>
      </c>
      <c r="N48" s="11" t="s">
        <v>2068</v>
      </c>
      <c r="O48" s="12" t="s">
        <v>1971</v>
      </c>
      <c r="P48" s="12" t="s">
        <v>311</v>
      </c>
      <c r="Q48" s="12" t="s">
        <v>1971</v>
      </c>
      <c r="R48" s="12" t="s">
        <v>1971</v>
      </c>
      <c r="S48" s="12" t="s">
        <v>2013</v>
      </c>
      <c r="T48" s="12" t="s">
        <v>2695</v>
      </c>
      <c r="U48" s="12" t="s">
        <v>1406</v>
      </c>
      <c r="V48" s="12" t="s">
        <v>313</v>
      </c>
      <c r="W48" s="12" t="s">
        <v>341</v>
      </c>
      <c r="X48" s="12" t="s">
        <v>1994</v>
      </c>
      <c r="Y48" s="12" t="s">
        <v>1406</v>
      </c>
      <c r="Z48" s="12" t="s">
        <v>1977</v>
      </c>
      <c r="AA48" s="12" t="s">
        <v>3208</v>
      </c>
      <c r="AB48" s="12" t="s">
        <v>1406</v>
      </c>
      <c r="AC48" s="12" t="s">
        <v>1414</v>
      </c>
      <c r="AD48" s="12" t="s">
        <v>1977</v>
      </c>
      <c r="AE48" s="12" t="s">
        <v>1977</v>
      </c>
      <c r="AF48" s="12" t="s">
        <v>1977</v>
      </c>
      <c r="AG48" s="12" t="s">
        <v>1415</v>
      </c>
      <c r="AH48" s="12" t="s">
        <v>1416</v>
      </c>
      <c r="AI48" s="12" t="s">
        <v>316</v>
      </c>
      <c r="AJ48" s="12" t="s">
        <v>1417</v>
      </c>
      <c r="AK48" s="12" t="s">
        <v>326</v>
      </c>
      <c r="AL48" s="12">
        <f t="shared" si="12"/>
        <v>20.399999999999999</v>
      </c>
      <c r="AM48" s="12" t="s">
        <v>1981</v>
      </c>
      <c r="AN48" s="12" t="s">
        <v>1982</v>
      </c>
      <c r="AO48" s="12" t="s">
        <v>1983</v>
      </c>
      <c r="AP48" s="12" t="s">
        <v>2689</v>
      </c>
      <c r="AQ48" s="12" t="s">
        <v>4</v>
      </c>
      <c r="AR48" s="12" t="s">
        <v>174</v>
      </c>
      <c r="AS48" s="15" t="e">
        <f>VLOOKUP(M48,#REF!,4,FALSE)</f>
        <v>#REF!</v>
      </c>
      <c r="AT48" s="15" t="e">
        <f>VLOOKUP(M48,#REF!,5,FALSE)</f>
        <v>#REF!</v>
      </c>
      <c r="AU48" s="15" t="s">
        <v>3136</v>
      </c>
      <c r="AV48" s="15">
        <f t="shared" si="13"/>
        <v>77.599999999999994</v>
      </c>
      <c r="AW48" s="15">
        <f t="shared" si="14"/>
        <v>31.04</v>
      </c>
      <c r="AX48" s="17">
        <f t="shared" si="15"/>
        <v>51.44</v>
      </c>
      <c r="AY48" s="17">
        <v>1</v>
      </c>
      <c r="AZ48" s="12" t="s">
        <v>343</v>
      </c>
      <c r="BA48" s="12" t="s">
        <v>344</v>
      </c>
      <c r="BB48" s="12" t="s">
        <v>317</v>
      </c>
      <c r="BC48" s="21" t="s">
        <v>653</v>
      </c>
      <c r="BD48" s="21" t="s">
        <v>2696</v>
      </c>
      <c r="BE48" s="21" t="s">
        <v>840</v>
      </c>
      <c r="BF48" s="12" t="s">
        <v>3203</v>
      </c>
      <c r="BG48" s="15" t="str">
        <f>VLOOKUP(M48,'[1]Kcksinfod04fdb3a-9e63-4fd4-8dd0'!$A$4:$P$734,16,FALSE)</f>
        <v>18827407164</v>
      </c>
      <c r="BH48" s="15" t="s">
        <v>3339</v>
      </c>
      <c r="BI48" s="15">
        <v>4</v>
      </c>
      <c r="BJ48" s="15">
        <v>2</v>
      </c>
      <c r="BK48" s="15">
        <v>24</v>
      </c>
      <c r="BL48" s="27">
        <v>83</v>
      </c>
      <c r="BM48" s="27">
        <v>85</v>
      </c>
      <c r="BN48" s="27">
        <v>77</v>
      </c>
      <c r="BO48" s="27">
        <v>86</v>
      </c>
      <c r="BP48" s="27">
        <v>76</v>
      </c>
      <c r="BQ48" s="27">
        <v>83</v>
      </c>
      <c r="BR48" s="27">
        <v>78</v>
      </c>
      <c r="BS48" s="28">
        <f t="shared" si="4"/>
        <v>86</v>
      </c>
      <c r="BT48" s="28">
        <f t="shared" si="5"/>
        <v>76</v>
      </c>
      <c r="BU48" s="35">
        <f t="shared" si="6"/>
        <v>81.2</v>
      </c>
      <c r="BV48" s="28"/>
      <c r="BW48" s="17">
        <f t="shared" si="16"/>
        <v>75.8</v>
      </c>
      <c r="BX48" s="32">
        <v>1</v>
      </c>
      <c r="BY48" s="19" t="s">
        <v>3312</v>
      </c>
    </row>
    <row r="49" spans="1:77" x14ac:dyDescent="0.25">
      <c r="A49" s="16">
        <v>49</v>
      </c>
      <c r="B49" s="33" t="s">
        <v>44</v>
      </c>
      <c r="C49" s="12" t="s">
        <v>3</v>
      </c>
      <c r="D49" s="11" t="s">
        <v>2440</v>
      </c>
      <c r="E49" s="11">
        <v>159</v>
      </c>
      <c r="F49" s="21" t="s">
        <v>4</v>
      </c>
      <c r="G49" s="22" t="s">
        <v>1969</v>
      </c>
      <c r="H49" s="21" t="s">
        <v>43</v>
      </c>
      <c r="I49" s="12" t="s">
        <v>2024</v>
      </c>
      <c r="J49" s="12" t="s">
        <v>327</v>
      </c>
      <c r="K49" s="12" t="s">
        <v>328</v>
      </c>
      <c r="L49" s="13" t="s">
        <v>1980</v>
      </c>
      <c r="M49" s="14">
        <v>214230010917</v>
      </c>
      <c r="N49" s="11" t="s">
        <v>2434</v>
      </c>
      <c r="O49" s="12" t="s">
        <v>1971</v>
      </c>
      <c r="P49" s="12" t="s">
        <v>311</v>
      </c>
      <c r="Q49" s="12" t="s">
        <v>1971</v>
      </c>
      <c r="R49" s="12" t="s">
        <v>1971</v>
      </c>
      <c r="S49" s="12" t="s">
        <v>1986</v>
      </c>
      <c r="T49" s="12" t="s">
        <v>2441</v>
      </c>
      <c r="U49" s="12" t="s">
        <v>385</v>
      </c>
      <c r="V49" s="12" t="s">
        <v>313</v>
      </c>
      <c r="W49" s="12" t="s">
        <v>341</v>
      </c>
      <c r="X49" s="12" t="s">
        <v>2043</v>
      </c>
      <c r="Y49" s="12" t="s">
        <v>1019</v>
      </c>
      <c r="Z49" s="12" t="s">
        <v>1977</v>
      </c>
      <c r="AA49" s="12" t="s">
        <v>320</v>
      </c>
      <c r="AB49" s="12" t="s">
        <v>1977</v>
      </c>
      <c r="AC49" s="12" t="s">
        <v>1020</v>
      </c>
      <c r="AD49" s="12" t="s">
        <v>1977</v>
      </c>
      <c r="AE49" s="12" t="s">
        <v>1977</v>
      </c>
      <c r="AF49" s="12" t="s">
        <v>1977</v>
      </c>
      <c r="AG49" s="12" t="s">
        <v>1021</v>
      </c>
      <c r="AH49" s="12" t="s">
        <v>1022</v>
      </c>
      <c r="AI49" s="12" t="s">
        <v>316</v>
      </c>
      <c r="AJ49" s="12" t="s">
        <v>1977</v>
      </c>
      <c r="AK49" s="12" t="s">
        <v>326</v>
      </c>
      <c r="AL49" s="12">
        <f t="shared" si="12"/>
        <v>16.8</v>
      </c>
      <c r="AM49" s="12" t="s">
        <v>1981</v>
      </c>
      <c r="AN49" s="12" t="s">
        <v>1982</v>
      </c>
      <c r="AO49" s="12" t="s">
        <v>1983</v>
      </c>
      <c r="AP49" s="12" t="s">
        <v>1969</v>
      </c>
      <c r="AQ49" s="12" t="s">
        <v>4</v>
      </c>
      <c r="AR49" s="12" t="s">
        <v>4</v>
      </c>
      <c r="AS49" s="15" t="e">
        <f>VLOOKUP(M49,#REF!,4,FALSE)</f>
        <v>#REF!</v>
      </c>
      <c r="AT49" s="15" t="e">
        <f>VLOOKUP(M49,#REF!,5,FALSE)</f>
        <v>#REF!</v>
      </c>
      <c r="AU49" s="15" t="s">
        <v>3112</v>
      </c>
      <c r="AV49" s="15">
        <f t="shared" si="13"/>
        <v>75.2</v>
      </c>
      <c r="AW49" s="15">
        <f t="shared" si="14"/>
        <v>30.080000000000002</v>
      </c>
      <c r="AX49" s="17">
        <f t="shared" si="15"/>
        <v>46.88</v>
      </c>
      <c r="AY49" s="17">
        <v>7</v>
      </c>
      <c r="AZ49" s="12" t="s">
        <v>331</v>
      </c>
      <c r="BA49" s="12" t="s">
        <v>332</v>
      </c>
      <c r="BB49" s="12" t="s">
        <v>317</v>
      </c>
      <c r="BC49" s="21" t="s">
        <v>1017</v>
      </c>
      <c r="BD49" s="21" t="s">
        <v>2442</v>
      </c>
      <c r="BE49" s="21" t="s">
        <v>1018</v>
      </c>
      <c r="BF49" s="12" t="s">
        <v>3203</v>
      </c>
      <c r="BG49" s="15" t="str">
        <f>VLOOKUP(M49,'[1]Kcksinfod04fdb3a-9e63-4fd4-8dd0'!$A$4:$P$734,16,FALSE)</f>
        <v>15927171166</v>
      </c>
      <c r="BH49" s="15" t="s">
        <v>3339</v>
      </c>
      <c r="BI49" s="15">
        <v>2</v>
      </c>
      <c r="BJ49" s="15">
        <v>3</v>
      </c>
      <c r="BK49" s="15">
        <v>1</v>
      </c>
      <c r="BL49" s="27">
        <v>74</v>
      </c>
      <c r="BM49" s="27">
        <v>70</v>
      </c>
      <c r="BN49" s="27">
        <v>70</v>
      </c>
      <c r="BO49" s="27">
        <v>74</v>
      </c>
      <c r="BP49" s="27">
        <v>80</v>
      </c>
      <c r="BQ49" s="27">
        <v>75</v>
      </c>
      <c r="BR49" s="27">
        <v>79</v>
      </c>
      <c r="BS49" s="28">
        <f t="shared" si="4"/>
        <v>80</v>
      </c>
      <c r="BT49" s="28">
        <f t="shared" si="5"/>
        <v>70</v>
      </c>
      <c r="BU49" s="35">
        <f t="shared" si="6"/>
        <v>74.400000000000006</v>
      </c>
      <c r="BV49" s="28"/>
      <c r="BW49" s="17">
        <f t="shared" si="16"/>
        <v>69.2</v>
      </c>
      <c r="BX49" s="32">
        <v>10</v>
      </c>
      <c r="BY49" s="19" t="s">
        <v>3312</v>
      </c>
    </row>
    <row r="50" spans="1:77" x14ac:dyDescent="0.25">
      <c r="A50" s="16">
        <v>62</v>
      </c>
      <c r="B50" s="11" t="s">
        <v>57</v>
      </c>
      <c r="C50" s="12" t="s">
        <v>3</v>
      </c>
      <c r="D50" s="11" t="s">
        <v>2579</v>
      </c>
      <c r="E50" s="11">
        <v>214</v>
      </c>
      <c r="F50" s="21" t="s">
        <v>4</v>
      </c>
      <c r="G50" s="22" t="s">
        <v>1969</v>
      </c>
      <c r="H50" s="21" t="s">
        <v>43</v>
      </c>
      <c r="I50" s="12" t="s">
        <v>2024</v>
      </c>
      <c r="J50" s="12" t="s">
        <v>327</v>
      </c>
      <c r="K50" s="12" t="s">
        <v>328</v>
      </c>
      <c r="L50" s="13" t="s">
        <v>1980</v>
      </c>
      <c r="M50" s="14">
        <v>214230010521</v>
      </c>
      <c r="N50" s="11" t="s">
        <v>2580</v>
      </c>
      <c r="O50" s="12" t="s">
        <v>1971</v>
      </c>
      <c r="P50" s="12" t="s">
        <v>311</v>
      </c>
      <c r="Q50" s="12" t="s">
        <v>1971</v>
      </c>
      <c r="R50" s="12" t="s">
        <v>1971</v>
      </c>
      <c r="S50" s="12" t="s">
        <v>1993</v>
      </c>
      <c r="T50" s="12" t="s">
        <v>2581</v>
      </c>
      <c r="U50" s="12" t="s">
        <v>335</v>
      </c>
      <c r="V50" s="12" t="s">
        <v>313</v>
      </c>
      <c r="W50" s="12" t="s">
        <v>330</v>
      </c>
      <c r="X50" s="12" t="s">
        <v>2027</v>
      </c>
      <c r="Y50" s="12" t="s">
        <v>335</v>
      </c>
      <c r="Z50" s="12" t="s">
        <v>2192</v>
      </c>
      <c r="AA50" s="12" t="s">
        <v>320</v>
      </c>
      <c r="AB50" s="12" t="s">
        <v>1977</v>
      </c>
      <c r="AC50" s="12" t="s">
        <v>1225</v>
      </c>
      <c r="AD50" s="12" t="s">
        <v>1226</v>
      </c>
      <c r="AE50" s="12" t="s">
        <v>1043</v>
      </c>
      <c r="AF50" s="12" t="s">
        <v>316</v>
      </c>
      <c r="AG50" s="12" t="s">
        <v>1227</v>
      </c>
      <c r="AH50" s="12" t="s">
        <v>1228</v>
      </c>
      <c r="AI50" s="12" t="s">
        <v>316</v>
      </c>
      <c r="AJ50" s="12" t="s">
        <v>1977</v>
      </c>
      <c r="AK50" s="12" t="s">
        <v>326</v>
      </c>
      <c r="AL50" s="12">
        <f t="shared" si="12"/>
        <v>15.299999999999999</v>
      </c>
      <c r="AM50" s="12" t="s">
        <v>1981</v>
      </c>
      <c r="AN50" s="12" t="s">
        <v>1982</v>
      </c>
      <c r="AO50" s="12" t="s">
        <v>1983</v>
      </c>
      <c r="AP50" s="12" t="s">
        <v>1969</v>
      </c>
      <c r="AQ50" s="12" t="s">
        <v>4</v>
      </c>
      <c r="AR50" s="12" t="s">
        <v>4</v>
      </c>
      <c r="AS50" s="15" t="e">
        <f>VLOOKUP(M50,#REF!,4,FALSE)</f>
        <v>#REF!</v>
      </c>
      <c r="AT50" s="15" t="e">
        <f>VLOOKUP(M50,#REF!,5,FALSE)</f>
        <v>#REF!</v>
      </c>
      <c r="AU50" s="15" t="s">
        <v>2058</v>
      </c>
      <c r="AV50" s="15">
        <f t="shared" si="13"/>
        <v>63.6</v>
      </c>
      <c r="AW50" s="15">
        <f t="shared" si="14"/>
        <v>25.44</v>
      </c>
      <c r="AX50" s="17">
        <f t="shared" si="15"/>
        <v>40.74</v>
      </c>
      <c r="AY50" s="17">
        <v>20</v>
      </c>
      <c r="AZ50" s="12" t="s">
        <v>315</v>
      </c>
      <c r="BA50" s="12" t="s">
        <v>316</v>
      </c>
      <c r="BB50" s="12" t="s">
        <v>317</v>
      </c>
      <c r="BC50" s="21" t="s">
        <v>1224</v>
      </c>
      <c r="BD50" s="21" t="s">
        <v>2582</v>
      </c>
      <c r="BE50" s="21" t="s">
        <v>956</v>
      </c>
      <c r="BF50" s="12" t="s">
        <v>3203</v>
      </c>
      <c r="BG50" s="15" t="str">
        <f>VLOOKUP(M50,'[1]Kcksinfod04fdb3a-9e63-4fd4-8dd0'!$A$4:$P$734,16,FALSE)</f>
        <v>15927590851</v>
      </c>
      <c r="BH50" s="15" t="s">
        <v>3339</v>
      </c>
      <c r="BI50" s="15">
        <v>2</v>
      </c>
      <c r="BJ50" s="15">
        <v>3</v>
      </c>
      <c r="BK50" s="15">
        <v>2</v>
      </c>
      <c r="BL50" s="27">
        <v>71</v>
      </c>
      <c r="BM50" s="27">
        <v>65</v>
      </c>
      <c r="BN50" s="27">
        <v>70</v>
      </c>
      <c r="BO50" s="27">
        <v>74</v>
      </c>
      <c r="BP50" s="27">
        <v>75</v>
      </c>
      <c r="BQ50" s="27">
        <v>76</v>
      </c>
      <c r="BR50" s="27">
        <v>78</v>
      </c>
      <c r="BS50" s="28">
        <f t="shared" si="4"/>
        <v>78</v>
      </c>
      <c r="BT50" s="28">
        <f t="shared" si="5"/>
        <v>65</v>
      </c>
      <c r="BU50" s="35">
        <f t="shared" si="6"/>
        <v>73.2</v>
      </c>
      <c r="BV50" s="28"/>
      <c r="BW50" s="17">
        <f t="shared" si="16"/>
        <v>62.7</v>
      </c>
      <c r="BX50" s="17">
        <v>19</v>
      </c>
      <c r="BY50" s="19" t="s">
        <v>3312</v>
      </c>
    </row>
    <row r="51" spans="1:77" x14ac:dyDescent="0.25">
      <c r="A51" s="16">
        <v>48</v>
      </c>
      <c r="B51" s="33" t="s">
        <v>42</v>
      </c>
      <c r="C51" s="12" t="s">
        <v>3</v>
      </c>
      <c r="D51" s="11" t="s">
        <v>2418</v>
      </c>
      <c r="E51" s="11">
        <v>150</v>
      </c>
      <c r="F51" s="21" t="s">
        <v>4</v>
      </c>
      <c r="G51" s="22" t="s">
        <v>1969</v>
      </c>
      <c r="H51" s="21" t="s">
        <v>43</v>
      </c>
      <c r="I51" s="12" t="s">
        <v>2024</v>
      </c>
      <c r="J51" s="12" t="s">
        <v>327</v>
      </c>
      <c r="K51" s="12" t="s">
        <v>328</v>
      </c>
      <c r="L51" s="13" t="s">
        <v>1980</v>
      </c>
      <c r="M51" s="14">
        <v>214230011604</v>
      </c>
      <c r="N51" s="11" t="s">
        <v>2401</v>
      </c>
      <c r="O51" s="12" t="s">
        <v>1971</v>
      </c>
      <c r="P51" s="12" t="s">
        <v>311</v>
      </c>
      <c r="Q51" s="12" t="s">
        <v>1971</v>
      </c>
      <c r="R51" s="12" t="s">
        <v>1971</v>
      </c>
      <c r="S51" s="12" t="s">
        <v>1986</v>
      </c>
      <c r="T51" s="12" t="s">
        <v>2419</v>
      </c>
      <c r="U51" s="12" t="s">
        <v>570</v>
      </c>
      <c r="V51" s="12" t="s">
        <v>313</v>
      </c>
      <c r="W51" s="12" t="s">
        <v>341</v>
      </c>
      <c r="X51" s="12" t="s">
        <v>2420</v>
      </c>
      <c r="Y51" s="12" t="s">
        <v>570</v>
      </c>
      <c r="Z51" s="12" t="s">
        <v>2255</v>
      </c>
      <c r="AA51" s="12" t="s">
        <v>320</v>
      </c>
      <c r="AB51" s="12" t="s">
        <v>1977</v>
      </c>
      <c r="AC51" s="12" t="s">
        <v>986</v>
      </c>
      <c r="AD51" s="12" t="s">
        <v>987</v>
      </c>
      <c r="AE51" s="12" t="s">
        <v>931</v>
      </c>
      <c r="AF51" s="12" t="s">
        <v>988</v>
      </c>
      <c r="AG51" s="12" t="s">
        <v>989</v>
      </c>
      <c r="AH51" s="12" t="s">
        <v>990</v>
      </c>
      <c r="AI51" s="12" t="s">
        <v>316</v>
      </c>
      <c r="AJ51" s="12" t="s">
        <v>316</v>
      </c>
      <c r="AK51" s="12" t="s">
        <v>326</v>
      </c>
      <c r="AL51" s="12">
        <f t="shared" si="12"/>
        <v>17.099999999999998</v>
      </c>
      <c r="AM51" s="12" t="s">
        <v>1981</v>
      </c>
      <c r="AN51" s="12" t="s">
        <v>1982</v>
      </c>
      <c r="AO51" s="12" t="s">
        <v>1983</v>
      </c>
      <c r="AP51" s="12" t="s">
        <v>1969</v>
      </c>
      <c r="AQ51" s="12" t="s">
        <v>4</v>
      </c>
      <c r="AR51" s="12" t="s">
        <v>4</v>
      </c>
      <c r="AS51" s="15" t="e">
        <f>VLOOKUP(M51,#REF!,4,FALSE)</f>
        <v>#REF!</v>
      </c>
      <c r="AT51" s="15" t="e">
        <f>VLOOKUP(M51,#REF!,5,FALSE)</f>
        <v>#REF!</v>
      </c>
      <c r="AU51" s="15" t="s">
        <v>3119</v>
      </c>
      <c r="AV51" s="15">
        <f t="shared" si="13"/>
        <v>76.8</v>
      </c>
      <c r="AW51" s="15">
        <f t="shared" si="14"/>
        <v>30.72</v>
      </c>
      <c r="AX51" s="17">
        <f t="shared" si="15"/>
        <v>47.819999999999993</v>
      </c>
      <c r="AY51" s="17">
        <v>6</v>
      </c>
      <c r="AZ51" s="12" t="s">
        <v>343</v>
      </c>
      <c r="BA51" s="12" t="s">
        <v>344</v>
      </c>
      <c r="BB51" s="12" t="s">
        <v>317</v>
      </c>
      <c r="BC51" s="21" t="s">
        <v>870</v>
      </c>
      <c r="BD51" s="21" t="s">
        <v>2421</v>
      </c>
      <c r="BE51" s="21" t="s">
        <v>985</v>
      </c>
      <c r="BF51" s="12" t="s">
        <v>3203</v>
      </c>
      <c r="BG51" s="15" t="str">
        <f>VLOOKUP(M51,'[1]Kcksinfod04fdb3a-9e63-4fd4-8dd0'!$A$4:$P$734,16,FALSE)</f>
        <v>15727135527</v>
      </c>
      <c r="BH51" s="15" t="s">
        <v>3339</v>
      </c>
      <c r="BI51" s="15">
        <v>2</v>
      </c>
      <c r="BJ51" s="15">
        <v>3</v>
      </c>
      <c r="BK51" s="15">
        <v>3</v>
      </c>
      <c r="BL51" s="27">
        <v>78</v>
      </c>
      <c r="BM51" s="27">
        <v>78</v>
      </c>
      <c r="BN51" s="27">
        <v>75</v>
      </c>
      <c r="BO51" s="27">
        <v>80</v>
      </c>
      <c r="BP51" s="27">
        <v>78</v>
      </c>
      <c r="BQ51" s="27">
        <v>78</v>
      </c>
      <c r="BR51" s="27">
        <v>79.5</v>
      </c>
      <c r="BS51" s="28">
        <f t="shared" si="4"/>
        <v>80</v>
      </c>
      <c r="BT51" s="28">
        <f t="shared" si="5"/>
        <v>75</v>
      </c>
      <c r="BU51" s="35">
        <f t="shared" si="6"/>
        <v>78.3</v>
      </c>
      <c r="BV51" s="28"/>
      <c r="BW51" s="17">
        <f t="shared" si="16"/>
        <v>71.309999999999988</v>
      </c>
      <c r="BX51" s="32">
        <v>6</v>
      </c>
      <c r="BY51" s="19" t="s">
        <v>3312</v>
      </c>
    </row>
    <row r="52" spans="1:77" x14ac:dyDescent="0.25">
      <c r="A52" s="16">
        <v>45</v>
      </c>
      <c r="B52" s="33" t="s">
        <v>50</v>
      </c>
      <c r="C52" s="12" t="s">
        <v>3</v>
      </c>
      <c r="D52" s="11" t="s">
        <v>2052</v>
      </c>
      <c r="E52" s="11">
        <v>16</v>
      </c>
      <c r="F52" s="21" t="s">
        <v>4</v>
      </c>
      <c r="G52" s="22" t="s">
        <v>1969</v>
      </c>
      <c r="H52" s="21" t="s">
        <v>43</v>
      </c>
      <c r="I52" s="12" t="s">
        <v>2024</v>
      </c>
      <c r="J52" s="12" t="s">
        <v>327</v>
      </c>
      <c r="K52" s="12" t="s">
        <v>328</v>
      </c>
      <c r="L52" s="13" t="s">
        <v>1980</v>
      </c>
      <c r="M52" s="14">
        <v>214230011918</v>
      </c>
      <c r="N52" s="11" t="s">
        <v>2025</v>
      </c>
      <c r="O52" s="12" t="s">
        <v>1971</v>
      </c>
      <c r="P52" s="12" t="s">
        <v>311</v>
      </c>
      <c r="Q52" s="12" t="s">
        <v>1971</v>
      </c>
      <c r="R52" s="12" t="s">
        <v>1971</v>
      </c>
      <c r="S52" s="12" t="s">
        <v>2035</v>
      </c>
      <c r="T52" s="12" t="s">
        <v>2053</v>
      </c>
      <c r="U52" s="12" t="s">
        <v>407</v>
      </c>
      <c r="V52" s="12" t="s">
        <v>313</v>
      </c>
      <c r="W52" s="12" t="s">
        <v>314</v>
      </c>
      <c r="X52" s="12" t="s">
        <v>2054</v>
      </c>
      <c r="Y52" s="12" t="s">
        <v>410</v>
      </c>
      <c r="Z52" s="12" t="s">
        <v>2056</v>
      </c>
      <c r="AA52" s="12" t="s">
        <v>320</v>
      </c>
      <c r="AB52" s="12" t="s">
        <v>1977</v>
      </c>
      <c r="AC52" s="12" t="s">
        <v>411</v>
      </c>
      <c r="AD52" s="12" t="s">
        <v>412</v>
      </c>
      <c r="AE52" s="12" t="s">
        <v>2057</v>
      </c>
      <c r="AF52" s="12" t="s">
        <v>316</v>
      </c>
      <c r="AG52" s="12" t="s">
        <v>413</v>
      </c>
      <c r="AH52" s="12" t="s">
        <v>414</v>
      </c>
      <c r="AI52" s="12" t="s">
        <v>415</v>
      </c>
      <c r="AJ52" s="12" t="s">
        <v>316</v>
      </c>
      <c r="AK52" s="12" t="s">
        <v>326</v>
      </c>
      <c r="AL52" s="12">
        <f t="shared" si="12"/>
        <v>21</v>
      </c>
      <c r="AM52" s="12" t="s">
        <v>1981</v>
      </c>
      <c r="AN52" s="12" t="s">
        <v>1982</v>
      </c>
      <c r="AO52" s="12" t="s">
        <v>1983</v>
      </c>
      <c r="AP52" s="12" t="s">
        <v>1969</v>
      </c>
      <c r="AQ52" s="12" t="s">
        <v>4</v>
      </c>
      <c r="AR52" s="12" t="s">
        <v>4</v>
      </c>
      <c r="AS52" s="15" t="e">
        <f>VLOOKUP(M52,#REF!,4,FALSE)</f>
        <v>#REF!</v>
      </c>
      <c r="AT52" s="15" t="e">
        <f>VLOOKUP(M52,#REF!,5,FALSE)</f>
        <v>#REF!</v>
      </c>
      <c r="AU52" s="15" t="s">
        <v>3123</v>
      </c>
      <c r="AV52" s="15">
        <f t="shared" si="13"/>
        <v>70.8</v>
      </c>
      <c r="AW52" s="15">
        <f t="shared" si="14"/>
        <v>28.32</v>
      </c>
      <c r="AX52" s="17">
        <f t="shared" si="15"/>
        <v>49.32</v>
      </c>
      <c r="AY52" s="17">
        <v>3</v>
      </c>
      <c r="AZ52" s="12" t="s">
        <v>343</v>
      </c>
      <c r="BA52" s="12" t="s">
        <v>344</v>
      </c>
      <c r="BB52" s="12" t="s">
        <v>317</v>
      </c>
      <c r="BC52" s="21" t="s">
        <v>408</v>
      </c>
      <c r="BD52" s="21" t="s">
        <v>2055</v>
      </c>
      <c r="BE52" s="21" t="s">
        <v>409</v>
      </c>
      <c r="BF52" s="12" t="s">
        <v>3203</v>
      </c>
      <c r="BG52" s="15" t="str">
        <f>VLOOKUP(M52,'[1]Kcksinfod04fdb3a-9e63-4fd4-8dd0'!$A$4:$P$734,16,FALSE)</f>
        <v>17702762393</v>
      </c>
      <c r="BH52" s="15" t="s">
        <v>3339</v>
      </c>
      <c r="BI52" s="15">
        <v>2</v>
      </c>
      <c r="BJ52" s="15">
        <v>3</v>
      </c>
      <c r="BK52" s="15">
        <v>4</v>
      </c>
      <c r="BL52" s="27">
        <v>79</v>
      </c>
      <c r="BM52" s="27">
        <v>83</v>
      </c>
      <c r="BN52" s="27">
        <v>74</v>
      </c>
      <c r="BO52" s="27">
        <v>78</v>
      </c>
      <c r="BP52" s="27">
        <v>81</v>
      </c>
      <c r="BQ52" s="27">
        <v>79</v>
      </c>
      <c r="BR52" s="27">
        <v>78</v>
      </c>
      <c r="BS52" s="28">
        <f t="shared" si="4"/>
        <v>83</v>
      </c>
      <c r="BT52" s="28">
        <f t="shared" si="5"/>
        <v>74</v>
      </c>
      <c r="BU52" s="35">
        <f t="shared" si="6"/>
        <v>79</v>
      </c>
      <c r="BV52" s="28"/>
      <c r="BW52" s="17">
        <f t="shared" si="16"/>
        <v>73.02</v>
      </c>
      <c r="BX52" s="32">
        <v>4</v>
      </c>
      <c r="BY52" s="19" t="s">
        <v>3312</v>
      </c>
    </row>
    <row r="53" spans="1:77" x14ac:dyDescent="0.25">
      <c r="A53" s="16">
        <v>55</v>
      </c>
      <c r="B53" s="11" t="s">
        <v>54</v>
      </c>
      <c r="C53" s="12" t="s">
        <v>3</v>
      </c>
      <c r="D53" s="11" t="s">
        <v>2277</v>
      </c>
      <c r="E53" s="11">
        <v>87</v>
      </c>
      <c r="F53" s="21" t="s">
        <v>4</v>
      </c>
      <c r="G53" s="22" t="s">
        <v>1969</v>
      </c>
      <c r="H53" s="21" t="s">
        <v>43</v>
      </c>
      <c r="I53" s="12" t="s">
        <v>2024</v>
      </c>
      <c r="J53" s="12" t="s">
        <v>327</v>
      </c>
      <c r="K53" s="12" t="s">
        <v>328</v>
      </c>
      <c r="L53" s="13" t="s">
        <v>1980</v>
      </c>
      <c r="M53" s="14">
        <v>214230011305</v>
      </c>
      <c r="N53" s="11" t="s">
        <v>2243</v>
      </c>
      <c r="O53" s="12" t="s">
        <v>1971</v>
      </c>
      <c r="P53" s="12" t="s">
        <v>311</v>
      </c>
      <c r="Q53" s="12" t="s">
        <v>1971</v>
      </c>
      <c r="R53" s="12" t="s">
        <v>1971</v>
      </c>
      <c r="S53" s="12" t="s">
        <v>1993</v>
      </c>
      <c r="T53" s="12" t="s">
        <v>2278</v>
      </c>
      <c r="U53" s="12" t="s">
        <v>500</v>
      </c>
      <c r="V53" s="12" t="s">
        <v>313</v>
      </c>
      <c r="W53" s="12" t="s">
        <v>341</v>
      </c>
      <c r="X53" s="12" t="s">
        <v>2101</v>
      </c>
      <c r="Y53" s="12" t="s">
        <v>437</v>
      </c>
      <c r="Z53" s="12" t="s">
        <v>2280</v>
      </c>
      <c r="AA53" s="12" t="s">
        <v>320</v>
      </c>
      <c r="AB53" s="12" t="s">
        <v>316</v>
      </c>
      <c r="AC53" s="12" t="s">
        <v>760</v>
      </c>
      <c r="AD53" s="12" t="s">
        <v>761</v>
      </c>
      <c r="AE53" s="12" t="s">
        <v>2057</v>
      </c>
      <c r="AF53" s="12" t="s">
        <v>316</v>
      </c>
      <c r="AG53" s="12" t="s">
        <v>762</v>
      </c>
      <c r="AH53" s="12" t="s">
        <v>763</v>
      </c>
      <c r="AI53" s="12" t="s">
        <v>316</v>
      </c>
      <c r="AJ53" s="12" t="s">
        <v>316</v>
      </c>
      <c r="AK53" s="12" t="s">
        <v>326</v>
      </c>
      <c r="AL53" s="12">
        <f t="shared" si="12"/>
        <v>18.599999999999998</v>
      </c>
      <c r="AM53" s="12" t="s">
        <v>1981</v>
      </c>
      <c r="AN53" s="12" t="s">
        <v>1982</v>
      </c>
      <c r="AO53" s="12" t="s">
        <v>1983</v>
      </c>
      <c r="AP53" s="12" t="s">
        <v>1969</v>
      </c>
      <c r="AQ53" s="12" t="s">
        <v>4</v>
      </c>
      <c r="AR53" s="12" t="s">
        <v>4</v>
      </c>
      <c r="AS53" s="15" t="e">
        <f>VLOOKUP(M53,#REF!,4,FALSE)</f>
        <v>#REF!</v>
      </c>
      <c r="AT53" s="15" t="e">
        <f>VLOOKUP(M53,#REF!,5,FALSE)</f>
        <v>#REF!</v>
      </c>
      <c r="AU53" s="15" t="s">
        <v>1992</v>
      </c>
      <c r="AV53" s="15">
        <f t="shared" si="13"/>
        <v>66</v>
      </c>
      <c r="AW53" s="15">
        <f t="shared" si="14"/>
        <v>26.400000000000002</v>
      </c>
      <c r="AX53" s="17">
        <f t="shared" si="15"/>
        <v>45</v>
      </c>
      <c r="AY53" s="17">
        <v>13</v>
      </c>
      <c r="AZ53" s="12" t="s">
        <v>315</v>
      </c>
      <c r="BA53" s="12" t="s">
        <v>316</v>
      </c>
      <c r="BB53" s="12" t="s">
        <v>317</v>
      </c>
      <c r="BC53" s="21" t="s">
        <v>759</v>
      </c>
      <c r="BD53" s="21" t="s">
        <v>2279</v>
      </c>
      <c r="BE53" s="21" t="s">
        <v>464</v>
      </c>
      <c r="BF53" s="12" t="s">
        <v>3203</v>
      </c>
      <c r="BG53" s="15" t="str">
        <f>VLOOKUP(M53,'[1]Kcksinfod04fdb3a-9e63-4fd4-8dd0'!$A$4:$P$734,16,FALSE)</f>
        <v>18321067947</v>
      </c>
      <c r="BH53" s="15" t="s">
        <v>3339</v>
      </c>
      <c r="BI53" s="15">
        <v>2</v>
      </c>
      <c r="BJ53" s="15">
        <v>3</v>
      </c>
      <c r="BK53" s="15">
        <v>5</v>
      </c>
      <c r="BL53" s="27">
        <v>69</v>
      </c>
      <c r="BM53" s="27">
        <v>70</v>
      </c>
      <c r="BN53" s="27">
        <v>72</v>
      </c>
      <c r="BO53" s="27">
        <v>74</v>
      </c>
      <c r="BP53" s="27">
        <v>70</v>
      </c>
      <c r="BQ53" s="27">
        <v>70</v>
      </c>
      <c r="BR53" s="27">
        <v>76</v>
      </c>
      <c r="BS53" s="28">
        <f t="shared" si="4"/>
        <v>76</v>
      </c>
      <c r="BT53" s="28">
        <f t="shared" si="5"/>
        <v>69</v>
      </c>
      <c r="BU53" s="35">
        <f t="shared" si="6"/>
        <v>71.2</v>
      </c>
      <c r="BV53" s="28"/>
      <c r="BW53" s="17">
        <f t="shared" si="16"/>
        <v>66.36</v>
      </c>
      <c r="BX53" s="17">
        <v>14</v>
      </c>
      <c r="BY53" s="19" t="s">
        <v>3312</v>
      </c>
    </row>
    <row r="54" spans="1:77" x14ac:dyDescent="0.25">
      <c r="A54" s="16">
        <v>64</v>
      </c>
      <c r="B54" s="11" t="s">
        <v>64</v>
      </c>
      <c r="C54" s="12" t="s">
        <v>3</v>
      </c>
      <c r="D54" s="11" t="s">
        <v>2536</v>
      </c>
      <c r="E54" s="11">
        <v>199</v>
      </c>
      <c r="F54" s="21" t="s">
        <v>4</v>
      </c>
      <c r="G54" s="22" t="s">
        <v>1969</v>
      </c>
      <c r="H54" s="21" t="s">
        <v>43</v>
      </c>
      <c r="I54" s="12" t="s">
        <v>2024</v>
      </c>
      <c r="J54" s="12" t="s">
        <v>327</v>
      </c>
      <c r="K54" s="12" t="s">
        <v>328</v>
      </c>
      <c r="L54" s="13" t="s">
        <v>1980</v>
      </c>
      <c r="M54" s="14">
        <v>214230012117</v>
      </c>
      <c r="N54" s="11" t="s">
        <v>2518</v>
      </c>
      <c r="O54" s="12" t="s">
        <v>1971</v>
      </c>
      <c r="P54" s="12" t="s">
        <v>311</v>
      </c>
      <c r="Q54" s="12" t="s">
        <v>1971</v>
      </c>
      <c r="R54" s="12" t="s">
        <v>1971</v>
      </c>
      <c r="S54" s="12" t="s">
        <v>1972</v>
      </c>
      <c r="T54" s="12" t="s">
        <v>2537</v>
      </c>
      <c r="U54" s="12" t="s">
        <v>335</v>
      </c>
      <c r="V54" s="12" t="s">
        <v>313</v>
      </c>
      <c r="W54" s="12" t="s">
        <v>330</v>
      </c>
      <c r="X54" s="12" t="s">
        <v>2061</v>
      </c>
      <c r="Y54" s="12" t="s">
        <v>335</v>
      </c>
      <c r="Z54" s="12" t="s">
        <v>2539</v>
      </c>
      <c r="AA54" s="12" t="s">
        <v>320</v>
      </c>
      <c r="AB54" s="12" t="s">
        <v>1977</v>
      </c>
      <c r="AC54" s="12" t="s">
        <v>1165</v>
      </c>
      <c r="AD54" s="12" t="s">
        <v>1977</v>
      </c>
      <c r="AE54" s="12" t="s">
        <v>1043</v>
      </c>
      <c r="AF54" s="12" t="s">
        <v>316</v>
      </c>
      <c r="AG54" s="12" t="s">
        <v>1166</v>
      </c>
      <c r="AH54" s="12" t="s">
        <v>1167</v>
      </c>
      <c r="AI54" s="12" t="s">
        <v>316</v>
      </c>
      <c r="AJ54" s="12" t="s">
        <v>1977</v>
      </c>
      <c r="AK54" s="12" t="s">
        <v>326</v>
      </c>
      <c r="AL54" s="12">
        <f t="shared" si="12"/>
        <v>15.899999999999999</v>
      </c>
      <c r="AM54" s="12" t="s">
        <v>1981</v>
      </c>
      <c r="AN54" s="12" t="s">
        <v>1982</v>
      </c>
      <c r="AO54" s="12" t="s">
        <v>1983</v>
      </c>
      <c r="AP54" s="12" t="s">
        <v>1969</v>
      </c>
      <c r="AQ54" s="12" t="s">
        <v>4</v>
      </c>
      <c r="AR54" s="12" t="s">
        <v>4</v>
      </c>
      <c r="AS54" s="15" t="e">
        <f>VLOOKUP(M54,#REF!,4,FALSE)</f>
        <v>#REF!</v>
      </c>
      <c r="AT54" s="15" t="e">
        <f>VLOOKUP(M54,#REF!,5,FALSE)</f>
        <v>#REF!</v>
      </c>
      <c r="AU54" s="15">
        <v>63</v>
      </c>
      <c r="AV54" s="15">
        <f t="shared" si="13"/>
        <v>61.2</v>
      </c>
      <c r="AW54" s="15">
        <f t="shared" si="14"/>
        <v>24.480000000000004</v>
      </c>
      <c r="AX54" s="17">
        <f t="shared" si="15"/>
        <v>40.380000000000003</v>
      </c>
      <c r="AY54" s="17">
        <v>22</v>
      </c>
      <c r="AZ54" s="12" t="s">
        <v>343</v>
      </c>
      <c r="BA54" s="12" t="s">
        <v>344</v>
      </c>
      <c r="BB54" s="12" t="s">
        <v>317</v>
      </c>
      <c r="BC54" s="21" t="s">
        <v>797</v>
      </c>
      <c r="BD54" s="21" t="s">
        <v>2538</v>
      </c>
      <c r="BE54" s="21" t="s">
        <v>610</v>
      </c>
      <c r="BF54" s="12" t="s">
        <v>3203</v>
      </c>
      <c r="BG54" s="15" t="str">
        <f>VLOOKUP(M54,'[1]Kcksinfod04fdb3a-9e63-4fd4-8dd0'!$A$4:$P$734,16,FALSE)</f>
        <v>13647214765</v>
      </c>
      <c r="BH54" s="15" t="s">
        <v>3339</v>
      </c>
      <c r="BI54" s="15">
        <v>2</v>
      </c>
      <c r="BJ54" s="15">
        <v>3</v>
      </c>
      <c r="BK54" s="15">
        <v>6</v>
      </c>
      <c r="BL54" s="27">
        <v>70</v>
      </c>
      <c r="BM54" s="27">
        <v>68</v>
      </c>
      <c r="BN54" s="27">
        <v>68</v>
      </c>
      <c r="BO54" s="27">
        <v>75</v>
      </c>
      <c r="BP54" s="27">
        <v>73</v>
      </c>
      <c r="BQ54" s="27">
        <v>72</v>
      </c>
      <c r="BR54" s="27">
        <v>73</v>
      </c>
      <c r="BS54" s="28">
        <f t="shared" si="4"/>
        <v>75</v>
      </c>
      <c r="BT54" s="28">
        <f t="shared" si="5"/>
        <v>68</v>
      </c>
      <c r="BU54" s="35">
        <f t="shared" si="6"/>
        <v>71.2</v>
      </c>
      <c r="BV54" s="28"/>
      <c r="BW54" s="17">
        <f t="shared" si="16"/>
        <v>61.74</v>
      </c>
      <c r="BX54" s="17">
        <v>20</v>
      </c>
      <c r="BY54" s="19" t="s">
        <v>3312</v>
      </c>
    </row>
    <row r="55" spans="1:77" x14ac:dyDescent="0.25">
      <c r="A55" s="16">
        <v>63</v>
      </c>
      <c r="B55" s="11" t="s">
        <v>56</v>
      </c>
      <c r="C55" s="12" t="s">
        <v>3</v>
      </c>
      <c r="D55" s="11" t="s">
        <v>1279</v>
      </c>
      <c r="E55" s="11">
        <v>229</v>
      </c>
      <c r="F55" s="21" t="s">
        <v>4</v>
      </c>
      <c r="G55" s="22" t="s">
        <v>1969</v>
      </c>
      <c r="H55" s="21" t="s">
        <v>43</v>
      </c>
      <c r="I55" s="12" t="s">
        <v>2024</v>
      </c>
      <c r="J55" s="12" t="s">
        <v>327</v>
      </c>
      <c r="K55" s="12" t="s">
        <v>328</v>
      </c>
      <c r="L55" s="13" t="s">
        <v>1980</v>
      </c>
      <c r="M55" s="14">
        <v>214230012419</v>
      </c>
      <c r="N55" s="11" t="s">
        <v>2594</v>
      </c>
      <c r="O55" s="12" t="s">
        <v>1971</v>
      </c>
      <c r="P55" s="12" t="s">
        <v>311</v>
      </c>
      <c r="Q55" s="12" t="s">
        <v>1971</v>
      </c>
      <c r="R55" s="12" t="s">
        <v>1971</v>
      </c>
      <c r="S55" s="12" t="s">
        <v>2045</v>
      </c>
      <c r="T55" s="12" t="s">
        <v>2609</v>
      </c>
      <c r="U55" s="12" t="s">
        <v>335</v>
      </c>
      <c r="V55" s="12" t="s">
        <v>313</v>
      </c>
      <c r="W55" s="12" t="s">
        <v>1280</v>
      </c>
      <c r="X55" s="12" t="s">
        <v>2610</v>
      </c>
      <c r="Y55" s="12" t="s">
        <v>335</v>
      </c>
      <c r="Z55" s="12" t="s">
        <v>2612</v>
      </c>
      <c r="AA55" s="12" t="s">
        <v>320</v>
      </c>
      <c r="AB55" s="12" t="s">
        <v>1977</v>
      </c>
      <c r="AC55" s="12" t="s">
        <v>1283</v>
      </c>
      <c r="AD55" s="12" t="s">
        <v>1284</v>
      </c>
      <c r="AE55" s="12" t="s">
        <v>1285</v>
      </c>
      <c r="AF55" s="12" t="s">
        <v>316</v>
      </c>
      <c r="AG55" s="12" t="s">
        <v>1286</v>
      </c>
      <c r="AH55" s="12" t="s">
        <v>1287</v>
      </c>
      <c r="AI55" s="12" t="s">
        <v>316</v>
      </c>
      <c r="AJ55" s="12" t="s">
        <v>316</v>
      </c>
      <c r="AK55" s="12" t="s">
        <v>326</v>
      </c>
      <c r="AL55" s="12">
        <f t="shared" si="12"/>
        <v>15</v>
      </c>
      <c r="AM55" s="12" t="s">
        <v>1981</v>
      </c>
      <c r="AN55" s="12" t="s">
        <v>1982</v>
      </c>
      <c r="AO55" s="12" t="s">
        <v>1983</v>
      </c>
      <c r="AP55" s="12" t="s">
        <v>1969</v>
      </c>
      <c r="AQ55" s="12" t="s">
        <v>4</v>
      </c>
      <c r="AR55" s="12" t="s">
        <v>4</v>
      </c>
      <c r="AS55" s="15" t="e">
        <f>VLOOKUP(M55,#REF!,4,FALSE)</f>
        <v>#REF!</v>
      </c>
      <c r="AT55" s="15" t="e">
        <f>VLOOKUP(M55,#REF!,5,FALSE)</f>
        <v>#REF!</v>
      </c>
      <c r="AU55" s="15" t="s">
        <v>2058</v>
      </c>
      <c r="AV55" s="15">
        <f t="shared" si="13"/>
        <v>63.6</v>
      </c>
      <c r="AW55" s="15">
        <f t="shared" si="14"/>
        <v>25.44</v>
      </c>
      <c r="AX55" s="17">
        <f t="shared" si="15"/>
        <v>40.44</v>
      </c>
      <c r="AY55" s="17">
        <v>21</v>
      </c>
      <c r="AZ55" s="12" t="s">
        <v>343</v>
      </c>
      <c r="BA55" s="12" t="s">
        <v>344</v>
      </c>
      <c r="BB55" s="12" t="s">
        <v>317</v>
      </c>
      <c r="BC55" s="21" t="s">
        <v>1281</v>
      </c>
      <c r="BD55" s="21" t="s">
        <v>2611</v>
      </c>
      <c r="BE55" s="21" t="s">
        <v>1282</v>
      </c>
      <c r="BF55" s="12" t="s">
        <v>3203</v>
      </c>
      <c r="BG55" s="15" t="str">
        <f>VLOOKUP(M55,'[1]Kcksinfod04fdb3a-9e63-4fd4-8dd0'!$A$4:$P$734,16,FALSE)</f>
        <v>13986114468</v>
      </c>
      <c r="BH55" s="15" t="s">
        <v>3339</v>
      </c>
      <c r="BI55" s="15">
        <v>2</v>
      </c>
      <c r="BJ55" s="15">
        <v>3</v>
      </c>
      <c r="BK55" s="15">
        <v>7</v>
      </c>
      <c r="BL55" s="27">
        <v>80</v>
      </c>
      <c r="BM55" s="27">
        <v>84</v>
      </c>
      <c r="BN55" s="27">
        <v>82</v>
      </c>
      <c r="BO55" s="27">
        <v>80</v>
      </c>
      <c r="BP55" s="27">
        <v>77</v>
      </c>
      <c r="BQ55" s="27">
        <v>83</v>
      </c>
      <c r="BR55" s="27">
        <v>79</v>
      </c>
      <c r="BS55" s="28">
        <f t="shared" si="4"/>
        <v>84</v>
      </c>
      <c r="BT55" s="28">
        <f t="shared" si="5"/>
        <v>77</v>
      </c>
      <c r="BU55" s="35">
        <f t="shared" si="6"/>
        <v>80.8</v>
      </c>
      <c r="BV55" s="28"/>
      <c r="BW55" s="17">
        <f t="shared" si="16"/>
        <v>64.679999999999993</v>
      </c>
      <c r="BX55" s="17">
        <v>17</v>
      </c>
      <c r="BY55" s="19" t="s">
        <v>3312</v>
      </c>
    </row>
    <row r="56" spans="1:77" x14ac:dyDescent="0.25">
      <c r="A56" s="16">
        <v>57</v>
      </c>
      <c r="B56" s="11" t="s">
        <v>59</v>
      </c>
      <c r="C56" s="12" t="s">
        <v>3</v>
      </c>
      <c r="D56" s="11" t="s">
        <v>2193</v>
      </c>
      <c r="E56" s="11">
        <v>61</v>
      </c>
      <c r="F56" s="21" t="s">
        <v>4</v>
      </c>
      <c r="G56" s="22" t="s">
        <v>1969</v>
      </c>
      <c r="H56" s="21" t="s">
        <v>43</v>
      </c>
      <c r="I56" s="12" t="s">
        <v>2024</v>
      </c>
      <c r="J56" s="12" t="s">
        <v>327</v>
      </c>
      <c r="K56" s="12" t="s">
        <v>328</v>
      </c>
      <c r="L56" s="13" t="s">
        <v>1980</v>
      </c>
      <c r="M56" s="14">
        <v>214230010320</v>
      </c>
      <c r="N56" s="11" t="s">
        <v>2188</v>
      </c>
      <c r="O56" s="12" t="s">
        <v>1971</v>
      </c>
      <c r="P56" s="12" t="s">
        <v>311</v>
      </c>
      <c r="Q56" s="12" t="s">
        <v>1971</v>
      </c>
      <c r="R56" s="12" t="s">
        <v>1971</v>
      </c>
      <c r="S56" s="12" t="s">
        <v>2194</v>
      </c>
      <c r="T56" s="12" t="s">
        <v>2195</v>
      </c>
      <c r="U56" s="12" t="s">
        <v>633</v>
      </c>
      <c r="V56" s="12" t="s">
        <v>313</v>
      </c>
      <c r="W56" s="12" t="s">
        <v>314</v>
      </c>
      <c r="X56" s="12" t="s">
        <v>2196</v>
      </c>
      <c r="Y56" s="12" t="s">
        <v>335</v>
      </c>
      <c r="Z56" s="12" t="s">
        <v>2197</v>
      </c>
      <c r="AA56" s="12" t="s">
        <v>320</v>
      </c>
      <c r="AB56" s="12" t="s">
        <v>1977</v>
      </c>
      <c r="AC56" s="12" t="s">
        <v>637</v>
      </c>
      <c r="AD56" s="12" t="s">
        <v>638</v>
      </c>
      <c r="AE56" s="12" t="s">
        <v>639</v>
      </c>
      <c r="AF56" s="12" t="s">
        <v>640</v>
      </c>
      <c r="AG56" s="12" t="s">
        <v>641</v>
      </c>
      <c r="AH56" s="12" t="s">
        <v>642</v>
      </c>
      <c r="AI56" s="12" t="s">
        <v>316</v>
      </c>
      <c r="AJ56" s="12" t="s">
        <v>643</v>
      </c>
      <c r="AK56" s="12" t="s">
        <v>326</v>
      </c>
      <c r="AL56" s="12">
        <f t="shared" si="12"/>
        <v>19.2</v>
      </c>
      <c r="AM56" s="12" t="s">
        <v>1981</v>
      </c>
      <c r="AN56" s="12" t="s">
        <v>1982</v>
      </c>
      <c r="AO56" s="12" t="s">
        <v>1983</v>
      </c>
      <c r="AP56" s="12" t="s">
        <v>1969</v>
      </c>
      <c r="AQ56" s="12" t="s">
        <v>4</v>
      </c>
      <c r="AR56" s="12" t="s">
        <v>4</v>
      </c>
      <c r="AS56" s="15" t="e">
        <f>VLOOKUP(M56,#REF!,4,FALSE)</f>
        <v>#REF!</v>
      </c>
      <c r="AT56" s="15" t="e">
        <f>VLOOKUP(M56,#REF!,5,FALSE)</f>
        <v>#REF!</v>
      </c>
      <c r="AU56" s="15" t="s">
        <v>2068</v>
      </c>
      <c r="AV56" s="15">
        <f t="shared" si="13"/>
        <v>63.2</v>
      </c>
      <c r="AW56" s="15">
        <f t="shared" si="14"/>
        <v>25.28</v>
      </c>
      <c r="AX56" s="17">
        <f t="shared" si="15"/>
        <v>44.480000000000004</v>
      </c>
      <c r="AY56" s="17">
        <v>15</v>
      </c>
      <c r="AZ56" s="12" t="s">
        <v>343</v>
      </c>
      <c r="BA56" s="12" t="s">
        <v>344</v>
      </c>
      <c r="BB56" s="12" t="s">
        <v>317</v>
      </c>
      <c r="BC56" s="21" t="s">
        <v>634</v>
      </c>
      <c r="BD56" s="21" t="s">
        <v>635</v>
      </c>
      <c r="BE56" s="21" t="s">
        <v>636</v>
      </c>
      <c r="BF56" s="12" t="s">
        <v>3203</v>
      </c>
      <c r="BG56" s="15" t="str">
        <f>VLOOKUP(M56,'[1]Kcksinfod04fdb3a-9e63-4fd4-8dd0'!$A$4:$P$734,16,FALSE)</f>
        <v>18071124827</v>
      </c>
      <c r="BH56" s="15" t="s">
        <v>3339</v>
      </c>
      <c r="BI56" s="15">
        <v>2</v>
      </c>
      <c r="BJ56" s="15">
        <v>3</v>
      </c>
      <c r="BK56" s="30">
        <v>8</v>
      </c>
      <c r="BL56" s="27"/>
      <c r="BM56" s="27"/>
      <c r="BN56" s="27"/>
      <c r="BO56" s="27"/>
      <c r="BP56" s="27"/>
      <c r="BQ56" s="27"/>
      <c r="BR56" s="27"/>
      <c r="BS56" s="28">
        <f t="shared" si="4"/>
        <v>0</v>
      </c>
      <c r="BT56" s="28">
        <f t="shared" si="5"/>
        <v>0</v>
      </c>
      <c r="BU56" s="35">
        <f t="shared" si="6"/>
        <v>0</v>
      </c>
      <c r="BV56" s="28"/>
      <c r="BW56" s="17">
        <f t="shared" si="16"/>
        <v>44.480000000000004</v>
      </c>
      <c r="BX56" s="17">
        <v>22</v>
      </c>
      <c r="BY56" s="19" t="s">
        <v>3312</v>
      </c>
    </row>
    <row r="57" spans="1:77" x14ac:dyDescent="0.25">
      <c r="A57" s="16">
        <v>52</v>
      </c>
      <c r="B57" s="33" t="s">
        <v>63</v>
      </c>
      <c r="C57" s="12" t="s">
        <v>3</v>
      </c>
      <c r="D57" s="11" t="s">
        <v>2018</v>
      </c>
      <c r="E57" s="11">
        <v>8</v>
      </c>
      <c r="F57" s="21" t="s">
        <v>4</v>
      </c>
      <c r="G57" s="22" t="s">
        <v>1969</v>
      </c>
      <c r="H57" s="21" t="s">
        <v>43</v>
      </c>
      <c r="I57" s="12" t="s">
        <v>2024</v>
      </c>
      <c r="J57" s="12" t="s">
        <v>327</v>
      </c>
      <c r="K57" s="12" t="s">
        <v>328</v>
      </c>
      <c r="L57" s="13" t="s">
        <v>1980</v>
      </c>
      <c r="M57" s="14">
        <v>214230012003</v>
      </c>
      <c r="N57" s="11" t="s">
        <v>2012</v>
      </c>
      <c r="O57" s="12" t="s">
        <v>1971</v>
      </c>
      <c r="P57" s="12" t="s">
        <v>311</v>
      </c>
      <c r="Q57" s="12" t="s">
        <v>1971</v>
      </c>
      <c r="R57" s="12" t="s">
        <v>1971</v>
      </c>
      <c r="S57" s="12" t="s">
        <v>2019</v>
      </c>
      <c r="T57" s="12" t="s">
        <v>2020</v>
      </c>
      <c r="U57" s="12" t="s">
        <v>376</v>
      </c>
      <c r="V57" s="12" t="s">
        <v>313</v>
      </c>
      <c r="W57" s="12" t="s">
        <v>341</v>
      </c>
      <c r="X57" s="12" t="s">
        <v>2021</v>
      </c>
      <c r="Y57" s="12" t="s">
        <v>379</v>
      </c>
      <c r="Z57" s="12" t="s">
        <v>2023</v>
      </c>
      <c r="AA57" s="12" t="s">
        <v>320</v>
      </c>
      <c r="AB57" s="12" t="s">
        <v>1977</v>
      </c>
      <c r="AC57" s="12" t="s">
        <v>379</v>
      </c>
      <c r="AD57" s="12" t="s">
        <v>316</v>
      </c>
      <c r="AE57" s="12" t="s">
        <v>316</v>
      </c>
      <c r="AF57" s="12" t="s">
        <v>316</v>
      </c>
      <c r="AG57" s="12" t="s">
        <v>380</v>
      </c>
      <c r="AH57" s="12" t="s">
        <v>381</v>
      </c>
      <c r="AI57" s="12" t="s">
        <v>316</v>
      </c>
      <c r="AJ57" s="12" t="s">
        <v>316</v>
      </c>
      <c r="AK57" s="12" t="s">
        <v>326</v>
      </c>
      <c r="AL57" s="12">
        <f t="shared" si="12"/>
        <v>21.3</v>
      </c>
      <c r="AM57" s="12" t="s">
        <v>1981</v>
      </c>
      <c r="AN57" s="12" t="s">
        <v>1982</v>
      </c>
      <c r="AO57" s="12" t="s">
        <v>1983</v>
      </c>
      <c r="AP57" s="12" t="s">
        <v>1969</v>
      </c>
      <c r="AQ57" s="12" t="s">
        <v>4</v>
      </c>
      <c r="AR57" s="12" t="s">
        <v>4</v>
      </c>
      <c r="AS57" s="15" t="e">
        <f>VLOOKUP(M57,#REF!,4,FALSE)</f>
        <v>#REF!</v>
      </c>
      <c r="AT57" s="15" t="e">
        <f>VLOOKUP(M57,#REF!,5,FALSE)</f>
        <v>#REF!</v>
      </c>
      <c r="AU57" s="15" t="s">
        <v>2142</v>
      </c>
      <c r="AV57" s="15">
        <f t="shared" si="13"/>
        <v>62.4</v>
      </c>
      <c r="AW57" s="15">
        <f t="shared" si="14"/>
        <v>24.96</v>
      </c>
      <c r="AX57" s="17">
        <f t="shared" si="15"/>
        <v>46.260000000000005</v>
      </c>
      <c r="AY57" s="17">
        <v>10</v>
      </c>
      <c r="AZ57" s="12" t="s">
        <v>343</v>
      </c>
      <c r="BA57" s="12" t="s">
        <v>344</v>
      </c>
      <c r="BB57" s="12" t="s">
        <v>317</v>
      </c>
      <c r="BC57" s="21" t="s">
        <v>377</v>
      </c>
      <c r="BD57" s="21" t="s">
        <v>2022</v>
      </c>
      <c r="BE57" s="21" t="s">
        <v>378</v>
      </c>
      <c r="BF57" s="12" t="s">
        <v>3203</v>
      </c>
      <c r="BG57" s="15" t="str">
        <f>VLOOKUP(M57,'[1]Kcksinfod04fdb3a-9e63-4fd4-8dd0'!$A$4:$P$734,16,FALSE)</f>
        <v>18109382542</v>
      </c>
      <c r="BH57" s="15" t="s">
        <v>3339</v>
      </c>
      <c r="BI57" s="15">
        <v>2</v>
      </c>
      <c r="BJ57" s="15">
        <v>3</v>
      </c>
      <c r="BK57" s="15">
        <v>9</v>
      </c>
      <c r="BL57" s="27">
        <v>73</v>
      </c>
      <c r="BM57" s="27">
        <v>76</v>
      </c>
      <c r="BN57" s="27">
        <v>78</v>
      </c>
      <c r="BO57" s="27">
        <v>82</v>
      </c>
      <c r="BP57" s="27">
        <v>79</v>
      </c>
      <c r="BQ57" s="27">
        <v>75</v>
      </c>
      <c r="BR57" s="27">
        <v>74</v>
      </c>
      <c r="BS57" s="28">
        <f t="shared" si="4"/>
        <v>82</v>
      </c>
      <c r="BT57" s="28">
        <f t="shared" si="5"/>
        <v>73</v>
      </c>
      <c r="BU57" s="35">
        <f t="shared" si="6"/>
        <v>76.400000000000006</v>
      </c>
      <c r="BV57" s="28"/>
      <c r="BW57" s="17">
        <f t="shared" si="16"/>
        <v>69.180000000000007</v>
      </c>
      <c r="BX57" s="32">
        <v>11</v>
      </c>
      <c r="BY57" s="19" t="s">
        <v>3312</v>
      </c>
    </row>
    <row r="58" spans="1:77" x14ac:dyDescent="0.25">
      <c r="A58" s="16">
        <v>43</v>
      </c>
      <c r="B58" s="33" t="s">
        <v>48</v>
      </c>
      <c r="C58" s="12" t="s">
        <v>10</v>
      </c>
      <c r="D58" s="11" t="s">
        <v>2028</v>
      </c>
      <c r="E58" s="11">
        <v>10</v>
      </c>
      <c r="F58" s="21" t="s">
        <v>4</v>
      </c>
      <c r="G58" s="22" t="s">
        <v>1969</v>
      </c>
      <c r="H58" s="21" t="s">
        <v>43</v>
      </c>
      <c r="I58" s="12" t="s">
        <v>2024</v>
      </c>
      <c r="J58" s="12" t="s">
        <v>327</v>
      </c>
      <c r="K58" s="12" t="s">
        <v>328</v>
      </c>
      <c r="L58" s="13" t="s">
        <v>1980</v>
      </c>
      <c r="M58" s="14">
        <v>214230010705</v>
      </c>
      <c r="N58" s="11" t="s">
        <v>2025</v>
      </c>
      <c r="O58" s="12" t="s">
        <v>1971</v>
      </c>
      <c r="P58" s="12" t="s">
        <v>311</v>
      </c>
      <c r="Q58" s="12" t="s">
        <v>1971</v>
      </c>
      <c r="R58" s="12" t="s">
        <v>1971</v>
      </c>
      <c r="S58" s="12" t="s">
        <v>2029</v>
      </c>
      <c r="T58" s="12" t="s">
        <v>2030</v>
      </c>
      <c r="U58" s="12" t="s">
        <v>385</v>
      </c>
      <c r="V58" s="12" t="s">
        <v>313</v>
      </c>
      <c r="W58" s="12" t="s">
        <v>314</v>
      </c>
      <c r="X58" s="12" t="s">
        <v>2031</v>
      </c>
      <c r="Y58" s="12" t="s">
        <v>385</v>
      </c>
      <c r="Z58" s="12" t="s">
        <v>2033</v>
      </c>
      <c r="AA58" s="12" t="s">
        <v>320</v>
      </c>
      <c r="AB58" s="12" t="s">
        <v>1977</v>
      </c>
      <c r="AC58" s="12" t="s">
        <v>388</v>
      </c>
      <c r="AD58" s="12" t="s">
        <v>1977</v>
      </c>
      <c r="AE58" s="12" t="s">
        <v>1977</v>
      </c>
      <c r="AF58" s="12" t="s">
        <v>1977</v>
      </c>
      <c r="AG58" s="12" t="s">
        <v>389</v>
      </c>
      <c r="AH58" s="12" t="s">
        <v>390</v>
      </c>
      <c r="AI58" s="12" t="s">
        <v>316</v>
      </c>
      <c r="AJ58" s="12" t="s">
        <v>1977</v>
      </c>
      <c r="AK58" s="12" t="s">
        <v>326</v>
      </c>
      <c r="AL58" s="12">
        <f t="shared" si="12"/>
        <v>21</v>
      </c>
      <c r="AM58" s="12" t="s">
        <v>1981</v>
      </c>
      <c r="AN58" s="12" t="s">
        <v>1982</v>
      </c>
      <c r="AO58" s="12" t="s">
        <v>1983</v>
      </c>
      <c r="AP58" s="12" t="s">
        <v>1969</v>
      </c>
      <c r="AQ58" s="12" t="s">
        <v>4</v>
      </c>
      <c r="AR58" s="12" t="s">
        <v>4</v>
      </c>
      <c r="AS58" s="15" t="e">
        <f>VLOOKUP(M58,#REF!,4,FALSE)</f>
        <v>#REF!</v>
      </c>
      <c r="AT58" s="15" t="e">
        <f>VLOOKUP(M58,#REF!,5,FALSE)</f>
        <v>#REF!</v>
      </c>
      <c r="AU58" s="15" t="s">
        <v>3121</v>
      </c>
      <c r="AV58" s="15">
        <f t="shared" si="13"/>
        <v>72</v>
      </c>
      <c r="AW58" s="15">
        <f t="shared" si="14"/>
        <v>28.8</v>
      </c>
      <c r="AX58" s="17">
        <f t="shared" si="15"/>
        <v>49.8</v>
      </c>
      <c r="AY58" s="17">
        <v>1</v>
      </c>
      <c r="AZ58" s="12" t="s">
        <v>315</v>
      </c>
      <c r="BA58" s="12" t="s">
        <v>316</v>
      </c>
      <c r="BB58" s="12" t="s">
        <v>317</v>
      </c>
      <c r="BC58" s="21" t="s">
        <v>386</v>
      </c>
      <c r="BD58" s="21" t="s">
        <v>2032</v>
      </c>
      <c r="BE58" s="21" t="s">
        <v>387</v>
      </c>
      <c r="BF58" s="12" t="s">
        <v>3203</v>
      </c>
      <c r="BG58" s="15" t="str">
        <f>VLOOKUP(M58,'[1]Kcksinfod04fdb3a-9e63-4fd4-8dd0'!$A$4:$P$734,16,FALSE)</f>
        <v>18620322044</v>
      </c>
      <c r="BH58" s="15" t="s">
        <v>3339</v>
      </c>
      <c r="BI58" s="15">
        <v>2</v>
      </c>
      <c r="BJ58" s="15">
        <v>3</v>
      </c>
      <c r="BK58" s="15">
        <v>10</v>
      </c>
      <c r="BL58" s="27">
        <v>83</v>
      </c>
      <c r="BM58" s="27">
        <v>72</v>
      </c>
      <c r="BN58" s="27">
        <v>85</v>
      </c>
      <c r="BO58" s="27">
        <v>85</v>
      </c>
      <c r="BP58" s="27">
        <v>80</v>
      </c>
      <c r="BQ58" s="27">
        <v>83</v>
      </c>
      <c r="BR58" s="27">
        <v>79.5</v>
      </c>
      <c r="BS58" s="28">
        <f t="shared" si="4"/>
        <v>85</v>
      </c>
      <c r="BT58" s="28">
        <f t="shared" si="5"/>
        <v>72</v>
      </c>
      <c r="BU58" s="35">
        <f t="shared" si="6"/>
        <v>82.1</v>
      </c>
      <c r="BV58" s="28"/>
      <c r="BW58" s="17">
        <f t="shared" si="16"/>
        <v>74.429999999999993</v>
      </c>
      <c r="BX58" s="32">
        <v>1</v>
      </c>
      <c r="BY58" s="19" t="s">
        <v>3312</v>
      </c>
    </row>
    <row r="59" spans="1:77" x14ac:dyDescent="0.25">
      <c r="A59" s="16">
        <v>54</v>
      </c>
      <c r="B59" s="33" t="s">
        <v>53</v>
      </c>
      <c r="C59" s="12" t="s">
        <v>3</v>
      </c>
      <c r="D59" s="11" t="s">
        <v>2284</v>
      </c>
      <c r="E59" s="11">
        <v>91</v>
      </c>
      <c r="F59" s="21" t="s">
        <v>4</v>
      </c>
      <c r="G59" s="22" t="s">
        <v>1969</v>
      </c>
      <c r="H59" s="21" t="s">
        <v>43</v>
      </c>
      <c r="I59" s="12" t="s">
        <v>2024</v>
      </c>
      <c r="J59" s="12" t="s">
        <v>327</v>
      </c>
      <c r="K59" s="12" t="s">
        <v>328</v>
      </c>
      <c r="L59" s="13" t="s">
        <v>1980</v>
      </c>
      <c r="M59" s="14">
        <v>214230012013</v>
      </c>
      <c r="N59" s="11" t="s">
        <v>2243</v>
      </c>
      <c r="O59" s="12" t="s">
        <v>1971</v>
      </c>
      <c r="P59" s="12" t="s">
        <v>311</v>
      </c>
      <c r="Q59" s="12" t="s">
        <v>1971</v>
      </c>
      <c r="R59" s="12" t="s">
        <v>1971</v>
      </c>
      <c r="S59" s="12" t="s">
        <v>2045</v>
      </c>
      <c r="T59" s="12" t="s">
        <v>2285</v>
      </c>
      <c r="U59" s="12" t="s">
        <v>469</v>
      </c>
      <c r="V59" s="12" t="s">
        <v>313</v>
      </c>
      <c r="W59" s="12" t="s">
        <v>341</v>
      </c>
      <c r="X59" s="12" t="s">
        <v>2286</v>
      </c>
      <c r="Y59" s="12" t="s">
        <v>335</v>
      </c>
      <c r="Z59" s="12" t="s">
        <v>2063</v>
      </c>
      <c r="AA59" s="12" t="s">
        <v>320</v>
      </c>
      <c r="AB59" s="12" t="s">
        <v>1977</v>
      </c>
      <c r="AC59" s="12" t="s">
        <v>774</v>
      </c>
      <c r="AD59" s="12" t="s">
        <v>316</v>
      </c>
      <c r="AE59" s="12" t="s">
        <v>1978</v>
      </c>
      <c r="AF59" s="12" t="s">
        <v>775</v>
      </c>
      <c r="AG59" s="12" t="s">
        <v>776</v>
      </c>
      <c r="AH59" s="12" t="s">
        <v>777</v>
      </c>
      <c r="AI59" s="12" t="s">
        <v>316</v>
      </c>
      <c r="AJ59" s="12" t="s">
        <v>1977</v>
      </c>
      <c r="AK59" s="12" t="s">
        <v>326</v>
      </c>
      <c r="AL59" s="12">
        <f t="shared" si="12"/>
        <v>18.599999999999998</v>
      </c>
      <c r="AM59" s="12" t="s">
        <v>1981</v>
      </c>
      <c r="AN59" s="12" t="s">
        <v>1982</v>
      </c>
      <c r="AO59" s="12" t="s">
        <v>1983</v>
      </c>
      <c r="AP59" s="12" t="s">
        <v>1969</v>
      </c>
      <c r="AQ59" s="12" t="s">
        <v>4</v>
      </c>
      <c r="AR59" s="12" t="s">
        <v>4</v>
      </c>
      <c r="AS59" s="15" t="e">
        <f>VLOOKUP(M59,#REF!,4,FALSE)</f>
        <v>#REF!</v>
      </c>
      <c r="AT59" s="15" t="e">
        <f>VLOOKUP(M59,#REF!,5,FALSE)</f>
        <v>#REF!</v>
      </c>
      <c r="AU59" s="15" t="s">
        <v>3127</v>
      </c>
      <c r="AV59" s="15">
        <f t="shared" si="13"/>
        <v>67.2</v>
      </c>
      <c r="AW59" s="15">
        <f t="shared" si="14"/>
        <v>26.880000000000003</v>
      </c>
      <c r="AX59" s="17">
        <f t="shared" si="15"/>
        <v>45.480000000000004</v>
      </c>
      <c r="AY59" s="17">
        <v>12</v>
      </c>
      <c r="AZ59" s="12" t="s">
        <v>343</v>
      </c>
      <c r="BA59" s="12" t="s">
        <v>344</v>
      </c>
      <c r="BB59" s="12" t="s">
        <v>317</v>
      </c>
      <c r="BC59" s="21" t="s">
        <v>550</v>
      </c>
      <c r="BD59" s="21" t="s">
        <v>2287</v>
      </c>
      <c r="BE59" s="21" t="s">
        <v>610</v>
      </c>
      <c r="BF59" s="12" t="s">
        <v>3203</v>
      </c>
      <c r="BG59" s="15" t="str">
        <f>VLOOKUP(M59,'[1]Kcksinfod04fdb3a-9e63-4fd4-8dd0'!$A$4:$P$734,16,FALSE)</f>
        <v>15090976123</v>
      </c>
      <c r="BH59" s="15" t="s">
        <v>3339</v>
      </c>
      <c r="BI59" s="15">
        <v>2</v>
      </c>
      <c r="BJ59" s="15">
        <v>3</v>
      </c>
      <c r="BK59" s="15">
        <v>11</v>
      </c>
      <c r="BL59" s="27">
        <v>78</v>
      </c>
      <c r="BM59" s="27">
        <v>86</v>
      </c>
      <c r="BN59" s="27">
        <v>84</v>
      </c>
      <c r="BO59" s="27">
        <v>80</v>
      </c>
      <c r="BP59" s="27">
        <v>78</v>
      </c>
      <c r="BQ59" s="27">
        <v>80</v>
      </c>
      <c r="BR59" s="27">
        <v>81</v>
      </c>
      <c r="BS59" s="28">
        <f t="shared" si="4"/>
        <v>86</v>
      </c>
      <c r="BT59" s="28">
        <f t="shared" si="5"/>
        <v>78</v>
      </c>
      <c r="BU59" s="35">
        <f t="shared" si="6"/>
        <v>80.599999999999994</v>
      </c>
      <c r="BV59" s="28"/>
      <c r="BW59" s="17">
        <f t="shared" si="16"/>
        <v>69.66</v>
      </c>
      <c r="BX59" s="32">
        <v>9</v>
      </c>
      <c r="BY59" s="19" t="s">
        <v>3312</v>
      </c>
    </row>
    <row r="60" spans="1:77" x14ac:dyDescent="0.25">
      <c r="A60" s="16">
        <v>53</v>
      </c>
      <c r="B60" s="11" t="s">
        <v>45</v>
      </c>
      <c r="C60" s="12" t="s">
        <v>3</v>
      </c>
      <c r="D60" s="11" t="s">
        <v>2525</v>
      </c>
      <c r="E60" s="11">
        <v>194</v>
      </c>
      <c r="F60" s="21" t="s">
        <v>4</v>
      </c>
      <c r="G60" s="22" t="s">
        <v>1969</v>
      </c>
      <c r="H60" s="21" t="s">
        <v>43</v>
      </c>
      <c r="I60" s="12" t="s">
        <v>2024</v>
      </c>
      <c r="J60" s="12" t="s">
        <v>327</v>
      </c>
      <c r="K60" s="12" t="s">
        <v>328</v>
      </c>
      <c r="L60" s="13" t="s">
        <v>1980</v>
      </c>
      <c r="M60" s="14">
        <v>214230011114</v>
      </c>
      <c r="N60" s="11" t="s">
        <v>2518</v>
      </c>
      <c r="O60" s="12" t="s">
        <v>1971</v>
      </c>
      <c r="P60" s="12" t="s">
        <v>311</v>
      </c>
      <c r="Q60" s="12" t="s">
        <v>1971</v>
      </c>
      <c r="R60" s="12" t="s">
        <v>1971</v>
      </c>
      <c r="S60" s="12" t="s">
        <v>1993</v>
      </c>
      <c r="T60" s="12" t="s">
        <v>2526</v>
      </c>
      <c r="U60" s="12" t="s">
        <v>335</v>
      </c>
      <c r="V60" s="12" t="s">
        <v>313</v>
      </c>
      <c r="W60" s="12" t="s">
        <v>341</v>
      </c>
      <c r="X60" s="12" t="s">
        <v>2101</v>
      </c>
      <c r="Y60" s="12" t="s">
        <v>335</v>
      </c>
      <c r="Z60" s="12" t="s">
        <v>2323</v>
      </c>
      <c r="AA60" s="12" t="s">
        <v>320</v>
      </c>
      <c r="AB60" s="12" t="s">
        <v>1977</v>
      </c>
      <c r="AC60" s="12" t="s">
        <v>1148</v>
      </c>
      <c r="AD60" s="12" t="s">
        <v>1149</v>
      </c>
      <c r="AE60" s="12" t="s">
        <v>1150</v>
      </c>
      <c r="AF60" s="12" t="s">
        <v>316</v>
      </c>
      <c r="AG60" s="12" t="s">
        <v>1151</v>
      </c>
      <c r="AH60" s="12" t="s">
        <v>1152</v>
      </c>
      <c r="AI60" s="12" t="s">
        <v>316</v>
      </c>
      <c r="AJ60" s="12" t="s">
        <v>1977</v>
      </c>
      <c r="AK60" s="12" t="s">
        <v>326</v>
      </c>
      <c r="AL60" s="12">
        <f t="shared" ref="AL60:AL94" si="17">N60*0.3</f>
        <v>15.899999999999999</v>
      </c>
      <c r="AM60" s="12" t="s">
        <v>1981</v>
      </c>
      <c r="AN60" s="12" t="s">
        <v>1982</v>
      </c>
      <c r="AO60" s="12" t="s">
        <v>1983</v>
      </c>
      <c r="AP60" s="12" t="s">
        <v>1969</v>
      </c>
      <c r="AQ60" s="12" t="s">
        <v>4</v>
      </c>
      <c r="AR60" s="12" t="s">
        <v>4</v>
      </c>
      <c r="AS60" s="15" t="e">
        <f>VLOOKUP(M60,#REF!,4,FALSE)</f>
        <v>#REF!</v>
      </c>
      <c r="AT60" s="15" t="e">
        <f>VLOOKUP(M60,#REF!,5,FALSE)</f>
        <v>#REF!</v>
      </c>
      <c r="AU60" s="15" t="s">
        <v>3112</v>
      </c>
      <c r="AV60" s="15">
        <f t="shared" ref="AV60:AV91" si="18">(AU60-60)*0.4+60</f>
        <v>75.2</v>
      </c>
      <c r="AW60" s="15">
        <f t="shared" ref="AW60:AW91" si="19">AV60*0.4</f>
        <v>30.080000000000002</v>
      </c>
      <c r="AX60" s="17">
        <f t="shared" ref="AX60:AX91" si="20">AL60+AW60</f>
        <v>45.980000000000004</v>
      </c>
      <c r="AY60" s="17">
        <v>11</v>
      </c>
      <c r="AZ60" s="12" t="s">
        <v>315</v>
      </c>
      <c r="BA60" s="12" t="s">
        <v>316</v>
      </c>
      <c r="BB60" s="12" t="s">
        <v>317</v>
      </c>
      <c r="BC60" s="21" t="s">
        <v>1146</v>
      </c>
      <c r="BD60" s="21" t="s">
        <v>2527</v>
      </c>
      <c r="BE60" s="21" t="s">
        <v>1147</v>
      </c>
      <c r="BF60" s="12" t="s">
        <v>3203</v>
      </c>
      <c r="BG60" s="15" t="str">
        <f>VLOOKUP(M60,'[1]Kcksinfod04fdb3a-9e63-4fd4-8dd0'!$A$4:$P$734,16,FALSE)</f>
        <v>15871417894</v>
      </c>
      <c r="BH60" s="15" t="s">
        <v>3339</v>
      </c>
      <c r="BI60" s="15">
        <v>2</v>
      </c>
      <c r="BJ60" s="15">
        <v>3</v>
      </c>
      <c r="BK60" s="15">
        <v>12</v>
      </c>
      <c r="BL60" s="27">
        <v>74</v>
      </c>
      <c r="BM60" s="27">
        <v>72</v>
      </c>
      <c r="BN60" s="27">
        <v>72</v>
      </c>
      <c r="BO60" s="27">
        <v>75</v>
      </c>
      <c r="BP60" s="27">
        <v>75</v>
      </c>
      <c r="BQ60" s="27">
        <v>79</v>
      </c>
      <c r="BR60" s="27">
        <v>77</v>
      </c>
      <c r="BS60" s="28">
        <f t="shared" si="4"/>
        <v>79</v>
      </c>
      <c r="BT60" s="28">
        <f t="shared" si="5"/>
        <v>72</v>
      </c>
      <c r="BU60" s="35">
        <f t="shared" si="6"/>
        <v>74.599999999999994</v>
      </c>
      <c r="BV60" s="28"/>
      <c r="BW60" s="17">
        <f t="shared" si="16"/>
        <v>68.36</v>
      </c>
      <c r="BX60" s="17">
        <v>13</v>
      </c>
      <c r="BY60" s="19" t="s">
        <v>3312</v>
      </c>
    </row>
    <row r="61" spans="1:77" x14ac:dyDescent="0.25">
      <c r="A61" s="16">
        <v>44</v>
      </c>
      <c r="B61" s="33" t="s">
        <v>46</v>
      </c>
      <c r="C61" s="12" t="s">
        <v>3</v>
      </c>
      <c r="D61" s="11" t="s">
        <v>2132</v>
      </c>
      <c r="E61" s="11">
        <v>38</v>
      </c>
      <c r="F61" s="21" t="s">
        <v>4</v>
      </c>
      <c r="G61" s="22" t="s">
        <v>1969</v>
      </c>
      <c r="H61" s="21" t="s">
        <v>43</v>
      </c>
      <c r="I61" s="12" t="s">
        <v>2024</v>
      </c>
      <c r="J61" s="12" t="s">
        <v>327</v>
      </c>
      <c r="K61" s="12" t="s">
        <v>328</v>
      </c>
      <c r="L61" s="13" t="s">
        <v>1980</v>
      </c>
      <c r="M61" s="14">
        <v>214230012111</v>
      </c>
      <c r="N61" s="11" t="s">
        <v>2116</v>
      </c>
      <c r="O61" s="12" t="s">
        <v>1971</v>
      </c>
      <c r="P61" s="12" t="s">
        <v>311</v>
      </c>
      <c r="Q61" s="12" t="s">
        <v>1971</v>
      </c>
      <c r="R61" s="12" t="s">
        <v>1971</v>
      </c>
      <c r="S61" s="12" t="s">
        <v>1993</v>
      </c>
      <c r="T61" s="12" t="s">
        <v>2133</v>
      </c>
      <c r="U61" s="12" t="s">
        <v>542</v>
      </c>
      <c r="V61" s="12" t="s">
        <v>313</v>
      </c>
      <c r="W61" s="12" t="s">
        <v>330</v>
      </c>
      <c r="X61" s="12" t="s">
        <v>2134</v>
      </c>
      <c r="Y61" s="12" t="s">
        <v>542</v>
      </c>
      <c r="Z61" s="12" t="s">
        <v>1977</v>
      </c>
      <c r="AA61" s="12" t="s">
        <v>320</v>
      </c>
      <c r="AB61" s="12" t="s">
        <v>1977</v>
      </c>
      <c r="AC61" s="12" t="s">
        <v>545</v>
      </c>
      <c r="AD61" s="12" t="s">
        <v>316</v>
      </c>
      <c r="AE61" s="12" t="s">
        <v>1977</v>
      </c>
      <c r="AF61" s="12" t="s">
        <v>546</v>
      </c>
      <c r="AG61" s="12" t="s">
        <v>547</v>
      </c>
      <c r="AH61" s="12" t="s">
        <v>548</v>
      </c>
      <c r="AI61" s="12" t="s">
        <v>316</v>
      </c>
      <c r="AJ61" s="12" t="s">
        <v>1977</v>
      </c>
      <c r="AK61" s="12" t="s">
        <v>326</v>
      </c>
      <c r="AL61" s="12">
        <f t="shared" si="17"/>
        <v>20.099999999999998</v>
      </c>
      <c r="AM61" s="12" t="s">
        <v>1981</v>
      </c>
      <c r="AN61" s="12" t="s">
        <v>1982</v>
      </c>
      <c r="AO61" s="12" t="s">
        <v>1983</v>
      </c>
      <c r="AP61" s="12" t="s">
        <v>1969</v>
      </c>
      <c r="AQ61" s="12" t="s">
        <v>4</v>
      </c>
      <c r="AR61" s="12" t="s">
        <v>4</v>
      </c>
      <c r="AS61" s="15" t="e">
        <f>VLOOKUP(M61,#REF!,4,FALSE)</f>
        <v>#REF!</v>
      </c>
      <c r="AT61" s="15" t="e">
        <f>VLOOKUP(M61,#REF!,5,FALSE)</f>
        <v>#REF!</v>
      </c>
      <c r="AU61" s="15" t="s">
        <v>3115</v>
      </c>
      <c r="AV61" s="15">
        <f t="shared" si="18"/>
        <v>73.2</v>
      </c>
      <c r="AW61" s="15">
        <f t="shared" si="19"/>
        <v>29.28</v>
      </c>
      <c r="AX61" s="17">
        <f t="shared" si="20"/>
        <v>49.379999999999995</v>
      </c>
      <c r="AY61" s="17">
        <v>2</v>
      </c>
      <c r="AZ61" s="12" t="s">
        <v>331</v>
      </c>
      <c r="BA61" s="12" t="s">
        <v>332</v>
      </c>
      <c r="BB61" s="12" t="s">
        <v>317</v>
      </c>
      <c r="BC61" s="21" t="s">
        <v>543</v>
      </c>
      <c r="BD61" s="21" t="s">
        <v>2135</v>
      </c>
      <c r="BE61" s="21" t="s">
        <v>544</v>
      </c>
      <c r="BF61" s="12" t="s">
        <v>3203</v>
      </c>
      <c r="BG61" s="15" t="str">
        <f>VLOOKUP(M61,'[1]Kcksinfod04fdb3a-9e63-4fd4-8dd0'!$A$4:$P$734,16,FALSE)</f>
        <v>13308654830</v>
      </c>
      <c r="BH61" s="15" t="s">
        <v>3339</v>
      </c>
      <c r="BI61" s="15">
        <v>2</v>
      </c>
      <c r="BJ61" s="15">
        <v>3</v>
      </c>
      <c r="BK61" s="15">
        <v>13</v>
      </c>
      <c r="BL61" s="27">
        <v>77</v>
      </c>
      <c r="BM61" s="27">
        <v>78</v>
      </c>
      <c r="BN61" s="27">
        <v>82</v>
      </c>
      <c r="BO61" s="27">
        <v>78</v>
      </c>
      <c r="BP61" s="27">
        <v>81</v>
      </c>
      <c r="BQ61" s="27">
        <v>84</v>
      </c>
      <c r="BR61" s="27">
        <v>82</v>
      </c>
      <c r="BS61" s="28">
        <f t="shared" si="4"/>
        <v>84</v>
      </c>
      <c r="BT61" s="28">
        <f t="shared" si="5"/>
        <v>77</v>
      </c>
      <c r="BU61" s="35">
        <f t="shared" si="6"/>
        <v>80.2</v>
      </c>
      <c r="BV61" s="28"/>
      <c r="BW61" s="17">
        <f t="shared" si="16"/>
        <v>73.44</v>
      </c>
      <c r="BX61" s="32">
        <v>3</v>
      </c>
      <c r="BY61" s="19" t="s">
        <v>3312</v>
      </c>
    </row>
    <row r="62" spans="1:77" x14ac:dyDescent="0.25">
      <c r="A62" s="16">
        <v>50</v>
      </c>
      <c r="B62" s="33" t="s">
        <v>47</v>
      </c>
      <c r="C62" s="12" t="s">
        <v>3</v>
      </c>
      <c r="D62" s="11" t="s">
        <v>2368</v>
      </c>
      <c r="E62" s="11">
        <v>131</v>
      </c>
      <c r="F62" s="21" t="s">
        <v>4</v>
      </c>
      <c r="G62" s="22" t="s">
        <v>1969</v>
      </c>
      <c r="H62" s="21" t="s">
        <v>43</v>
      </c>
      <c r="I62" s="12" t="s">
        <v>2024</v>
      </c>
      <c r="J62" s="12" t="s">
        <v>327</v>
      </c>
      <c r="K62" s="12" t="s">
        <v>328</v>
      </c>
      <c r="L62" s="13" t="s">
        <v>1980</v>
      </c>
      <c r="M62" s="14">
        <v>214230010919</v>
      </c>
      <c r="N62" s="11" t="s">
        <v>2358</v>
      </c>
      <c r="O62" s="12" t="s">
        <v>1971</v>
      </c>
      <c r="P62" s="12" t="s">
        <v>311</v>
      </c>
      <c r="Q62" s="12" t="s">
        <v>1971</v>
      </c>
      <c r="R62" s="12" t="s">
        <v>1971</v>
      </c>
      <c r="S62" s="12" t="s">
        <v>2019</v>
      </c>
      <c r="T62" s="12" t="s">
        <v>2369</v>
      </c>
      <c r="U62" s="12" t="s">
        <v>335</v>
      </c>
      <c r="V62" s="12" t="s">
        <v>313</v>
      </c>
      <c r="W62" s="12" t="s">
        <v>341</v>
      </c>
      <c r="X62" s="12" t="s">
        <v>2152</v>
      </c>
      <c r="Y62" s="12" t="s">
        <v>410</v>
      </c>
      <c r="Z62" s="12" t="s">
        <v>2051</v>
      </c>
      <c r="AA62" s="12" t="s">
        <v>320</v>
      </c>
      <c r="AB62" s="12" t="s">
        <v>1977</v>
      </c>
      <c r="AC62" s="12" t="s">
        <v>917</v>
      </c>
      <c r="AD62" s="12" t="s">
        <v>918</v>
      </c>
      <c r="AE62" s="12" t="s">
        <v>2098</v>
      </c>
      <c r="AF62" s="12" t="s">
        <v>919</v>
      </c>
      <c r="AG62" s="12" t="s">
        <v>920</v>
      </c>
      <c r="AH62" s="12" t="s">
        <v>921</v>
      </c>
      <c r="AI62" s="12" t="s">
        <v>316</v>
      </c>
      <c r="AJ62" s="12" t="s">
        <v>1977</v>
      </c>
      <c r="AK62" s="12" t="s">
        <v>326</v>
      </c>
      <c r="AL62" s="12">
        <f t="shared" si="17"/>
        <v>17.399999999999999</v>
      </c>
      <c r="AM62" s="12" t="s">
        <v>1981</v>
      </c>
      <c r="AN62" s="12" t="s">
        <v>1982</v>
      </c>
      <c r="AO62" s="12" t="s">
        <v>1983</v>
      </c>
      <c r="AP62" s="12" t="s">
        <v>1969</v>
      </c>
      <c r="AQ62" s="12" t="s">
        <v>4</v>
      </c>
      <c r="AR62" s="12" t="s">
        <v>4</v>
      </c>
      <c r="AS62" s="15" t="e">
        <f>VLOOKUP(M62,#REF!,4,FALSE)</f>
        <v>#REF!</v>
      </c>
      <c r="AT62" s="15" t="e">
        <f>VLOOKUP(M62,#REF!,5,FALSE)</f>
        <v>#REF!</v>
      </c>
      <c r="AU62" s="15" t="s">
        <v>3120</v>
      </c>
      <c r="AV62" s="15">
        <f t="shared" si="18"/>
        <v>72.8</v>
      </c>
      <c r="AW62" s="15">
        <f t="shared" si="19"/>
        <v>29.12</v>
      </c>
      <c r="AX62" s="17">
        <f t="shared" si="20"/>
        <v>46.519999999999996</v>
      </c>
      <c r="AY62" s="17">
        <v>8</v>
      </c>
      <c r="AZ62" s="12" t="s">
        <v>343</v>
      </c>
      <c r="BA62" s="12" t="s">
        <v>344</v>
      </c>
      <c r="BB62" s="12" t="s">
        <v>317</v>
      </c>
      <c r="BC62" s="21" t="s">
        <v>550</v>
      </c>
      <c r="BD62" s="21" t="s">
        <v>2370</v>
      </c>
      <c r="BE62" s="21" t="s">
        <v>402</v>
      </c>
      <c r="BF62" s="12" t="s">
        <v>3203</v>
      </c>
      <c r="BG62" s="15" t="str">
        <f>VLOOKUP(M62,'[1]Kcksinfod04fdb3a-9e63-4fd4-8dd0'!$A$4:$P$734,16,FALSE)</f>
        <v>15171489920</v>
      </c>
      <c r="BH62" s="15" t="s">
        <v>3339</v>
      </c>
      <c r="BI62" s="15">
        <v>2</v>
      </c>
      <c r="BJ62" s="15">
        <v>3</v>
      </c>
      <c r="BK62" s="15">
        <v>14</v>
      </c>
      <c r="BL62" s="27">
        <v>78</v>
      </c>
      <c r="BM62" s="27">
        <v>80</v>
      </c>
      <c r="BN62" s="27">
        <v>80</v>
      </c>
      <c r="BO62" s="27">
        <v>85</v>
      </c>
      <c r="BP62" s="27">
        <v>79</v>
      </c>
      <c r="BQ62" s="27">
        <v>85</v>
      </c>
      <c r="BR62" s="27">
        <v>78.5</v>
      </c>
      <c r="BS62" s="28">
        <f t="shared" si="4"/>
        <v>85</v>
      </c>
      <c r="BT62" s="28">
        <f t="shared" si="5"/>
        <v>78</v>
      </c>
      <c r="BU62" s="35">
        <f t="shared" si="6"/>
        <v>80.5</v>
      </c>
      <c r="BV62" s="28"/>
      <c r="BW62" s="17">
        <f t="shared" si="16"/>
        <v>70.669999999999987</v>
      </c>
      <c r="BX62" s="32">
        <v>8</v>
      </c>
      <c r="BY62" s="19" t="s">
        <v>3312</v>
      </c>
    </row>
    <row r="63" spans="1:77" x14ac:dyDescent="0.25">
      <c r="A63" s="16">
        <v>47</v>
      </c>
      <c r="B63" s="33" t="s">
        <v>49</v>
      </c>
      <c r="C63" s="12" t="s">
        <v>10</v>
      </c>
      <c r="D63" s="11" t="s">
        <v>2162</v>
      </c>
      <c r="E63" s="11">
        <v>48</v>
      </c>
      <c r="F63" s="21" t="s">
        <v>4</v>
      </c>
      <c r="G63" s="22" t="s">
        <v>1969</v>
      </c>
      <c r="H63" s="21" t="s">
        <v>43</v>
      </c>
      <c r="I63" s="12" t="s">
        <v>2024</v>
      </c>
      <c r="J63" s="12" t="s">
        <v>327</v>
      </c>
      <c r="K63" s="12" t="s">
        <v>328</v>
      </c>
      <c r="L63" s="13" t="s">
        <v>1980</v>
      </c>
      <c r="M63" s="14">
        <v>214230012222</v>
      </c>
      <c r="N63" s="11" t="s">
        <v>2142</v>
      </c>
      <c r="O63" s="12" t="s">
        <v>1971</v>
      </c>
      <c r="P63" s="12" t="s">
        <v>311</v>
      </c>
      <c r="Q63" s="12" t="s">
        <v>1971</v>
      </c>
      <c r="R63" s="12" t="s">
        <v>1971</v>
      </c>
      <c r="S63" s="12" t="s">
        <v>1986</v>
      </c>
      <c r="T63" s="12" t="s">
        <v>2163</v>
      </c>
      <c r="U63" s="12" t="s">
        <v>588</v>
      </c>
      <c r="V63" s="12" t="s">
        <v>313</v>
      </c>
      <c r="W63" s="12" t="s">
        <v>341</v>
      </c>
      <c r="X63" s="12" t="s">
        <v>2004</v>
      </c>
      <c r="Y63" s="12" t="s">
        <v>588</v>
      </c>
      <c r="Z63" s="12" t="s">
        <v>2097</v>
      </c>
      <c r="AA63" s="12" t="s">
        <v>320</v>
      </c>
      <c r="AB63" s="12" t="s">
        <v>1977</v>
      </c>
      <c r="AC63" s="12" t="s">
        <v>590</v>
      </c>
      <c r="AD63" s="12" t="s">
        <v>316</v>
      </c>
      <c r="AE63" s="12" t="s">
        <v>1981</v>
      </c>
      <c r="AF63" s="12" t="s">
        <v>591</v>
      </c>
      <c r="AG63" s="12" t="s">
        <v>592</v>
      </c>
      <c r="AH63" s="12" t="s">
        <v>593</v>
      </c>
      <c r="AI63" s="12" t="s">
        <v>316</v>
      </c>
      <c r="AJ63" s="12" t="s">
        <v>1977</v>
      </c>
      <c r="AK63" s="12" t="s">
        <v>326</v>
      </c>
      <c r="AL63" s="12">
        <f t="shared" si="17"/>
        <v>19.8</v>
      </c>
      <c r="AM63" s="12" t="s">
        <v>1981</v>
      </c>
      <c r="AN63" s="12" t="s">
        <v>1982</v>
      </c>
      <c r="AO63" s="12" t="s">
        <v>1983</v>
      </c>
      <c r="AP63" s="12" t="s">
        <v>1969</v>
      </c>
      <c r="AQ63" s="12" t="s">
        <v>4</v>
      </c>
      <c r="AR63" s="12" t="s">
        <v>4</v>
      </c>
      <c r="AS63" s="15" t="e">
        <f>VLOOKUP(M63,#REF!,4,FALSE)</f>
        <v>#REF!</v>
      </c>
      <c r="AT63" s="15" t="e">
        <f>VLOOKUP(M63,#REF!,5,FALSE)</f>
        <v>#REF!</v>
      </c>
      <c r="AU63" s="15" t="s">
        <v>3122</v>
      </c>
      <c r="AV63" s="15">
        <f t="shared" si="18"/>
        <v>71.599999999999994</v>
      </c>
      <c r="AW63" s="15">
        <f t="shared" si="19"/>
        <v>28.64</v>
      </c>
      <c r="AX63" s="17">
        <f t="shared" si="20"/>
        <v>48.44</v>
      </c>
      <c r="AY63" s="17">
        <v>5</v>
      </c>
      <c r="AZ63" s="12" t="s">
        <v>343</v>
      </c>
      <c r="BA63" s="12" t="s">
        <v>344</v>
      </c>
      <c r="BB63" s="12" t="s">
        <v>317</v>
      </c>
      <c r="BC63" s="21" t="s">
        <v>579</v>
      </c>
      <c r="BD63" s="21" t="s">
        <v>2164</v>
      </c>
      <c r="BE63" s="21" t="s">
        <v>589</v>
      </c>
      <c r="BF63" s="12" t="s">
        <v>3203</v>
      </c>
      <c r="BG63" s="15" t="str">
        <f>VLOOKUP(M63,'[1]Kcksinfod04fdb3a-9e63-4fd4-8dd0'!$A$4:$P$734,16,FALSE)</f>
        <v>13476178452</v>
      </c>
      <c r="BH63" s="15" t="s">
        <v>3339</v>
      </c>
      <c r="BI63" s="15">
        <v>2</v>
      </c>
      <c r="BJ63" s="15">
        <v>3</v>
      </c>
      <c r="BK63" s="15">
        <v>15</v>
      </c>
      <c r="BL63" s="27">
        <v>83</v>
      </c>
      <c r="BM63" s="27">
        <v>86</v>
      </c>
      <c r="BN63" s="27">
        <v>85</v>
      </c>
      <c r="BO63" s="27">
        <v>80</v>
      </c>
      <c r="BP63" s="27">
        <v>82</v>
      </c>
      <c r="BQ63" s="27">
        <v>86</v>
      </c>
      <c r="BR63" s="27">
        <v>82</v>
      </c>
      <c r="BS63" s="28">
        <f t="shared" si="4"/>
        <v>86</v>
      </c>
      <c r="BT63" s="28">
        <f t="shared" si="5"/>
        <v>80</v>
      </c>
      <c r="BU63" s="35">
        <f t="shared" si="6"/>
        <v>83.6</v>
      </c>
      <c r="BV63" s="28"/>
      <c r="BW63" s="17">
        <f t="shared" si="16"/>
        <v>73.52</v>
      </c>
      <c r="BX63" s="32">
        <v>2</v>
      </c>
      <c r="BY63" s="19" t="s">
        <v>3312</v>
      </c>
    </row>
    <row r="64" spans="1:77" x14ac:dyDescent="0.25">
      <c r="A64" s="16">
        <v>46</v>
      </c>
      <c r="B64" s="33" t="s">
        <v>52</v>
      </c>
      <c r="C64" s="12" t="s">
        <v>10</v>
      </c>
      <c r="D64" s="11" t="s">
        <v>2034</v>
      </c>
      <c r="E64" s="11">
        <v>11</v>
      </c>
      <c r="F64" s="21" t="s">
        <v>4</v>
      </c>
      <c r="G64" s="22" t="s">
        <v>1969</v>
      </c>
      <c r="H64" s="21" t="s">
        <v>43</v>
      </c>
      <c r="I64" s="12" t="s">
        <v>2024</v>
      </c>
      <c r="J64" s="12" t="s">
        <v>327</v>
      </c>
      <c r="K64" s="12" t="s">
        <v>328</v>
      </c>
      <c r="L64" s="13" t="s">
        <v>1980</v>
      </c>
      <c r="M64" s="14">
        <v>214230010814</v>
      </c>
      <c r="N64" s="11" t="s">
        <v>2025</v>
      </c>
      <c r="O64" s="12" t="s">
        <v>1971</v>
      </c>
      <c r="P64" s="12" t="s">
        <v>311</v>
      </c>
      <c r="Q64" s="12" t="s">
        <v>1971</v>
      </c>
      <c r="R64" s="12" t="s">
        <v>1971</v>
      </c>
      <c r="S64" s="12" t="s">
        <v>2035</v>
      </c>
      <c r="T64" s="12" t="s">
        <v>2036</v>
      </c>
      <c r="U64" s="12" t="s">
        <v>335</v>
      </c>
      <c r="V64" s="12" t="s">
        <v>313</v>
      </c>
      <c r="W64" s="12" t="s">
        <v>330</v>
      </c>
      <c r="X64" s="12" t="s">
        <v>2037</v>
      </c>
      <c r="Y64" s="12" t="s">
        <v>393</v>
      </c>
      <c r="Z64" s="12" t="s">
        <v>2039</v>
      </c>
      <c r="AA64" s="12" t="s">
        <v>320</v>
      </c>
      <c r="AB64" s="12" t="s">
        <v>1977</v>
      </c>
      <c r="AC64" s="12" t="s">
        <v>394</v>
      </c>
      <c r="AD64" s="12" t="s">
        <v>395</v>
      </c>
      <c r="AE64" s="12" t="s">
        <v>396</v>
      </c>
      <c r="AF64" s="12" t="s">
        <v>316</v>
      </c>
      <c r="AG64" s="12" t="s">
        <v>397</v>
      </c>
      <c r="AH64" s="12" t="s">
        <v>398</v>
      </c>
      <c r="AI64" s="12" t="s">
        <v>316</v>
      </c>
      <c r="AJ64" s="12" t="s">
        <v>1977</v>
      </c>
      <c r="AK64" s="12" t="s">
        <v>326</v>
      </c>
      <c r="AL64" s="12">
        <f t="shared" si="17"/>
        <v>21</v>
      </c>
      <c r="AM64" s="12" t="s">
        <v>1981</v>
      </c>
      <c r="AN64" s="12" t="s">
        <v>1982</v>
      </c>
      <c r="AO64" s="12" t="s">
        <v>1983</v>
      </c>
      <c r="AP64" s="12" t="s">
        <v>1969</v>
      </c>
      <c r="AQ64" s="12" t="s">
        <v>4</v>
      </c>
      <c r="AR64" s="12" t="s">
        <v>4</v>
      </c>
      <c r="AS64" s="15" t="e">
        <f>VLOOKUP(M64,#REF!,4,FALSE)</f>
        <v>#REF!</v>
      </c>
      <c r="AT64" s="15" t="e">
        <f>VLOOKUP(M64,#REF!,5,FALSE)</f>
        <v>#REF!</v>
      </c>
      <c r="AU64" s="15" t="s">
        <v>3125</v>
      </c>
      <c r="AV64" s="15">
        <f t="shared" si="18"/>
        <v>68.8</v>
      </c>
      <c r="AW64" s="15">
        <f t="shared" si="19"/>
        <v>27.52</v>
      </c>
      <c r="AX64" s="17">
        <f t="shared" si="20"/>
        <v>48.519999999999996</v>
      </c>
      <c r="AY64" s="17">
        <v>4</v>
      </c>
      <c r="AZ64" s="12" t="s">
        <v>331</v>
      </c>
      <c r="BA64" s="12" t="s">
        <v>332</v>
      </c>
      <c r="BB64" s="12" t="s">
        <v>317</v>
      </c>
      <c r="BC64" s="21" t="s">
        <v>391</v>
      </c>
      <c r="BD64" s="21" t="s">
        <v>2038</v>
      </c>
      <c r="BE64" s="21" t="s">
        <v>392</v>
      </c>
      <c r="BF64" s="12" t="s">
        <v>3203</v>
      </c>
      <c r="BG64" s="15" t="str">
        <f>VLOOKUP(M64,'[1]Kcksinfod04fdb3a-9e63-4fd4-8dd0'!$A$4:$P$734,16,FALSE)</f>
        <v>13163390427</v>
      </c>
      <c r="BH64" s="15" t="s">
        <v>3339</v>
      </c>
      <c r="BI64" s="15">
        <v>2</v>
      </c>
      <c r="BJ64" s="15">
        <v>3</v>
      </c>
      <c r="BK64" s="15">
        <v>16</v>
      </c>
      <c r="BL64" s="27">
        <v>79</v>
      </c>
      <c r="BM64" s="27">
        <v>71</v>
      </c>
      <c r="BN64" s="27">
        <v>78</v>
      </c>
      <c r="BO64" s="27">
        <v>76</v>
      </c>
      <c r="BP64" s="27">
        <v>81</v>
      </c>
      <c r="BQ64" s="27">
        <v>78</v>
      </c>
      <c r="BR64" s="27">
        <v>74</v>
      </c>
      <c r="BS64" s="28">
        <f t="shared" si="4"/>
        <v>81</v>
      </c>
      <c r="BT64" s="28">
        <f t="shared" si="5"/>
        <v>71</v>
      </c>
      <c r="BU64" s="35">
        <f t="shared" si="6"/>
        <v>77</v>
      </c>
      <c r="BV64" s="28"/>
      <c r="BW64" s="17">
        <f t="shared" si="16"/>
        <v>71.61999999999999</v>
      </c>
      <c r="BX64" s="32">
        <v>5</v>
      </c>
      <c r="BY64" s="19" t="s">
        <v>3312</v>
      </c>
    </row>
    <row r="65" spans="1:77" x14ac:dyDescent="0.25">
      <c r="A65" s="16">
        <v>61</v>
      </c>
      <c r="B65" s="11" t="s">
        <v>62</v>
      </c>
      <c r="C65" s="12" t="s">
        <v>3</v>
      </c>
      <c r="D65" s="11" t="s">
        <v>2528</v>
      </c>
      <c r="E65" s="11">
        <v>195</v>
      </c>
      <c r="F65" s="21" t="s">
        <v>4</v>
      </c>
      <c r="G65" s="22" t="s">
        <v>1969</v>
      </c>
      <c r="H65" s="21" t="s">
        <v>43</v>
      </c>
      <c r="I65" s="12" t="s">
        <v>2024</v>
      </c>
      <c r="J65" s="12" t="s">
        <v>327</v>
      </c>
      <c r="K65" s="12" t="s">
        <v>328</v>
      </c>
      <c r="L65" s="13" t="s">
        <v>1980</v>
      </c>
      <c r="M65" s="14">
        <v>214230011621</v>
      </c>
      <c r="N65" s="11" t="s">
        <v>2518</v>
      </c>
      <c r="O65" s="12" t="s">
        <v>1971</v>
      </c>
      <c r="P65" s="12" t="s">
        <v>311</v>
      </c>
      <c r="Q65" s="12" t="s">
        <v>1971</v>
      </c>
      <c r="R65" s="12" t="s">
        <v>1971</v>
      </c>
      <c r="S65" s="12" t="s">
        <v>2059</v>
      </c>
      <c r="T65" s="12" t="s">
        <v>2529</v>
      </c>
      <c r="U65" s="12" t="s">
        <v>335</v>
      </c>
      <c r="V65" s="12" t="s">
        <v>313</v>
      </c>
      <c r="W65" s="12" t="s">
        <v>314</v>
      </c>
      <c r="X65" s="12" t="s">
        <v>2061</v>
      </c>
      <c r="Y65" s="12" t="s">
        <v>1153</v>
      </c>
      <c r="Z65" s="12" t="s">
        <v>2531</v>
      </c>
      <c r="AA65" s="12" t="s">
        <v>320</v>
      </c>
      <c r="AB65" s="12" t="s">
        <v>1977</v>
      </c>
      <c r="AC65" s="12" t="s">
        <v>1154</v>
      </c>
      <c r="AD65" s="12" t="s">
        <v>1155</v>
      </c>
      <c r="AE65" s="12" t="s">
        <v>1043</v>
      </c>
      <c r="AF65" s="12" t="s">
        <v>1156</v>
      </c>
      <c r="AG65" s="12" t="s">
        <v>1157</v>
      </c>
      <c r="AH65" s="12" t="s">
        <v>1158</v>
      </c>
      <c r="AI65" s="12" t="s">
        <v>316</v>
      </c>
      <c r="AJ65" s="12" t="s">
        <v>1977</v>
      </c>
      <c r="AK65" s="12" t="s">
        <v>326</v>
      </c>
      <c r="AL65" s="12">
        <f t="shared" si="17"/>
        <v>15.899999999999999</v>
      </c>
      <c r="AM65" s="12" t="s">
        <v>1981</v>
      </c>
      <c r="AN65" s="12" t="s">
        <v>1982</v>
      </c>
      <c r="AO65" s="12" t="s">
        <v>1983</v>
      </c>
      <c r="AP65" s="12" t="s">
        <v>1969</v>
      </c>
      <c r="AQ65" s="12" t="s">
        <v>4</v>
      </c>
      <c r="AR65" s="12" t="s">
        <v>4</v>
      </c>
      <c r="AS65" s="15" t="e">
        <f>VLOOKUP(M65,#REF!,4,FALSE)</f>
        <v>#REF!</v>
      </c>
      <c r="AT65" s="15" t="e">
        <f>VLOOKUP(M65,#REF!,5,FALSE)</f>
        <v>#REF!</v>
      </c>
      <c r="AU65" s="15" t="s">
        <v>2116</v>
      </c>
      <c r="AV65" s="15">
        <f t="shared" si="18"/>
        <v>62.8</v>
      </c>
      <c r="AW65" s="15">
        <f t="shared" si="19"/>
        <v>25.12</v>
      </c>
      <c r="AX65" s="17">
        <f t="shared" si="20"/>
        <v>41.019999999999996</v>
      </c>
      <c r="AY65" s="17">
        <v>19</v>
      </c>
      <c r="AZ65" s="12" t="s">
        <v>343</v>
      </c>
      <c r="BA65" s="12" t="s">
        <v>344</v>
      </c>
      <c r="BB65" s="12" t="s">
        <v>317</v>
      </c>
      <c r="BC65" s="21" t="s">
        <v>903</v>
      </c>
      <c r="BD65" s="21" t="s">
        <v>2530</v>
      </c>
      <c r="BE65" s="21" t="s">
        <v>502</v>
      </c>
      <c r="BF65" s="12" t="s">
        <v>3203</v>
      </c>
      <c r="BG65" s="15" t="str">
        <f>VLOOKUP(M65,'[1]Kcksinfod04fdb3a-9e63-4fd4-8dd0'!$A$4:$P$734,16,FALSE)</f>
        <v>18971346427</v>
      </c>
      <c r="BH65" s="15" t="s">
        <v>3339</v>
      </c>
      <c r="BI65" s="15">
        <v>2</v>
      </c>
      <c r="BJ65" s="15">
        <v>3</v>
      </c>
      <c r="BK65" s="15">
        <v>17</v>
      </c>
      <c r="BL65" s="27">
        <v>68</v>
      </c>
      <c r="BM65" s="27">
        <v>70</v>
      </c>
      <c r="BN65" s="27">
        <v>65</v>
      </c>
      <c r="BO65" s="27">
        <v>70</v>
      </c>
      <c r="BP65" s="27">
        <v>72</v>
      </c>
      <c r="BQ65" s="27">
        <v>65</v>
      </c>
      <c r="BR65" s="27">
        <v>71</v>
      </c>
      <c r="BS65" s="28">
        <f t="shared" si="4"/>
        <v>72</v>
      </c>
      <c r="BT65" s="28">
        <f t="shared" si="5"/>
        <v>65</v>
      </c>
      <c r="BU65" s="35">
        <f t="shared" si="6"/>
        <v>68.8</v>
      </c>
      <c r="BV65" s="28"/>
      <c r="BW65" s="17">
        <f t="shared" si="16"/>
        <v>61.66</v>
      </c>
      <c r="BX65" s="17">
        <v>21</v>
      </c>
      <c r="BY65" s="19" t="s">
        <v>3312</v>
      </c>
    </row>
    <row r="66" spans="1:77" x14ac:dyDescent="0.25">
      <c r="A66" s="16">
        <v>58</v>
      </c>
      <c r="B66" s="11" t="s">
        <v>51</v>
      </c>
      <c r="C66" s="12" t="s">
        <v>3</v>
      </c>
      <c r="D66" s="11" t="s">
        <v>2478</v>
      </c>
      <c r="E66" s="11">
        <v>175</v>
      </c>
      <c r="F66" s="21" t="s">
        <v>4</v>
      </c>
      <c r="G66" s="22" t="s">
        <v>1969</v>
      </c>
      <c r="H66" s="21" t="s">
        <v>43</v>
      </c>
      <c r="I66" s="12" t="s">
        <v>2024</v>
      </c>
      <c r="J66" s="12" t="s">
        <v>327</v>
      </c>
      <c r="K66" s="12" t="s">
        <v>328</v>
      </c>
      <c r="L66" s="13" t="s">
        <v>1980</v>
      </c>
      <c r="M66" s="14">
        <v>214230011528</v>
      </c>
      <c r="N66" s="11" t="s">
        <v>2453</v>
      </c>
      <c r="O66" s="12" t="s">
        <v>1971</v>
      </c>
      <c r="P66" s="12" t="s">
        <v>311</v>
      </c>
      <c r="Q66" s="12" t="s">
        <v>1971</v>
      </c>
      <c r="R66" s="12" t="s">
        <v>1971</v>
      </c>
      <c r="S66" s="12" t="s">
        <v>1982</v>
      </c>
      <c r="T66" s="12" t="s">
        <v>2479</v>
      </c>
      <c r="U66" s="12" t="s">
        <v>335</v>
      </c>
      <c r="V66" s="12" t="s">
        <v>313</v>
      </c>
      <c r="W66" s="12" t="s">
        <v>341</v>
      </c>
      <c r="X66" s="12" t="s">
        <v>2480</v>
      </c>
      <c r="Y66" s="12" t="s">
        <v>1076</v>
      </c>
      <c r="Z66" s="12" t="s">
        <v>2357</v>
      </c>
      <c r="AA66" s="12" t="s">
        <v>320</v>
      </c>
      <c r="AB66" s="12" t="s">
        <v>1977</v>
      </c>
      <c r="AC66" s="12" t="s">
        <v>1077</v>
      </c>
      <c r="AD66" s="12" t="s">
        <v>316</v>
      </c>
      <c r="AE66" s="12" t="s">
        <v>1977</v>
      </c>
      <c r="AF66" s="12" t="s">
        <v>316</v>
      </c>
      <c r="AG66" s="12" t="s">
        <v>1078</v>
      </c>
      <c r="AH66" s="12" t="s">
        <v>1079</v>
      </c>
      <c r="AI66" s="12" t="s">
        <v>316</v>
      </c>
      <c r="AJ66" s="12" t="s">
        <v>1977</v>
      </c>
      <c r="AK66" s="12" t="s">
        <v>326</v>
      </c>
      <c r="AL66" s="12">
        <f t="shared" si="17"/>
        <v>16.5</v>
      </c>
      <c r="AM66" s="12" t="s">
        <v>1981</v>
      </c>
      <c r="AN66" s="12" t="s">
        <v>1982</v>
      </c>
      <c r="AO66" s="12" t="s">
        <v>1983</v>
      </c>
      <c r="AP66" s="12" t="s">
        <v>1969</v>
      </c>
      <c r="AQ66" s="12" t="s">
        <v>4</v>
      </c>
      <c r="AR66" s="12" t="s">
        <v>4</v>
      </c>
      <c r="AS66" s="15" t="e">
        <f>VLOOKUP(M66,#REF!,4,FALSE)</f>
        <v>#REF!</v>
      </c>
      <c r="AT66" s="15" t="e">
        <f>VLOOKUP(M66,#REF!,5,FALSE)</f>
        <v>#REF!</v>
      </c>
      <c r="AU66" s="15" t="s">
        <v>3124</v>
      </c>
      <c r="AV66" s="15">
        <f t="shared" si="18"/>
        <v>69.599999999999994</v>
      </c>
      <c r="AW66" s="15">
        <f t="shared" si="19"/>
        <v>27.84</v>
      </c>
      <c r="AX66" s="17">
        <f t="shared" si="20"/>
        <v>44.34</v>
      </c>
      <c r="AY66" s="17">
        <v>16</v>
      </c>
      <c r="AZ66" s="12" t="s">
        <v>315</v>
      </c>
      <c r="BA66" s="12" t="s">
        <v>316</v>
      </c>
      <c r="BB66" s="12" t="s">
        <v>317</v>
      </c>
      <c r="BC66" s="21" t="s">
        <v>744</v>
      </c>
      <c r="BD66" s="21" t="s">
        <v>2481</v>
      </c>
      <c r="BE66" s="21" t="s">
        <v>1004</v>
      </c>
      <c r="BF66" s="12" t="s">
        <v>3203</v>
      </c>
      <c r="BG66" s="15" t="str">
        <f>VLOOKUP(M66,'[1]Kcksinfod04fdb3a-9e63-4fd4-8dd0'!$A$4:$P$734,16,FALSE)</f>
        <v>17764229936</v>
      </c>
      <c r="BH66" s="15" t="s">
        <v>3339</v>
      </c>
      <c r="BI66" s="15">
        <v>2</v>
      </c>
      <c r="BJ66" s="15">
        <v>3</v>
      </c>
      <c r="BK66" s="15">
        <v>18</v>
      </c>
      <c r="BL66" s="27">
        <v>66</v>
      </c>
      <c r="BM66" s="27">
        <v>65</v>
      </c>
      <c r="BN66" s="27">
        <v>61</v>
      </c>
      <c r="BO66" s="27">
        <v>70</v>
      </c>
      <c r="BP66" s="27">
        <v>70</v>
      </c>
      <c r="BQ66" s="27">
        <v>74</v>
      </c>
      <c r="BR66" s="27">
        <v>71</v>
      </c>
      <c r="BS66" s="28">
        <f t="shared" si="4"/>
        <v>74</v>
      </c>
      <c r="BT66" s="28">
        <f t="shared" si="5"/>
        <v>61</v>
      </c>
      <c r="BU66" s="35">
        <f t="shared" si="6"/>
        <v>68.400000000000006</v>
      </c>
      <c r="BV66" s="28"/>
      <c r="BW66" s="17">
        <f t="shared" si="16"/>
        <v>64.86</v>
      </c>
      <c r="BX66" s="17">
        <v>15</v>
      </c>
      <c r="BY66" s="19" t="s">
        <v>3312</v>
      </c>
    </row>
    <row r="67" spans="1:77" x14ac:dyDescent="0.25">
      <c r="A67" s="16">
        <v>56</v>
      </c>
      <c r="B67" s="11" t="s">
        <v>55</v>
      </c>
      <c r="C67" s="12" t="s">
        <v>3</v>
      </c>
      <c r="D67" s="11" t="s">
        <v>2252</v>
      </c>
      <c r="E67" s="11">
        <v>79</v>
      </c>
      <c r="F67" s="21" t="s">
        <v>4</v>
      </c>
      <c r="G67" s="22" t="s">
        <v>1969</v>
      </c>
      <c r="H67" s="21" t="s">
        <v>43</v>
      </c>
      <c r="I67" s="12" t="s">
        <v>2024</v>
      </c>
      <c r="J67" s="12" t="s">
        <v>327</v>
      </c>
      <c r="K67" s="12" t="s">
        <v>328</v>
      </c>
      <c r="L67" s="13" t="s">
        <v>1980</v>
      </c>
      <c r="M67" s="14">
        <v>214230010408</v>
      </c>
      <c r="N67" s="11" t="s">
        <v>2243</v>
      </c>
      <c r="O67" s="12" t="s">
        <v>1971</v>
      </c>
      <c r="P67" s="12" t="s">
        <v>311</v>
      </c>
      <c r="Q67" s="12" t="s">
        <v>1971</v>
      </c>
      <c r="R67" s="12" t="s">
        <v>1971</v>
      </c>
      <c r="S67" s="12" t="s">
        <v>1993</v>
      </c>
      <c r="T67" s="12" t="s">
        <v>2253</v>
      </c>
      <c r="U67" s="12" t="s">
        <v>335</v>
      </c>
      <c r="V67" s="12" t="s">
        <v>313</v>
      </c>
      <c r="W67" s="12" t="s">
        <v>330</v>
      </c>
      <c r="X67" s="12" t="s">
        <v>2191</v>
      </c>
      <c r="Y67" s="12" t="s">
        <v>335</v>
      </c>
      <c r="Z67" s="12" t="s">
        <v>2255</v>
      </c>
      <c r="AA67" s="12" t="s">
        <v>320</v>
      </c>
      <c r="AB67" s="12" t="s">
        <v>1977</v>
      </c>
      <c r="AC67" s="12" t="s">
        <v>722</v>
      </c>
      <c r="AD67" s="12" t="s">
        <v>316</v>
      </c>
      <c r="AE67" s="12" t="s">
        <v>384</v>
      </c>
      <c r="AF67" s="12" t="s">
        <v>316</v>
      </c>
      <c r="AG67" s="12" t="s">
        <v>723</v>
      </c>
      <c r="AH67" s="12" t="s">
        <v>724</v>
      </c>
      <c r="AI67" s="12" t="s">
        <v>316</v>
      </c>
      <c r="AJ67" s="12" t="s">
        <v>1977</v>
      </c>
      <c r="AK67" s="12" t="s">
        <v>326</v>
      </c>
      <c r="AL67" s="12">
        <f t="shared" si="17"/>
        <v>18.599999999999998</v>
      </c>
      <c r="AM67" s="12" t="s">
        <v>1981</v>
      </c>
      <c r="AN67" s="12" t="s">
        <v>1982</v>
      </c>
      <c r="AO67" s="12" t="s">
        <v>1983</v>
      </c>
      <c r="AP67" s="12" t="s">
        <v>1969</v>
      </c>
      <c r="AQ67" s="12" t="s">
        <v>4</v>
      </c>
      <c r="AR67" s="12" t="s">
        <v>4</v>
      </c>
      <c r="AS67" s="15" t="e">
        <f>VLOOKUP(M67,#REF!,4,FALSE)</f>
        <v>#REF!</v>
      </c>
      <c r="AT67" s="15" t="e">
        <f>VLOOKUP(M67,#REF!,5,FALSE)</f>
        <v>#REF!</v>
      </c>
      <c r="AU67" s="15" t="s">
        <v>2002</v>
      </c>
      <c r="AV67" s="15">
        <f t="shared" si="18"/>
        <v>64.8</v>
      </c>
      <c r="AW67" s="15">
        <f t="shared" si="19"/>
        <v>25.92</v>
      </c>
      <c r="AX67" s="17">
        <f t="shared" si="20"/>
        <v>44.519999999999996</v>
      </c>
      <c r="AY67" s="17">
        <v>14</v>
      </c>
      <c r="AZ67" s="12" t="s">
        <v>343</v>
      </c>
      <c r="BA67" s="12" t="s">
        <v>344</v>
      </c>
      <c r="BB67" s="12" t="s">
        <v>317</v>
      </c>
      <c r="BC67" s="21" t="s">
        <v>404</v>
      </c>
      <c r="BD67" s="21" t="s">
        <v>2254</v>
      </c>
      <c r="BE67" s="21" t="s">
        <v>721</v>
      </c>
      <c r="BF67" s="12" t="s">
        <v>3203</v>
      </c>
      <c r="BG67" s="15" t="str">
        <f>VLOOKUP(M67,'[1]Kcksinfod04fdb3a-9e63-4fd4-8dd0'!$A$4:$P$734,16,FALSE)</f>
        <v>18171481877</v>
      </c>
      <c r="BH67" s="15" t="s">
        <v>3339</v>
      </c>
      <c r="BI67" s="15">
        <v>2</v>
      </c>
      <c r="BJ67" s="15">
        <v>3</v>
      </c>
      <c r="BK67" s="15">
        <v>19</v>
      </c>
      <c r="BL67" s="27">
        <v>83</v>
      </c>
      <c r="BM67" s="27">
        <v>82</v>
      </c>
      <c r="BN67" s="27">
        <v>84</v>
      </c>
      <c r="BO67" s="27">
        <v>82</v>
      </c>
      <c r="BP67" s="27">
        <v>77</v>
      </c>
      <c r="BQ67" s="27">
        <v>79</v>
      </c>
      <c r="BR67" s="27">
        <v>83</v>
      </c>
      <c r="BS67" s="28">
        <f t="shared" si="4"/>
        <v>84</v>
      </c>
      <c r="BT67" s="28">
        <f t="shared" si="5"/>
        <v>77</v>
      </c>
      <c r="BU67" s="35">
        <f t="shared" si="6"/>
        <v>81.8</v>
      </c>
      <c r="BV67" s="28"/>
      <c r="BW67" s="17">
        <f t="shared" si="16"/>
        <v>69.06</v>
      </c>
      <c r="BX67" s="17">
        <v>12</v>
      </c>
      <c r="BY67" s="19" t="s">
        <v>3312</v>
      </c>
    </row>
    <row r="68" spans="1:77" x14ac:dyDescent="0.25">
      <c r="A68" s="16">
        <v>51</v>
      </c>
      <c r="B68" s="33" t="s">
        <v>58</v>
      </c>
      <c r="C68" s="12" t="s">
        <v>3</v>
      </c>
      <c r="D68" s="11" t="s">
        <v>2044</v>
      </c>
      <c r="E68" s="11">
        <v>14</v>
      </c>
      <c r="F68" s="21" t="s">
        <v>4</v>
      </c>
      <c r="G68" s="22" t="s">
        <v>1969</v>
      </c>
      <c r="H68" s="21" t="s">
        <v>43</v>
      </c>
      <c r="I68" s="12" t="s">
        <v>2024</v>
      </c>
      <c r="J68" s="12" t="s">
        <v>327</v>
      </c>
      <c r="K68" s="12" t="s">
        <v>328</v>
      </c>
      <c r="L68" s="13" t="s">
        <v>1980</v>
      </c>
      <c r="M68" s="14">
        <v>214230011617</v>
      </c>
      <c r="N68" s="11" t="s">
        <v>2025</v>
      </c>
      <c r="O68" s="12" t="s">
        <v>1971</v>
      </c>
      <c r="P68" s="12" t="s">
        <v>311</v>
      </c>
      <c r="Q68" s="12" t="s">
        <v>1971</v>
      </c>
      <c r="R68" s="12" t="s">
        <v>1971</v>
      </c>
      <c r="S68" s="12" t="s">
        <v>2045</v>
      </c>
      <c r="T68" s="12" t="s">
        <v>2046</v>
      </c>
      <c r="U68" s="12" t="s">
        <v>403</v>
      </c>
      <c r="V68" s="12" t="s">
        <v>313</v>
      </c>
      <c r="W68" s="12" t="s">
        <v>314</v>
      </c>
      <c r="X68" s="12" t="s">
        <v>2027</v>
      </c>
      <c r="Y68" s="12" t="s">
        <v>405</v>
      </c>
      <c r="Z68" s="12" t="s">
        <v>2048</v>
      </c>
      <c r="AA68" s="12" t="s">
        <v>320</v>
      </c>
      <c r="AB68" s="12" t="s">
        <v>1977</v>
      </c>
      <c r="AC68" s="12" t="s">
        <v>406</v>
      </c>
      <c r="AD68" s="12" t="s">
        <v>316</v>
      </c>
      <c r="AE68" s="12" t="s">
        <v>384</v>
      </c>
      <c r="AF68" s="12" t="s">
        <v>316</v>
      </c>
      <c r="AG68" s="12" t="s">
        <v>2049</v>
      </c>
      <c r="AH68" s="12" t="s">
        <v>2050</v>
      </c>
      <c r="AI68" s="12" t="s">
        <v>316</v>
      </c>
      <c r="AJ68" s="12" t="s">
        <v>316</v>
      </c>
      <c r="AK68" s="12" t="s">
        <v>326</v>
      </c>
      <c r="AL68" s="12">
        <f t="shared" si="17"/>
        <v>21</v>
      </c>
      <c r="AM68" s="12" t="s">
        <v>1981</v>
      </c>
      <c r="AN68" s="12" t="s">
        <v>1982</v>
      </c>
      <c r="AO68" s="12" t="s">
        <v>1983</v>
      </c>
      <c r="AP68" s="12" t="s">
        <v>1969</v>
      </c>
      <c r="AQ68" s="12" t="s">
        <v>4</v>
      </c>
      <c r="AR68" s="12" t="s">
        <v>4</v>
      </c>
      <c r="AS68" s="15" t="e">
        <f>VLOOKUP(M68,#REF!,4,FALSE)</f>
        <v>#REF!</v>
      </c>
      <c r="AT68" s="15" t="e">
        <f>VLOOKUP(M68,#REF!,5,FALSE)</f>
        <v>#REF!</v>
      </c>
      <c r="AU68" s="15" t="s">
        <v>2058</v>
      </c>
      <c r="AV68" s="15">
        <f t="shared" si="18"/>
        <v>63.6</v>
      </c>
      <c r="AW68" s="15">
        <f t="shared" si="19"/>
        <v>25.44</v>
      </c>
      <c r="AX68" s="17">
        <f t="shared" si="20"/>
        <v>46.44</v>
      </c>
      <c r="AY68" s="17">
        <v>9</v>
      </c>
      <c r="AZ68" s="12" t="s">
        <v>343</v>
      </c>
      <c r="BA68" s="12" t="s">
        <v>344</v>
      </c>
      <c r="BB68" s="12" t="s">
        <v>317</v>
      </c>
      <c r="BC68" s="21" t="s">
        <v>404</v>
      </c>
      <c r="BD68" s="21" t="s">
        <v>2047</v>
      </c>
      <c r="BE68" s="21" t="s">
        <v>402</v>
      </c>
      <c r="BF68" s="12" t="s">
        <v>3203</v>
      </c>
      <c r="BG68" s="15" t="str">
        <f>VLOOKUP(M68,'[1]Kcksinfod04fdb3a-9e63-4fd4-8dd0'!$A$4:$P$734,16,FALSE)</f>
        <v>15971195429</v>
      </c>
      <c r="BH68" s="15" t="s">
        <v>3339</v>
      </c>
      <c r="BI68" s="15">
        <v>2</v>
      </c>
      <c r="BJ68" s="15">
        <v>3</v>
      </c>
      <c r="BK68" s="15">
        <v>20</v>
      </c>
      <c r="BL68" s="27">
        <v>80</v>
      </c>
      <c r="BM68" s="27">
        <v>83</v>
      </c>
      <c r="BN68" s="27">
        <v>82</v>
      </c>
      <c r="BO68" s="27">
        <v>82</v>
      </c>
      <c r="BP68" s="27">
        <v>80</v>
      </c>
      <c r="BQ68" s="27">
        <v>80</v>
      </c>
      <c r="BR68" s="27">
        <v>85</v>
      </c>
      <c r="BS68" s="28">
        <f t="shared" ref="BS68:BS131" si="21">MAX(BL68:BR68)</f>
        <v>85</v>
      </c>
      <c r="BT68" s="28">
        <f t="shared" ref="BT68:BT131" si="22">MIN(BL68:BR68)</f>
        <v>80</v>
      </c>
      <c r="BU68" s="35">
        <f t="shared" ref="BU68:BU131" si="23">(BL68+BM68+BN68+BO68+BP68+BQ68+BR68-BS68-BT68)/5</f>
        <v>81.400000000000006</v>
      </c>
      <c r="BV68" s="28"/>
      <c r="BW68" s="17">
        <f t="shared" ref="BW68:BW99" si="24">AX68+BU68*0.3</f>
        <v>70.86</v>
      </c>
      <c r="BX68" s="32">
        <v>7</v>
      </c>
      <c r="BY68" s="19" t="s">
        <v>3312</v>
      </c>
    </row>
    <row r="69" spans="1:77" x14ac:dyDescent="0.25">
      <c r="A69" s="16">
        <v>60</v>
      </c>
      <c r="B69" s="11" t="s">
        <v>61</v>
      </c>
      <c r="C69" s="12" t="s">
        <v>10</v>
      </c>
      <c r="D69" s="11" t="s">
        <v>2503</v>
      </c>
      <c r="E69" s="11">
        <v>183</v>
      </c>
      <c r="F69" s="21" t="s">
        <v>4</v>
      </c>
      <c r="G69" s="22" t="s">
        <v>1969</v>
      </c>
      <c r="H69" s="21" t="s">
        <v>43</v>
      </c>
      <c r="I69" s="12" t="s">
        <v>2024</v>
      </c>
      <c r="J69" s="12" t="s">
        <v>327</v>
      </c>
      <c r="K69" s="12" t="s">
        <v>328</v>
      </c>
      <c r="L69" s="13" t="s">
        <v>1980</v>
      </c>
      <c r="M69" s="14">
        <v>214230011327</v>
      </c>
      <c r="N69" s="11" t="s">
        <v>2489</v>
      </c>
      <c r="O69" s="12" t="s">
        <v>1971</v>
      </c>
      <c r="P69" s="12" t="s">
        <v>311</v>
      </c>
      <c r="Q69" s="12" t="s">
        <v>1971</v>
      </c>
      <c r="R69" s="12" t="s">
        <v>1971</v>
      </c>
      <c r="S69" s="12" t="s">
        <v>2256</v>
      </c>
      <c r="T69" s="12" t="s">
        <v>2504</v>
      </c>
      <c r="U69" s="12" t="s">
        <v>858</v>
      </c>
      <c r="V69" s="12" t="s">
        <v>313</v>
      </c>
      <c r="W69" s="12" t="s">
        <v>314</v>
      </c>
      <c r="X69" s="12" t="s">
        <v>2054</v>
      </c>
      <c r="Y69" s="12" t="s">
        <v>1109</v>
      </c>
      <c r="Z69" s="12" t="s">
        <v>1977</v>
      </c>
      <c r="AA69" s="12" t="s">
        <v>320</v>
      </c>
      <c r="AB69" s="12" t="s">
        <v>316</v>
      </c>
      <c r="AC69" s="12" t="s">
        <v>1110</v>
      </c>
      <c r="AD69" s="12" t="s">
        <v>316</v>
      </c>
      <c r="AE69" s="12" t="s">
        <v>316</v>
      </c>
      <c r="AF69" s="12" t="s">
        <v>316</v>
      </c>
      <c r="AG69" s="12" t="s">
        <v>1111</v>
      </c>
      <c r="AH69" s="12" t="s">
        <v>1112</v>
      </c>
      <c r="AI69" s="12" t="s">
        <v>316</v>
      </c>
      <c r="AJ69" s="12" t="s">
        <v>316</v>
      </c>
      <c r="AK69" s="12" t="s">
        <v>326</v>
      </c>
      <c r="AL69" s="12">
        <f t="shared" si="17"/>
        <v>16.2</v>
      </c>
      <c r="AM69" s="12" t="s">
        <v>1981</v>
      </c>
      <c r="AN69" s="12" t="s">
        <v>1982</v>
      </c>
      <c r="AO69" s="12" t="s">
        <v>1983</v>
      </c>
      <c r="AP69" s="12" t="s">
        <v>1969</v>
      </c>
      <c r="AQ69" s="12" t="s">
        <v>4</v>
      </c>
      <c r="AR69" s="12" t="s">
        <v>4</v>
      </c>
      <c r="AS69" s="15" t="e">
        <f>VLOOKUP(M69,#REF!,4,FALSE)</f>
        <v>#REF!</v>
      </c>
      <c r="AT69" s="15" t="e">
        <f>VLOOKUP(M69,#REF!,5,FALSE)</f>
        <v>#REF!</v>
      </c>
      <c r="AU69" s="15" t="s">
        <v>2116</v>
      </c>
      <c r="AV69" s="15">
        <f t="shared" si="18"/>
        <v>62.8</v>
      </c>
      <c r="AW69" s="15">
        <f t="shared" si="19"/>
        <v>25.12</v>
      </c>
      <c r="AX69" s="17">
        <f t="shared" si="20"/>
        <v>41.32</v>
      </c>
      <c r="AY69" s="17">
        <v>18</v>
      </c>
      <c r="AZ69" s="12" t="s">
        <v>315</v>
      </c>
      <c r="BA69" s="12" t="s">
        <v>316</v>
      </c>
      <c r="BB69" s="12" t="s">
        <v>317</v>
      </c>
      <c r="BC69" s="21" t="s">
        <v>1107</v>
      </c>
      <c r="BD69" s="21" t="s">
        <v>2505</v>
      </c>
      <c r="BE69" s="21" t="s">
        <v>1108</v>
      </c>
      <c r="BF69" s="12" t="s">
        <v>3203</v>
      </c>
      <c r="BG69" s="15" t="str">
        <f>VLOOKUP(M69,'[1]Kcksinfod04fdb3a-9e63-4fd4-8dd0'!$A$4:$P$734,16,FALSE)</f>
        <v>13476225208</v>
      </c>
      <c r="BH69" s="15" t="s">
        <v>3339</v>
      </c>
      <c r="BI69" s="15">
        <v>2</v>
      </c>
      <c r="BJ69" s="15">
        <v>3</v>
      </c>
      <c r="BK69" s="15">
        <v>21</v>
      </c>
      <c r="BL69" s="27">
        <v>77</v>
      </c>
      <c r="BM69" s="27">
        <v>77</v>
      </c>
      <c r="BN69" s="27">
        <v>79</v>
      </c>
      <c r="BO69" s="27">
        <v>80</v>
      </c>
      <c r="BP69" s="27">
        <v>79</v>
      </c>
      <c r="BQ69" s="27">
        <v>78</v>
      </c>
      <c r="BR69" s="27">
        <v>79</v>
      </c>
      <c r="BS69" s="28">
        <f t="shared" si="21"/>
        <v>80</v>
      </c>
      <c r="BT69" s="28">
        <f t="shared" si="22"/>
        <v>77</v>
      </c>
      <c r="BU69" s="35">
        <f t="shared" si="23"/>
        <v>78.400000000000006</v>
      </c>
      <c r="BV69" s="28"/>
      <c r="BW69" s="17">
        <f t="shared" si="24"/>
        <v>64.84</v>
      </c>
      <c r="BX69" s="17">
        <v>16</v>
      </c>
      <c r="BY69" s="19" t="s">
        <v>3312</v>
      </c>
    </row>
    <row r="70" spans="1:77" x14ac:dyDescent="0.25">
      <c r="A70" s="16">
        <v>59</v>
      </c>
      <c r="B70" s="11" t="s">
        <v>60</v>
      </c>
      <c r="C70" s="12" t="s">
        <v>3</v>
      </c>
      <c r="D70" s="11" t="s">
        <v>2415</v>
      </c>
      <c r="E70" s="11">
        <v>149</v>
      </c>
      <c r="F70" s="21" t="s">
        <v>4</v>
      </c>
      <c r="G70" s="22" t="s">
        <v>1969</v>
      </c>
      <c r="H70" s="21" t="s">
        <v>43</v>
      </c>
      <c r="I70" s="12" t="s">
        <v>2024</v>
      </c>
      <c r="J70" s="12" t="s">
        <v>327</v>
      </c>
      <c r="K70" s="12" t="s">
        <v>328</v>
      </c>
      <c r="L70" s="13" t="s">
        <v>1980</v>
      </c>
      <c r="M70" s="14">
        <v>214230011411</v>
      </c>
      <c r="N70" s="11" t="s">
        <v>2401</v>
      </c>
      <c r="O70" s="12" t="s">
        <v>1971</v>
      </c>
      <c r="P70" s="12" t="s">
        <v>311</v>
      </c>
      <c r="Q70" s="12" t="s">
        <v>1971</v>
      </c>
      <c r="R70" s="12" t="s">
        <v>1971</v>
      </c>
      <c r="S70" s="12" t="s">
        <v>1993</v>
      </c>
      <c r="T70" s="12" t="s">
        <v>2416</v>
      </c>
      <c r="U70" s="12" t="s">
        <v>979</v>
      </c>
      <c r="V70" s="12" t="s">
        <v>313</v>
      </c>
      <c r="W70" s="12" t="s">
        <v>341</v>
      </c>
      <c r="X70" s="12" t="s">
        <v>1998</v>
      </c>
      <c r="Y70" s="12" t="s">
        <v>981</v>
      </c>
      <c r="Z70" s="12" t="s">
        <v>1977</v>
      </c>
      <c r="AA70" s="12" t="s">
        <v>3208</v>
      </c>
      <c r="AB70" s="12" t="s">
        <v>1977</v>
      </c>
      <c r="AC70" s="12" t="s">
        <v>982</v>
      </c>
      <c r="AD70" s="12" t="s">
        <v>1977</v>
      </c>
      <c r="AE70" s="12" t="s">
        <v>1977</v>
      </c>
      <c r="AF70" s="12" t="s">
        <v>1977</v>
      </c>
      <c r="AG70" s="12" t="s">
        <v>983</v>
      </c>
      <c r="AH70" s="12" t="s">
        <v>984</v>
      </c>
      <c r="AI70" s="12" t="s">
        <v>316</v>
      </c>
      <c r="AJ70" s="12" t="s">
        <v>1977</v>
      </c>
      <c r="AK70" s="12" t="s">
        <v>326</v>
      </c>
      <c r="AL70" s="12">
        <f t="shared" si="17"/>
        <v>17.099999999999998</v>
      </c>
      <c r="AM70" s="12" t="s">
        <v>1981</v>
      </c>
      <c r="AN70" s="12" t="s">
        <v>1982</v>
      </c>
      <c r="AO70" s="12" t="s">
        <v>1983</v>
      </c>
      <c r="AP70" s="12" t="s">
        <v>1969</v>
      </c>
      <c r="AQ70" s="12" t="s">
        <v>4</v>
      </c>
      <c r="AR70" s="12" t="s">
        <v>4</v>
      </c>
      <c r="AS70" s="15" t="e">
        <f>VLOOKUP(M70,#REF!,4,FALSE)</f>
        <v>#REF!</v>
      </c>
      <c r="AT70" s="15" t="e">
        <f>VLOOKUP(M70,#REF!,5,FALSE)</f>
        <v>#REF!</v>
      </c>
      <c r="AU70" s="15" t="s">
        <v>2068</v>
      </c>
      <c r="AV70" s="15">
        <f t="shared" si="18"/>
        <v>63.2</v>
      </c>
      <c r="AW70" s="15">
        <f t="shared" si="19"/>
        <v>25.28</v>
      </c>
      <c r="AX70" s="17">
        <f t="shared" si="20"/>
        <v>42.379999999999995</v>
      </c>
      <c r="AY70" s="17">
        <v>17</v>
      </c>
      <c r="AZ70" s="12" t="s">
        <v>343</v>
      </c>
      <c r="BA70" s="12" t="s">
        <v>344</v>
      </c>
      <c r="BB70" s="12" t="s">
        <v>317</v>
      </c>
      <c r="BC70" s="21" t="s">
        <v>647</v>
      </c>
      <c r="BD70" s="21" t="s">
        <v>2417</v>
      </c>
      <c r="BE70" s="21" t="s">
        <v>980</v>
      </c>
      <c r="BF70" s="12" t="s">
        <v>3203</v>
      </c>
      <c r="BG70" s="15" t="str">
        <f>VLOOKUP(M70,'[1]Kcksinfod04fdb3a-9e63-4fd4-8dd0'!$A$4:$P$734,16,FALSE)</f>
        <v>18612635498</v>
      </c>
      <c r="BH70" s="15" t="s">
        <v>3339</v>
      </c>
      <c r="BI70" s="15">
        <v>2</v>
      </c>
      <c r="BJ70" s="15">
        <v>3</v>
      </c>
      <c r="BK70" s="15">
        <v>22</v>
      </c>
      <c r="BL70" s="27">
        <v>67</v>
      </c>
      <c r="BM70" s="27">
        <v>70</v>
      </c>
      <c r="BN70" s="27">
        <v>70</v>
      </c>
      <c r="BO70" s="27">
        <v>74</v>
      </c>
      <c r="BP70" s="27">
        <v>78</v>
      </c>
      <c r="BQ70" s="27">
        <v>69</v>
      </c>
      <c r="BR70" s="27">
        <v>76</v>
      </c>
      <c r="BS70" s="28">
        <f t="shared" si="21"/>
        <v>78</v>
      </c>
      <c r="BT70" s="28">
        <f t="shared" si="22"/>
        <v>67</v>
      </c>
      <c r="BU70" s="35">
        <f t="shared" si="23"/>
        <v>71.8</v>
      </c>
      <c r="BV70" s="28"/>
      <c r="BW70" s="17">
        <f t="shared" si="24"/>
        <v>63.919999999999995</v>
      </c>
      <c r="BX70" s="17">
        <v>18</v>
      </c>
      <c r="BY70" s="19" t="s">
        <v>3312</v>
      </c>
    </row>
    <row r="71" spans="1:77" x14ac:dyDescent="0.25">
      <c r="A71" s="16">
        <v>150</v>
      </c>
      <c r="B71" s="11" t="s">
        <v>153</v>
      </c>
      <c r="C71" s="12" t="s">
        <v>3</v>
      </c>
      <c r="D71" s="11" t="s">
        <v>2568</v>
      </c>
      <c r="E71" s="11">
        <v>208</v>
      </c>
      <c r="F71" s="21" t="s">
        <v>4</v>
      </c>
      <c r="G71" s="22" t="s">
        <v>1969</v>
      </c>
      <c r="H71" s="21" t="s">
        <v>135</v>
      </c>
      <c r="I71" s="12" t="s">
        <v>2000</v>
      </c>
      <c r="J71" s="12" t="s">
        <v>327</v>
      </c>
      <c r="K71" s="12" t="s">
        <v>328</v>
      </c>
      <c r="L71" s="13" t="s">
        <v>1980</v>
      </c>
      <c r="M71" s="14">
        <v>214230011229</v>
      </c>
      <c r="N71" s="11" t="s">
        <v>2545</v>
      </c>
      <c r="O71" s="12" t="s">
        <v>1971</v>
      </c>
      <c r="P71" s="12" t="s">
        <v>311</v>
      </c>
      <c r="Q71" s="12" t="s">
        <v>1971</v>
      </c>
      <c r="R71" s="12" t="s">
        <v>1971</v>
      </c>
      <c r="S71" s="12" t="s">
        <v>2042</v>
      </c>
      <c r="T71" s="12" t="s">
        <v>2569</v>
      </c>
      <c r="U71" s="12" t="s">
        <v>335</v>
      </c>
      <c r="V71" s="12" t="s">
        <v>313</v>
      </c>
      <c r="W71" s="12" t="s">
        <v>341</v>
      </c>
      <c r="X71" s="12" t="s">
        <v>1994</v>
      </c>
      <c r="Y71" s="12" t="s">
        <v>335</v>
      </c>
      <c r="Z71" s="12" t="s">
        <v>2516</v>
      </c>
      <c r="AA71" s="12" t="s">
        <v>320</v>
      </c>
      <c r="AB71" s="12" t="s">
        <v>1977</v>
      </c>
      <c r="AC71" s="12" t="s">
        <v>1207</v>
      </c>
      <c r="AD71" s="12" t="s">
        <v>1208</v>
      </c>
      <c r="AE71" s="12" t="s">
        <v>556</v>
      </c>
      <c r="AF71" s="12" t="s">
        <v>1209</v>
      </c>
      <c r="AG71" s="12" t="s">
        <v>1210</v>
      </c>
      <c r="AH71" s="12" t="s">
        <v>1211</v>
      </c>
      <c r="AI71" s="12" t="s">
        <v>316</v>
      </c>
      <c r="AJ71" s="12" t="s">
        <v>316</v>
      </c>
      <c r="AK71" s="12" t="s">
        <v>326</v>
      </c>
      <c r="AL71" s="12">
        <f t="shared" si="17"/>
        <v>15.6</v>
      </c>
      <c r="AM71" s="12" t="s">
        <v>1981</v>
      </c>
      <c r="AN71" s="12" t="s">
        <v>1982</v>
      </c>
      <c r="AO71" s="12" t="s">
        <v>1983</v>
      </c>
      <c r="AP71" s="12" t="s">
        <v>1969</v>
      </c>
      <c r="AQ71" s="12" t="s">
        <v>4</v>
      </c>
      <c r="AR71" s="12" t="s">
        <v>4</v>
      </c>
      <c r="AS71" s="15" t="e">
        <f>VLOOKUP(M71,#REF!,4,FALSE)</f>
        <v>#REF!</v>
      </c>
      <c r="AT71" s="15" t="e">
        <f>VLOOKUP(M71,#REF!,5,FALSE)</f>
        <v>#REF!</v>
      </c>
      <c r="AU71" s="15" t="s">
        <v>2142</v>
      </c>
      <c r="AV71" s="15">
        <f t="shared" si="18"/>
        <v>62.4</v>
      </c>
      <c r="AW71" s="15">
        <f t="shared" si="19"/>
        <v>24.96</v>
      </c>
      <c r="AX71" s="17">
        <f t="shared" si="20"/>
        <v>40.56</v>
      </c>
      <c r="AY71" s="17">
        <v>18</v>
      </c>
      <c r="AZ71" s="12" t="s">
        <v>343</v>
      </c>
      <c r="BA71" s="12" t="s">
        <v>344</v>
      </c>
      <c r="BB71" s="12" t="s">
        <v>317</v>
      </c>
      <c r="BC71" s="21" t="s">
        <v>550</v>
      </c>
      <c r="BD71" s="21" t="s">
        <v>2570</v>
      </c>
      <c r="BE71" s="21" t="s">
        <v>1206</v>
      </c>
      <c r="BF71" s="12" t="s">
        <v>3203</v>
      </c>
      <c r="BG71" s="15" t="str">
        <f>VLOOKUP(M71,'[1]Kcksinfod04fdb3a-9e63-4fd4-8dd0'!$A$4:$P$734,16,FALSE)</f>
        <v>18696164257</v>
      </c>
      <c r="BH71" s="15" t="s">
        <v>3339</v>
      </c>
      <c r="BI71" s="15">
        <v>3</v>
      </c>
      <c r="BJ71" s="15">
        <v>4</v>
      </c>
      <c r="BK71" s="15">
        <v>1</v>
      </c>
      <c r="BL71" s="27">
        <v>75</v>
      </c>
      <c r="BM71" s="27">
        <v>72</v>
      </c>
      <c r="BN71" s="27">
        <v>74</v>
      </c>
      <c r="BO71" s="27">
        <v>73</v>
      </c>
      <c r="BP71" s="27">
        <v>75</v>
      </c>
      <c r="BQ71" s="27">
        <v>70</v>
      </c>
      <c r="BR71" s="27">
        <v>80</v>
      </c>
      <c r="BS71" s="28">
        <f t="shared" si="21"/>
        <v>80</v>
      </c>
      <c r="BT71" s="28">
        <f t="shared" si="22"/>
        <v>70</v>
      </c>
      <c r="BU71" s="35">
        <f t="shared" si="23"/>
        <v>73.8</v>
      </c>
      <c r="BV71" s="28"/>
      <c r="BW71" s="17">
        <f t="shared" si="24"/>
        <v>62.7</v>
      </c>
      <c r="BX71" s="17">
        <v>20</v>
      </c>
      <c r="BY71" s="19" t="s">
        <v>3312</v>
      </c>
    </row>
    <row r="72" spans="1:77" x14ac:dyDescent="0.25">
      <c r="A72" s="16">
        <v>149</v>
      </c>
      <c r="B72" s="11" t="s">
        <v>147</v>
      </c>
      <c r="C72" s="12" t="s">
        <v>3</v>
      </c>
      <c r="D72" s="11" t="s">
        <v>2553</v>
      </c>
      <c r="E72" s="11">
        <v>203</v>
      </c>
      <c r="F72" s="21" t="s">
        <v>4</v>
      </c>
      <c r="G72" s="22" t="s">
        <v>1969</v>
      </c>
      <c r="H72" s="21" t="s">
        <v>135</v>
      </c>
      <c r="I72" s="12" t="s">
        <v>2000</v>
      </c>
      <c r="J72" s="12" t="s">
        <v>327</v>
      </c>
      <c r="K72" s="12" t="s">
        <v>328</v>
      </c>
      <c r="L72" s="13" t="s">
        <v>1980</v>
      </c>
      <c r="M72" s="14">
        <v>214230010519</v>
      </c>
      <c r="N72" s="11" t="s">
        <v>2545</v>
      </c>
      <c r="O72" s="12" t="s">
        <v>1971</v>
      </c>
      <c r="P72" s="12" t="s">
        <v>311</v>
      </c>
      <c r="Q72" s="12" t="s">
        <v>1971</v>
      </c>
      <c r="R72" s="12" t="s">
        <v>1971</v>
      </c>
      <c r="S72" s="12" t="s">
        <v>2013</v>
      </c>
      <c r="T72" s="12" t="s">
        <v>2554</v>
      </c>
      <c r="U72" s="12" t="s">
        <v>1182</v>
      </c>
      <c r="V72" s="12" t="s">
        <v>313</v>
      </c>
      <c r="W72" s="12" t="s">
        <v>341</v>
      </c>
      <c r="X72" s="12" t="s">
        <v>2152</v>
      </c>
      <c r="Y72" s="12" t="s">
        <v>626</v>
      </c>
      <c r="Z72" s="12" t="s">
        <v>2556</v>
      </c>
      <c r="AA72" s="12" t="s">
        <v>320</v>
      </c>
      <c r="AB72" s="12" t="s">
        <v>1977</v>
      </c>
      <c r="AC72" s="12" t="s">
        <v>1183</v>
      </c>
      <c r="AD72" s="12" t="s">
        <v>1184</v>
      </c>
      <c r="AE72" s="12" t="s">
        <v>360</v>
      </c>
      <c r="AF72" s="12" t="s">
        <v>1185</v>
      </c>
      <c r="AG72" s="12" t="s">
        <v>1186</v>
      </c>
      <c r="AH72" s="12" t="s">
        <v>1187</v>
      </c>
      <c r="AI72" s="12" t="s">
        <v>316</v>
      </c>
      <c r="AJ72" s="12" t="s">
        <v>1977</v>
      </c>
      <c r="AK72" s="12" t="s">
        <v>326</v>
      </c>
      <c r="AL72" s="12">
        <f t="shared" si="17"/>
        <v>15.6</v>
      </c>
      <c r="AM72" s="12" t="s">
        <v>1981</v>
      </c>
      <c r="AN72" s="12" t="s">
        <v>1982</v>
      </c>
      <c r="AO72" s="12" t="s">
        <v>1983</v>
      </c>
      <c r="AP72" s="12" t="s">
        <v>1969</v>
      </c>
      <c r="AQ72" s="12" t="s">
        <v>4</v>
      </c>
      <c r="AR72" s="12" t="s">
        <v>4</v>
      </c>
      <c r="AS72" s="15" t="e">
        <f>VLOOKUP(M72,#REF!,4,FALSE)</f>
        <v>#REF!</v>
      </c>
      <c r="AT72" s="15" t="e">
        <f>VLOOKUP(M72,#REF!,5,FALSE)</f>
        <v>#REF!</v>
      </c>
      <c r="AU72" s="15" t="s">
        <v>2058</v>
      </c>
      <c r="AV72" s="15">
        <f t="shared" si="18"/>
        <v>63.6</v>
      </c>
      <c r="AW72" s="15">
        <f t="shared" si="19"/>
        <v>25.44</v>
      </c>
      <c r="AX72" s="17">
        <f t="shared" si="20"/>
        <v>41.04</v>
      </c>
      <c r="AY72" s="17">
        <v>17</v>
      </c>
      <c r="AZ72" s="12" t="s">
        <v>315</v>
      </c>
      <c r="BA72" s="12" t="s">
        <v>316</v>
      </c>
      <c r="BB72" s="12" t="s">
        <v>317</v>
      </c>
      <c r="BC72" s="21" t="s">
        <v>356</v>
      </c>
      <c r="BD72" s="21" t="s">
        <v>2555</v>
      </c>
      <c r="BE72" s="21" t="s">
        <v>1040</v>
      </c>
      <c r="BF72" s="12" t="s">
        <v>3203</v>
      </c>
      <c r="BG72" s="15" t="str">
        <f>VLOOKUP(M72,'[1]Kcksinfod04fdb3a-9e63-4fd4-8dd0'!$A$4:$P$734,16,FALSE)</f>
        <v>18771011779</v>
      </c>
      <c r="BH72" s="15" t="s">
        <v>3339</v>
      </c>
      <c r="BI72" s="15">
        <v>3</v>
      </c>
      <c r="BJ72" s="15">
        <v>4</v>
      </c>
      <c r="BK72" s="15">
        <v>2</v>
      </c>
      <c r="BL72" s="27">
        <v>65</v>
      </c>
      <c r="BM72" s="27">
        <v>69</v>
      </c>
      <c r="BN72" s="27">
        <v>69</v>
      </c>
      <c r="BO72" s="27">
        <v>68</v>
      </c>
      <c r="BP72" s="27">
        <v>65</v>
      </c>
      <c r="BQ72" s="27">
        <v>65</v>
      </c>
      <c r="BR72" s="27">
        <v>78</v>
      </c>
      <c r="BS72" s="28">
        <f t="shared" si="21"/>
        <v>78</v>
      </c>
      <c r="BT72" s="28">
        <f t="shared" si="22"/>
        <v>65</v>
      </c>
      <c r="BU72" s="35">
        <f t="shared" si="23"/>
        <v>67.2</v>
      </c>
      <c r="BV72" s="28"/>
      <c r="BW72" s="17">
        <f t="shared" si="24"/>
        <v>61.2</v>
      </c>
      <c r="BX72" s="17">
        <v>21</v>
      </c>
      <c r="BY72" s="19" t="s">
        <v>3312</v>
      </c>
    </row>
    <row r="73" spans="1:77" x14ac:dyDescent="0.25">
      <c r="A73" s="16">
        <v>139</v>
      </c>
      <c r="B73" s="33" t="s">
        <v>141</v>
      </c>
      <c r="C73" s="12" t="s">
        <v>3</v>
      </c>
      <c r="D73" s="11" t="s">
        <v>2242</v>
      </c>
      <c r="E73" s="11">
        <v>77</v>
      </c>
      <c r="F73" s="21" t="s">
        <v>4</v>
      </c>
      <c r="G73" s="22" t="s">
        <v>1969</v>
      </c>
      <c r="H73" s="21" t="s">
        <v>135</v>
      </c>
      <c r="I73" s="12" t="s">
        <v>2000</v>
      </c>
      <c r="J73" s="12" t="s">
        <v>327</v>
      </c>
      <c r="K73" s="12" t="s">
        <v>328</v>
      </c>
      <c r="L73" s="13" t="s">
        <v>1980</v>
      </c>
      <c r="M73" s="14">
        <v>214230010124</v>
      </c>
      <c r="N73" s="11" t="s">
        <v>2243</v>
      </c>
      <c r="O73" s="12" t="s">
        <v>1971</v>
      </c>
      <c r="P73" s="12" t="s">
        <v>311</v>
      </c>
      <c r="Q73" s="12" t="s">
        <v>1971</v>
      </c>
      <c r="R73" s="12" t="s">
        <v>1971</v>
      </c>
      <c r="S73" s="12" t="s">
        <v>2045</v>
      </c>
      <c r="T73" s="12" t="s">
        <v>2244</v>
      </c>
      <c r="U73" s="12" t="s">
        <v>340</v>
      </c>
      <c r="V73" s="12" t="s">
        <v>313</v>
      </c>
      <c r="W73" s="12" t="s">
        <v>314</v>
      </c>
      <c r="X73" s="12" t="s">
        <v>2112</v>
      </c>
      <c r="Y73" s="12" t="s">
        <v>710</v>
      </c>
      <c r="Z73" s="12" t="s">
        <v>2246</v>
      </c>
      <c r="AA73" s="12" t="s">
        <v>320</v>
      </c>
      <c r="AB73" s="12" t="s">
        <v>316</v>
      </c>
      <c r="AC73" s="12" t="s">
        <v>711</v>
      </c>
      <c r="AD73" s="12" t="s">
        <v>712</v>
      </c>
      <c r="AE73" s="12" t="s">
        <v>2098</v>
      </c>
      <c r="AF73" s="12" t="s">
        <v>713</v>
      </c>
      <c r="AG73" s="12" t="s">
        <v>714</v>
      </c>
      <c r="AH73" s="12" t="s">
        <v>715</v>
      </c>
      <c r="AI73" s="12" t="s">
        <v>316</v>
      </c>
      <c r="AJ73" s="12" t="s">
        <v>1977</v>
      </c>
      <c r="AK73" s="12" t="s">
        <v>326</v>
      </c>
      <c r="AL73" s="12">
        <f t="shared" si="17"/>
        <v>18.599999999999998</v>
      </c>
      <c r="AM73" s="12" t="s">
        <v>1981</v>
      </c>
      <c r="AN73" s="12" t="s">
        <v>1982</v>
      </c>
      <c r="AO73" s="12" t="s">
        <v>1983</v>
      </c>
      <c r="AP73" s="12" t="s">
        <v>1969</v>
      </c>
      <c r="AQ73" s="12" t="s">
        <v>4</v>
      </c>
      <c r="AR73" s="12" t="s">
        <v>4</v>
      </c>
      <c r="AS73" s="15" t="e">
        <f>VLOOKUP(M73,#REF!,4,FALSE)</f>
        <v>#REF!</v>
      </c>
      <c r="AT73" s="15" t="e">
        <f>VLOOKUP(M73,#REF!,5,FALSE)</f>
        <v>#REF!</v>
      </c>
      <c r="AU73" s="15" t="s">
        <v>3121</v>
      </c>
      <c r="AV73" s="15">
        <f t="shared" si="18"/>
        <v>72</v>
      </c>
      <c r="AW73" s="15">
        <f t="shared" si="19"/>
        <v>28.8</v>
      </c>
      <c r="AX73" s="17">
        <f t="shared" si="20"/>
        <v>47.4</v>
      </c>
      <c r="AY73" s="17">
        <v>7</v>
      </c>
      <c r="AZ73" s="12" t="s">
        <v>343</v>
      </c>
      <c r="BA73" s="12" t="s">
        <v>344</v>
      </c>
      <c r="BB73" s="12" t="s">
        <v>317</v>
      </c>
      <c r="BC73" s="21" t="s">
        <v>507</v>
      </c>
      <c r="BD73" s="21" t="s">
        <v>2245</v>
      </c>
      <c r="BE73" s="21" t="s">
        <v>709</v>
      </c>
      <c r="BF73" s="12" t="s">
        <v>3203</v>
      </c>
      <c r="BG73" s="15" t="str">
        <f>VLOOKUP(M73,'[1]Kcksinfod04fdb3a-9e63-4fd4-8dd0'!$A$4:$P$734,16,FALSE)</f>
        <v>15972302289</v>
      </c>
      <c r="BH73" s="15" t="s">
        <v>3339</v>
      </c>
      <c r="BI73" s="15">
        <v>3</v>
      </c>
      <c r="BJ73" s="15">
        <v>4</v>
      </c>
      <c r="BK73" s="15">
        <v>3</v>
      </c>
      <c r="BL73" s="27">
        <v>78</v>
      </c>
      <c r="BM73" s="27">
        <v>78</v>
      </c>
      <c r="BN73" s="27">
        <v>76</v>
      </c>
      <c r="BO73" s="27">
        <v>75</v>
      </c>
      <c r="BP73" s="27">
        <v>79</v>
      </c>
      <c r="BQ73" s="27">
        <v>75</v>
      </c>
      <c r="BR73" s="27">
        <v>82</v>
      </c>
      <c r="BS73" s="28">
        <f t="shared" si="21"/>
        <v>82</v>
      </c>
      <c r="BT73" s="28">
        <f t="shared" si="22"/>
        <v>75</v>
      </c>
      <c r="BU73" s="35">
        <f t="shared" si="23"/>
        <v>77.2</v>
      </c>
      <c r="BV73" s="28"/>
      <c r="BW73" s="17">
        <f t="shared" si="24"/>
        <v>70.56</v>
      </c>
      <c r="BX73" s="32">
        <v>7</v>
      </c>
      <c r="BY73" s="19" t="s">
        <v>3312</v>
      </c>
    </row>
    <row r="74" spans="1:77" x14ac:dyDescent="0.25">
      <c r="A74" s="16">
        <v>146</v>
      </c>
      <c r="B74" s="11" t="s">
        <v>152</v>
      </c>
      <c r="C74" s="12" t="s">
        <v>10</v>
      </c>
      <c r="D74" s="11" t="s">
        <v>2225</v>
      </c>
      <c r="E74" s="11">
        <v>71</v>
      </c>
      <c r="F74" s="21" t="s">
        <v>4</v>
      </c>
      <c r="G74" s="22" t="s">
        <v>1969</v>
      </c>
      <c r="H74" s="21" t="s">
        <v>135</v>
      </c>
      <c r="I74" s="12" t="s">
        <v>2000</v>
      </c>
      <c r="J74" s="12" t="s">
        <v>327</v>
      </c>
      <c r="K74" s="12" t="s">
        <v>328</v>
      </c>
      <c r="L74" s="13" t="s">
        <v>1980</v>
      </c>
      <c r="M74" s="14">
        <v>214230011509</v>
      </c>
      <c r="N74" s="11" t="s">
        <v>2211</v>
      </c>
      <c r="O74" s="12" t="s">
        <v>1971</v>
      </c>
      <c r="P74" s="12" t="s">
        <v>311</v>
      </c>
      <c r="Q74" s="12" t="s">
        <v>1971</v>
      </c>
      <c r="R74" s="12" t="s">
        <v>1971</v>
      </c>
      <c r="S74" s="12" t="s">
        <v>1972</v>
      </c>
      <c r="T74" s="12" t="s">
        <v>2226</v>
      </c>
      <c r="U74" s="12" t="s">
        <v>437</v>
      </c>
      <c r="V74" s="12" t="s">
        <v>684</v>
      </c>
      <c r="W74" s="12" t="s">
        <v>341</v>
      </c>
      <c r="X74" s="12" t="s">
        <v>1974</v>
      </c>
      <c r="Y74" s="12" t="s">
        <v>685</v>
      </c>
      <c r="Z74" s="12" t="s">
        <v>2228</v>
      </c>
      <c r="AA74" s="12" t="s">
        <v>320</v>
      </c>
      <c r="AB74" s="12" t="s">
        <v>1977</v>
      </c>
      <c r="AC74" s="12" t="s">
        <v>648</v>
      </c>
      <c r="AD74" s="12" t="s">
        <v>1977</v>
      </c>
      <c r="AE74" s="12" t="s">
        <v>649</v>
      </c>
      <c r="AF74" s="12" t="s">
        <v>316</v>
      </c>
      <c r="AG74" s="12" t="s">
        <v>686</v>
      </c>
      <c r="AH74" s="12" t="s">
        <v>687</v>
      </c>
      <c r="AI74" s="12" t="s">
        <v>316</v>
      </c>
      <c r="AJ74" s="12" t="s">
        <v>688</v>
      </c>
      <c r="AK74" s="12" t="s">
        <v>326</v>
      </c>
      <c r="AL74" s="12">
        <f t="shared" si="17"/>
        <v>18.899999999999999</v>
      </c>
      <c r="AM74" s="12" t="s">
        <v>1981</v>
      </c>
      <c r="AN74" s="12" t="s">
        <v>1982</v>
      </c>
      <c r="AO74" s="12" t="s">
        <v>1983</v>
      </c>
      <c r="AP74" s="12" t="s">
        <v>1969</v>
      </c>
      <c r="AQ74" s="12" t="s">
        <v>4</v>
      </c>
      <c r="AR74" s="12" t="s">
        <v>4</v>
      </c>
      <c r="AS74" s="15" t="e">
        <f>VLOOKUP(M74,#REF!,4,FALSE)</f>
        <v>#REF!</v>
      </c>
      <c r="AT74" s="15" t="e">
        <f>VLOOKUP(M74,#REF!,5,FALSE)</f>
        <v>#REF!</v>
      </c>
      <c r="AU74" s="15" t="s">
        <v>2142</v>
      </c>
      <c r="AV74" s="15">
        <f t="shared" si="18"/>
        <v>62.4</v>
      </c>
      <c r="AW74" s="15">
        <f t="shared" si="19"/>
        <v>24.96</v>
      </c>
      <c r="AX74" s="17">
        <f t="shared" si="20"/>
        <v>43.86</v>
      </c>
      <c r="AY74" s="17">
        <v>14</v>
      </c>
      <c r="AZ74" s="12" t="s">
        <v>315</v>
      </c>
      <c r="BA74" s="12" t="s">
        <v>316</v>
      </c>
      <c r="BB74" s="12" t="s">
        <v>317</v>
      </c>
      <c r="BC74" s="21" t="s">
        <v>318</v>
      </c>
      <c r="BD74" s="21" t="s">
        <v>2227</v>
      </c>
      <c r="BE74" s="21" t="s">
        <v>366</v>
      </c>
      <c r="BF74" s="12" t="s">
        <v>3203</v>
      </c>
      <c r="BG74" s="15" t="str">
        <f>VLOOKUP(M74,'[1]Kcksinfod04fdb3a-9e63-4fd4-8dd0'!$A$4:$P$734,16,FALSE)</f>
        <v>15827111386</v>
      </c>
      <c r="BH74" s="15" t="s">
        <v>3339</v>
      </c>
      <c r="BI74" s="15">
        <v>3</v>
      </c>
      <c r="BJ74" s="15">
        <v>4</v>
      </c>
      <c r="BK74" s="15">
        <v>4</v>
      </c>
      <c r="BL74" s="27">
        <v>79</v>
      </c>
      <c r="BM74" s="27">
        <v>80</v>
      </c>
      <c r="BN74" s="27">
        <v>79</v>
      </c>
      <c r="BO74" s="27">
        <v>75</v>
      </c>
      <c r="BP74" s="27">
        <v>78</v>
      </c>
      <c r="BQ74" s="27">
        <v>80</v>
      </c>
      <c r="BR74" s="27">
        <v>83</v>
      </c>
      <c r="BS74" s="28">
        <f t="shared" si="21"/>
        <v>83</v>
      </c>
      <c r="BT74" s="28">
        <f t="shared" si="22"/>
        <v>75</v>
      </c>
      <c r="BU74" s="35">
        <f t="shared" si="23"/>
        <v>79.2</v>
      </c>
      <c r="BV74" s="28"/>
      <c r="BW74" s="17">
        <f t="shared" si="24"/>
        <v>67.62</v>
      </c>
      <c r="BX74" s="17">
        <v>14</v>
      </c>
      <c r="BY74" s="19" t="s">
        <v>3312</v>
      </c>
    </row>
    <row r="75" spans="1:77" x14ac:dyDescent="0.25">
      <c r="A75" s="16">
        <v>143</v>
      </c>
      <c r="B75" s="33" t="s">
        <v>151</v>
      </c>
      <c r="C75" s="12" t="s">
        <v>3</v>
      </c>
      <c r="D75" s="11" t="s">
        <v>2154</v>
      </c>
      <c r="E75" s="11">
        <v>44</v>
      </c>
      <c r="F75" s="21" t="s">
        <v>4</v>
      </c>
      <c r="G75" s="22" t="s">
        <v>1969</v>
      </c>
      <c r="H75" s="21" t="s">
        <v>135</v>
      </c>
      <c r="I75" s="12" t="s">
        <v>2000</v>
      </c>
      <c r="J75" s="12" t="s">
        <v>327</v>
      </c>
      <c r="K75" s="12" t="s">
        <v>328</v>
      </c>
      <c r="L75" s="13" t="s">
        <v>1980</v>
      </c>
      <c r="M75" s="14">
        <v>214230011023</v>
      </c>
      <c r="N75" s="11" t="s">
        <v>2142</v>
      </c>
      <c r="O75" s="12" t="s">
        <v>1971</v>
      </c>
      <c r="P75" s="12" t="s">
        <v>311</v>
      </c>
      <c r="Q75" s="12" t="s">
        <v>1971</v>
      </c>
      <c r="R75" s="12" t="s">
        <v>1971</v>
      </c>
      <c r="S75" s="12" t="s">
        <v>2059</v>
      </c>
      <c r="T75" s="12" t="s">
        <v>2155</v>
      </c>
      <c r="U75" s="12" t="s">
        <v>570</v>
      </c>
      <c r="V75" s="12" t="s">
        <v>313</v>
      </c>
      <c r="W75" s="12" t="s">
        <v>341</v>
      </c>
      <c r="X75" s="12" t="s">
        <v>2156</v>
      </c>
      <c r="Y75" s="12" t="s">
        <v>573</v>
      </c>
      <c r="Z75" s="12" t="s">
        <v>2106</v>
      </c>
      <c r="AA75" s="12" t="s">
        <v>320</v>
      </c>
      <c r="AB75" s="12" t="s">
        <v>1977</v>
      </c>
      <c r="AC75" s="12" t="s">
        <v>574</v>
      </c>
      <c r="AD75" s="12" t="s">
        <v>575</v>
      </c>
      <c r="AE75" s="12" t="s">
        <v>2158</v>
      </c>
      <c r="AF75" s="12" t="s">
        <v>576</v>
      </c>
      <c r="AG75" s="12" t="s">
        <v>577</v>
      </c>
      <c r="AH75" s="12" t="s">
        <v>578</v>
      </c>
      <c r="AI75" s="12" t="s">
        <v>316</v>
      </c>
      <c r="AJ75" s="12" t="s">
        <v>316</v>
      </c>
      <c r="AK75" s="12" t="s">
        <v>326</v>
      </c>
      <c r="AL75" s="12">
        <f t="shared" si="17"/>
        <v>19.8</v>
      </c>
      <c r="AM75" s="12" t="s">
        <v>1981</v>
      </c>
      <c r="AN75" s="12" t="s">
        <v>1982</v>
      </c>
      <c r="AO75" s="12" t="s">
        <v>1983</v>
      </c>
      <c r="AP75" s="12" t="s">
        <v>1969</v>
      </c>
      <c r="AQ75" s="12" t="s">
        <v>4</v>
      </c>
      <c r="AR75" s="12" t="s">
        <v>4</v>
      </c>
      <c r="AS75" s="15" t="e">
        <f>VLOOKUP(M75,#REF!,4,FALSE)</f>
        <v>#REF!</v>
      </c>
      <c r="AT75" s="15" t="e">
        <f>VLOOKUP(M75,#REF!,5,FALSE)</f>
        <v>#REF!</v>
      </c>
      <c r="AU75" s="15" t="s">
        <v>2142</v>
      </c>
      <c r="AV75" s="15">
        <f t="shared" si="18"/>
        <v>62.4</v>
      </c>
      <c r="AW75" s="15">
        <f t="shared" si="19"/>
        <v>24.96</v>
      </c>
      <c r="AX75" s="17">
        <f t="shared" si="20"/>
        <v>44.760000000000005</v>
      </c>
      <c r="AY75" s="17">
        <v>11</v>
      </c>
      <c r="AZ75" s="12" t="s">
        <v>315</v>
      </c>
      <c r="BA75" s="12" t="s">
        <v>316</v>
      </c>
      <c r="BB75" s="12" t="s">
        <v>317</v>
      </c>
      <c r="BC75" s="21" t="s">
        <v>571</v>
      </c>
      <c r="BD75" s="21" t="s">
        <v>2157</v>
      </c>
      <c r="BE75" s="21" t="s">
        <v>572</v>
      </c>
      <c r="BF75" s="12" t="s">
        <v>3203</v>
      </c>
      <c r="BG75" s="15" t="str">
        <f>VLOOKUP(M75,'[1]Kcksinfod04fdb3a-9e63-4fd4-8dd0'!$A$4:$P$734,16,FALSE)</f>
        <v>18627045309</v>
      </c>
      <c r="BH75" s="15" t="s">
        <v>3339</v>
      </c>
      <c r="BI75" s="15">
        <v>3</v>
      </c>
      <c r="BJ75" s="15">
        <v>4</v>
      </c>
      <c r="BK75" s="15">
        <v>5</v>
      </c>
      <c r="BL75" s="27">
        <v>85</v>
      </c>
      <c r="BM75" s="27">
        <v>85</v>
      </c>
      <c r="BN75" s="27">
        <v>85</v>
      </c>
      <c r="BO75" s="27">
        <v>85</v>
      </c>
      <c r="BP75" s="27">
        <v>83</v>
      </c>
      <c r="BQ75" s="27">
        <v>82</v>
      </c>
      <c r="BR75" s="27">
        <v>84</v>
      </c>
      <c r="BS75" s="28">
        <f t="shared" si="21"/>
        <v>85</v>
      </c>
      <c r="BT75" s="28">
        <f t="shared" si="22"/>
        <v>82</v>
      </c>
      <c r="BU75" s="35">
        <f t="shared" si="23"/>
        <v>84.4</v>
      </c>
      <c r="BV75" s="28"/>
      <c r="BW75" s="17">
        <f t="shared" si="24"/>
        <v>70.080000000000013</v>
      </c>
      <c r="BX75" s="32">
        <v>8</v>
      </c>
      <c r="BY75" s="19" t="s">
        <v>3312</v>
      </c>
    </row>
    <row r="76" spans="1:77" x14ac:dyDescent="0.25">
      <c r="A76" s="16">
        <v>148</v>
      </c>
      <c r="B76" s="11" t="s">
        <v>148</v>
      </c>
      <c r="C76" s="12" t="s">
        <v>3</v>
      </c>
      <c r="D76" s="11" t="s">
        <v>2422</v>
      </c>
      <c r="E76" s="11">
        <v>152</v>
      </c>
      <c r="F76" s="21" t="s">
        <v>4</v>
      </c>
      <c r="G76" s="22" t="s">
        <v>1969</v>
      </c>
      <c r="H76" s="21" t="s">
        <v>135</v>
      </c>
      <c r="I76" s="12" t="s">
        <v>2000</v>
      </c>
      <c r="J76" s="12" t="s">
        <v>327</v>
      </c>
      <c r="K76" s="12" t="s">
        <v>328</v>
      </c>
      <c r="L76" s="13" t="s">
        <v>1980</v>
      </c>
      <c r="M76" s="14">
        <v>214230011628</v>
      </c>
      <c r="N76" s="11" t="s">
        <v>2401</v>
      </c>
      <c r="O76" s="12" t="s">
        <v>1971</v>
      </c>
      <c r="P76" s="12" t="s">
        <v>311</v>
      </c>
      <c r="Q76" s="12" t="s">
        <v>1971</v>
      </c>
      <c r="R76" s="12" t="s">
        <v>1971</v>
      </c>
      <c r="S76" s="12" t="s">
        <v>2073</v>
      </c>
      <c r="T76" s="12" t="s">
        <v>2423</v>
      </c>
      <c r="U76" s="12" t="s">
        <v>335</v>
      </c>
      <c r="V76" s="12" t="s">
        <v>313</v>
      </c>
      <c r="W76" s="12" t="s">
        <v>341</v>
      </c>
      <c r="X76" s="12" t="s">
        <v>2395</v>
      </c>
      <c r="Y76" s="12" t="s">
        <v>335</v>
      </c>
      <c r="Z76" s="12" t="s">
        <v>2425</v>
      </c>
      <c r="AA76" s="12" t="s">
        <v>320</v>
      </c>
      <c r="AB76" s="12" t="s">
        <v>1977</v>
      </c>
      <c r="AC76" s="12" t="s">
        <v>994</v>
      </c>
      <c r="AD76" s="12" t="s">
        <v>316</v>
      </c>
      <c r="AE76" s="12" t="s">
        <v>2057</v>
      </c>
      <c r="AF76" s="12" t="s">
        <v>316</v>
      </c>
      <c r="AG76" s="12" t="s">
        <v>995</v>
      </c>
      <c r="AH76" s="12" t="s">
        <v>996</v>
      </c>
      <c r="AI76" s="12" t="s">
        <v>316</v>
      </c>
      <c r="AJ76" s="12" t="s">
        <v>316</v>
      </c>
      <c r="AK76" s="12" t="s">
        <v>326</v>
      </c>
      <c r="AL76" s="12">
        <f t="shared" si="17"/>
        <v>17.099999999999998</v>
      </c>
      <c r="AM76" s="12" t="s">
        <v>1981</v>
      </c>
      <c r="AN76" s="12" t="s">
        <v>1982</v>
      </c>
      <c r="AO76" s="12" t="s">
        <v>1983</v>
      </c>
      <c r="AP76" s="12" t="s">
        <v>1969</v>
      </c>
      <c r="AQ76" s="12" t="s">
        <v>4</v>
      </c>
      <c r="AR76" s="12" t="s">
        <v>4</v>
      </c>
      <c r="AS76" s="15" t="e">
        <f>VLOOKUP(M76,#REF!,4,FALSE)</f>
        <v>#REF!</v>
      </c>
      <c r="AT76" s="15" t="e">
        <f>VLOOKUP(M76,#REF!,5,FALSE)</f>
        <v>#REF!</v>
      </c>
      <c r="AU76" s="15" t="s">
        <v>2068</v>
      </c>
      <c r="AV76" s="15">
        <f t="shared" si="18"/>
        <v>63.2</v>
      </c>
      <c r="AW76" s="15">
        <f t="shared" si="19"/>
        <v>25.28</v>
      </c>
      <c r="AX76" s="17">
        <f t="shared" si="20"/>
        <v>42.379999999999995</v>
      </c>
      <c r="AY76" s="17">
        <v>16</v>
      </c>
      <c r="AZ76" s="12" t="s">
        <v>331</v>
      </c>
      <c r="BA76" s="12" t="s">
        <v>332</v>
      </c>
      <c r="BB76" s="12" t="s">
        <v>317</v>
      </c>
      <c r="BC76" s="21" t="s">
        <v>841</v>
      </c>
      <c r="BD76" s="21" t="s">
        <v>2424</v>
      </c>
      <c r="BE76" s="21" t="s">
        <v>993</v>
      </c>
      <c r="BF76" s="12" t="s">
        <v>3203</v>
      </c>
      <c r="BG76" s="15" t="str">
        <f>VLOOKUP(M76,'[1]Kcksinfod04fdb3a-9e63-4fd4-8dd0'!$A$4:$P$734,16,FALSE)</f>
        <v>15927150601</v>
      </c>
      <c r="BH76" s="15" t="s">
        <v>3339</v>
      </c>
      <c r="BI76" s="15">
        <v>3</v>
      </c>
      <c r="BJ76" s="15">
        <v>4</v>
      </c>
      <c r="BK76" s="15">
        <v>6</v>
      </c>
      <c r="BL76" s="27">
        <v>80</v>
      </c>
      <c r="BM76" s="27">
        <v>79</v>
      </c>
      <c r="BN76" s="27">
        <v>88</v>
      </c>
      <c r="BO76" s="27">
        <v>80</v>
      </c>
      <c r="BP76" s="27">
        <v>79</v>
      </c>
      <c r="BQ76" s="27">
        <v>83</v>
      </c>
      <c r="BR76" s="27">
        <v>84.5</v>
      </c>
      <c r="BS76" s="28">
        <f t="shared" si="21"/>
        <v>88</v>
      </c>
      <c r="BT76" s="28">
        <f t="shared" si="22"/>
        <v>79</v>
      </c>
      <c r="BU76" s="35">
        <f t="shared" si="23"/>
        <v>81.3</v>
      </c>
      <c r="BV76" s="28"/>
      <c r="BW76" s="17">
        <f t="shared" si="24"/>
        <v>66.77</v>
      </c>
      <c r="BX76" s="17">
        <v>16</v>
      </c>
      <c r="BY76" s="19" t="s">
        <v>3312</v>
      </c>
    </row>
    <row r="77" spans="1:77" x14ac:dyDescent="0.25">
      <c r="A77" s="16">
        <v>154</v>
      </c>
      <c r="B77" s="11" t="s">
        <v>154</v>
      </c>
      <c r="C77" s="12" t="s">
        <v>3</v>
      </c>
      <c r="D77" s="11" t="s">
        <v>2668</v>
      </c>
      <c r="E77" s="11">
        <v>261</v>
      </c>
      <c r="F77" s="21" t="s">
        <v>4</v>
      </c>
      <c r="G77" s="22" t="s">
        <v>1969</v>
      </c>
      <c r="H77" s="21" t="s">
        <v>135</v>
      </c>
      <c r="I77" s="12" t="s">
        <v>2000</v>
      </c>
      <c r="J77" s="12" t="s">
        <v>327</v>
      </c>
      <c r="K77" s="12" t="s">
        <v>328</v>
      </c>
      <c r="L77" s="13" t="s">
        <v>1980</v>
      </c>
      <c r="M77" s="14">
        <v>214230010203</v>
      </c>
      <c r="N77" s="11" t="s">
        <v>2669</v>
      </c>
      <c r="O77" s="12" t="s">
        <v>1971</v>
      </c>
      <c r="P77" s="12" t="s">
        <v>311</v>
      </c>
      <c r="Q77" s="12" t="s">
        <v>1971</v>
      </c>
      <c r="R77" s="12" t="s">
        <v>1971</v>
      </c>
      <c r="S77" s="12" t="s">
        <v>2042</v>
      </c>
      <c r="T77" s="12" t="s">
        <v>2670</v>
      </c>
      <c r="U77" s="12" t="s">
        <v>1375</v>
      </c>
      <c r="V77" s="12" t="s">
        <v>313</v>
      </c>
      <c r="W77" s="12" t="s">
        <v>341</v>
      </c>
      <c r="X77" s="12" t="s">
        <v>1998</v>
      </c>
      <c r="Y77" s="12" t="s">
        <v>1375</v>
      </c>
      <c r="Z77" s="12" t="s">
        <v>2004</v>
      </c>
      <c r="AA77" s="12" t="s">
        <v>320</v>
      </c>
      <c r="AB77" s="12" t="s">
        <v>1977</v>
      </c>
      <c r="AC77" s="12" t="s">
        <v>1377</v>
      </c>
      <c r="AD77" s="12" t="s">
        <v>1378</v>
      </c>
      <c r="AE77" s="12" t="s">
        <v>2017</v>
      </c>
      <c r="AF77" s="12" t="s">
        <v>316</v>
      </c>
      <c r="AG77" s="12" t="s">
        <v>1379</v>
      </c>
      <c r="AH77" s="12" t="s">
        <v>1380</v>
      </c>
      <c r="AI77" s="12" t="s">
        <v>316</v>
      </c>
      <c r="AJ77" s="12" t="s">
        <v>316</v>
      </c>
      <c r="AK77" s="12" t="s">
        <v>326</v>
      </c>
      <c r="AL77" s="12">
        <f t="shared" si="17"/>
        <v>13.2</v>
      </c>
      <c r="AM77" s="12" t="s">
        <v>1981</v>
      </c>
      <c r="AN77" s="12" t="s">
        <v>1982</v>
      </c>
      <c r="AO77" s="12" t="s">
        <v>1983</v>
      </c>
      <c r="AP77" s="12" t="s">
        <v>1969</v>
      </c>
      <c r="AQ77" s="12" t="s">
        <v>4</v>
      </c>
      <c r="AR77" s="12" t="s">
        <v>4</v>
      </c>
      <c r="AS77" s="15" t="e">
        <f>VLOOKUP(M77,#REF!,4,FALSE)</f>
        <v>#REF!</v>
      </c>
      <c r="AT77" s="15" t="e">
        <f>VLOOKUP(M77,#REF!,5,FALSE)</f>
        <v>#REF!</v>
      </c>
      <c r="AU77" s="15" t="s">
        <v>2188</v>
      </c>
      <c r="AV77" s="15">
        <f t="shared" si="18"/>
        <v>61.6</v>
      </c>
      <c r="AW77" s="15">
        <f t="shared" si="19"/>
        <v>24.64</v>
      </c>
      <c r="AX77" s="17">
        <f t="shared" si="20"/>
        <v>37.840000000000003</v>
      </c>
      <c r="AY77" s="17">
        <v>22</v>
      </c>
      <c r="AZ77" s="12" t="s">
        <v>315</v>
      </c>
      <c r="BA77" s="12" t="s">
        <v>316</v>
      </c>
      <c r="BB77" s="12" t="s">
        <v>317</v>
      </c>
      <c r="BC77" s="21" t="s">
        <v>1376</v>
      </c>
      <c r="BD77" s="21" t="s">
        <v>2671</v>
      </c>
      <c r="BE77" s="21" t="s">
        <v>387</v>
      </c>
      <c r="BF77" s="12" t="s">
        <v>3203</v>
      </c>
      <c r="BG77" s="15" t="str">
        <f>VLOOKUP(M77,'[1]Kcksinfod04fdb3a-9e63-4fd4-8dd0'!$A$4:$P$734,16,FALSE)</f>
        <v>15030297184</v>
      </c>
      <c r="BH77" s="15" t="s">
        <v>3339</v>
      </c>
      <c r="BI77" s="15">
        <v>3</v>
      </c>
      <c r="BJ77" s="15">
        <v>4</v>
      </c>
      <c r="BK77" s="15">
        <v>7</v>
      </c>
      <c r="BL77" s="27">
        <v>70</v>
      </c>
      <c r="BM77" s="27">
        <v>65</v>
      </c>
      <c r="BN77" s="27">
        <v>75</v>
      </c>
      <c r="BO77" s="27">
        <v>68</v>
      </c>
      <c r="BP77" s="27">
        <v>67</v>
      </c>
      <c r="BQ77" s="27">
        <v>65</v>
      </c>
      <c r="BR77" s="27">
        <v>76</v>
      </c>
      <c r="BS77" s="28">
        <f t="shared" si="21"/>
        <v>76</v>
      </c>
      <c r="BT77" s="28">
        <f t="shared" si="22"/>
        <v>65</v>
      </c>
      <c r="BU77" s="35">
        <f t="shared" si="23"/>
        <v>69</v>
      </c>
      <c r="BV77" s="28"/>
      <c r="BW77" s="17">
        <f t="shared" si="24"/>
        <v>58.540000000000006</v>
      </c>
      <c r="BX77" s="17">
        <v>22</v>
      </c>
      <c r="BY77" s="19" t="s">
        <v>3312</v>
      </c>
    </row>
    <row r="78" spans="1:77" x14ac:dyDescent="0.25">
      <c r="A78" s="16">
        <v>138</v>
      </c>
      <c r="B78" s="33" t="s">
        <v>139</v>
      </c>
      <c r="C78" s="12" t="s">
        <v>3</v>
      </c>
      <c r="D78" s="11" t="s">
        <v>2341</v>
      </c>
      <c r="E78" s="11">
        <v>121</v>
      </c>
      <c r="F78" s="21" t="s">
        <v>4</v>
      </c>
      <c r="G78" s="22" t="s">
        <v>1969</v>
      </c>
      <c r="H78" s="21" t="s">
        <v>135</v>
      </c>
      <c r="I78" s="12" t="s">
        <v>2000</v>
      </c>
      <c r="J78" s="12" t="s">
        <v>327</v>
      </c>
      <c r="K78" s="12" t="s">
        <v>328</v>
      </c>
      <c r="L78" s="13" t="s">
        <v>1980</v>
      </c>
      <c r="M78" s="14">
        <v>214230011729</v>
      </c>
      <c r="N78" s="11" t="s">
        <v>2326</v>
      </c>
      <c r="O78" s="12" t="s">
        <v>1971</v>
      </c>
      <c r="P78" s="12" t="s">
        <v>311</v>
      </c>
      <c r="Q78" s="12" t="s">
        <v>1971</v>
      </c>
      <c r="R78" s="12" t="s">
        <v>1971</v>
      </c>
      <c r="S78" s="12" t="s">
        <v>2035</v>
      </c>
      <c r="T78" s="12" t="s">
        <v>2342</v>
      </c>
      <c r="U78" s="12" t="s">
        <v>872</v>
      </c>
      <c r="V78" s="12" t="s">
        <v>313</v>
      </c>
      <c r="W78" s="12" t="s">
        <v>314</v>
      </c>
      <c r="X78" s="12" t="s">
        <v>2054</v>
      </c>
      <c r="Y78" s="12" t="s">
        <v>874</v>
      </c>
      <c r="Z78" s="12" t="s">
        <v>1977</v>
      </c>
      <c r="AA78" s="12" t="s">
        <v>320</v>
      </c>
      <c r="AB78" s="12" t="s">
        <v>1977</v>
      </c>
      <c r="AC78" s="12" t="s">
        <v>875</v>
      </c>
      <c r="AD78" s="12" t="s">
        <v>1977</v>
      </c>
      <c r="AE78" s="12" t="s">
        <v>1977</v>
      </c>
      <c r="AF78" s="12" t="s">
        <v>876</v>
      </c>
      <c r="AG78" s="12" t="s">
        <v>877</v>
      </c>
      <c r="AH78" s="12" t="s">
        <v>878</v>
      </c>
      <c r="AI78" s="12" t="s">
        <v>316</v>
      </c>
      <c r="AJ78" s="12" t="s">
        <v>1977</v>
      </c>
      <c r="AK78" s="12" t="s">
        <v>326</v>
      </c>
      <c r="AL78" s="12">
        <f t="shared" si="17"/>
        <v>17.7</v>
      </c>
      <c r="AM78" s="12" t="s">
        <v>1981</v>
      </c>
      <c r="AN78" s="12" t="s">
        <v>1982</v>
      </c>
      <c r="AO78" s="12" t="s">
        <v>1983</v>
      </c>
      <c r="AP78" s="12" t="s">
        <v>1969</v>
      </c>
      <c r="AQ78" s="12" t="s">
        <v>4</v>
      </c>
      <c r="AR78" s="12" t="s">
        <v>4</v>
      </c>
      <c r="AS78" s="15" t="e">
        <f>VLOOKUP(M78,#REF!,4,FALSE)</f>
        <v>#REF!</v>
      </c>
      <c r="AT78" s="15" t="e">
        <f>VLOOKUP(M78,#REF!,5,FALSE)</f>
        <v>#REF!</v>
      </c>
      <c r="AU78" s="15" t="s">
        <v>3110</v>
      </c>
      <c r="AV78" s="15">
        <f t="shared" si="18"/>
        <v>77.2</v>
      </c>
      <c r="AW78" s="15">
        <f t="shared" si="19"/>
        <v>30.880000000000003</v>
      </c>
      <c r="AX78" s="17">
        <f t="shared" si="20"/>
        <v>48.58</v>
      </c>
      <c r="AY78" s="17">
        <v>6</v>
      </c>
      <c r="AZ78" s="12" t="s">
        <v>315</v>
      </c>
      <c r="BA78" s="12" t="s">
        <v>316</v>
      </c>
      <c r="BB78" s="12" t="s">
        <v>317</v>
      </c>
      <c r="BC78" s="21" t="s">
        <v>522</v>
      </c>
      <c r="BD78" s="21" t="s">
        <v>2343</v>
      </c>
      <c r="BE78" s="21" t="s">
        <v>873</v>
      </c>
      <c r="BF78" s="12" t="s">
        <v>3203</v>
      </c>
      <c r="BG78" s="15" t="str">
        <f>VLOOKUP(M78,'[1]Kcksinfod04fdb3a-9e63-4fd4-8dd0'!$A$4:$P$734,16,FALSE)</f>
        <v>13659868772</v>
      </c>
      <c r="BH78" s="15" t="s">
        <v>3339</v>
      </c>
      <c r="BI78" s="15">
        <v>3</v>
      </c>
      <c r="BJ78" s="15">
        <v>4</v>
      </c>
      <c r="BK78" s="15">
        <v>8</v>
      </c>
      <c r="BL78" s="27">
        <v>86</v>
      </c>
      <c r="BM78" s="27">
        <v>83</v>
      </c>
      <c r="BN78" s="27">
        <v>88</v>
      </c>
      <c r="BO78" s="27">
        <v>88</v>
      </c>
      <c r="BP78" s="27">
        <v>83</v>
      </c>
      <c r="BQ78" s="27">
        <v>88</v>
      </c>
      <c r="BR78" s="27">
        <v>85</v>
      </c>
      <c r="BS78" s="28">
        <f t="shared" si="21"/>
        <v>88</v>
      </c>
      <c r="BT78" s="28">
        <f t="shared" si="22"/>
        <v>83</v>
      </c>
      <c r="BU78" s="35">
        <f t="shared" si="23"/>
        <v>86</v>
      </c>
      <c r="BV78" s="28"/>
      <c r="BW78" s="17">
        <f t="shared" si="24"/>
        <v>74.38</v>
      </c>
      <c r="BX78" s="32">
        <v>3</v>
      </c>
      <c r="BY78" s="19" t="s">
        <v>3312</v>
      </c>
    </row>
    <row r="79" spans="1:77" x14ac:dyDescent="0.25">
      <c r="A79" s="16">
        <v>147</v>
      </c>
      <c r="B79" s="11" t="s">
        <v>145</v>
      </c>
      <c r="C79" s="12" t="s">
        <v>3</v>
      </c>
      <c r="D79" s="11" t="s">
        <v>2454</v>
      </c>
      <c r="E79" s="11">
        <v>167</v>
      </c>
      <c r="F79" s="21" t="s">
        <v>4</v>
      </c>
      <c r="G79" s="22" t="s">
        <v>1969</v>
      </c>
      <c r="H79" s="21" t="s">
        <v>135</v>
      </c>
      <c r="I79" s="12" t="s">
        <v>2000</v>
      </c>
      <c r="J79" s="12" t="s">
        <v>327</v>
      </c>
      <c r="K79" s="12" t="s">
        <v>328</v>
      </c>
      <c r="L79" s="13" t="s">
        <v>1980</v>
      </c>
      <c r="M79" s="14">
        <v>214230010504</v>
      </c>
      <c r="N79" s="11" t="s">
        <v>2453</v>
      </c>
      <c r="O79" s="12" t="s">
        <v>1971</v>
      </c>
      <c r="P79" s="12" t="s">
        <v>311</v>
      </c>
      <c r="Q79" s="12" t="s">
        <v>1971</v>
      </c>
      <c r="R79" s="12" t="s">
        <v>1971</v>
      </c>
      <c r="S79" s="12" t="s">
        <v>2045</v>
      </c>
      <c r="T79" s="12" t="s">
        <v>2455</v>
      </c>
      <c r="U79" s="12" t="s">
        <v>335</v>
      </c>
      <c r="V79" s="12" t="s">
        <v>313</v>
      </c>
      <c r="W79" s="12" t="s">
        <v>341</v>
      </c>
      <c r="X79" s="12" t="s">
        <v>2027</v>
      </c>
      <c r="Y79" s="12" t="s">
        <v>335</v>
      </c>
      <c r="Z79" s="12" t="s">
        <v>2457</v>
      </c>
      <c r="AA79" s="12" t="s">
        <v>320</v>
      </c>
      <c r="AB79" s="12" t="s">
        <v>1977</v>
      </c>
      <c r="AC79" s="12" t="s">
        <v>1041</v>
      </c>
      <c r="AD79" s="12" t="s">
        <v>1042</v>
      </c>
      <c r="AE79" s="12" t="s">
        <v>1043</v>
      </c>
      <c r="AF79" s="12" t="s">
        <v>1044</v>
      </c>
      <c r="AG79" s="12" t="s">
        <v>1045</v>
      </c>
      <c r="AH79" s="12" t="s">
        <v>1046</v>
      </c>
      <c r="AI79" s="12" t="s">
        <v>316</v>
      </c>
      <c r="AJ79" s="12" t="s">
        <v>1047</v>
      </c>
      <c r="AK79" s="12" t="s">
        <v>326</v>
      </c>
      <c r="AL79" s="12">
        <f t="shared" si="17"/>
        <v>16.5</v>
      </c>
      <c r="AM79" s="12" t="s">
        <v>1981</v>
      </c>
      <c r="AN79" s="12" t="s">
        <v>1982</v>
      </c>
      <c r="AO79" s="12" t="s">
        <v>1983</v>
      </c>
      <c r="AP79" s="12" t="s">
        <v>1969</v>
      </c>
      <c r="AQ79" s="12" t="s">
        <v>4</v>
      </c>
      <c r="AR79" s="12" t="s">
        <v>4</v>
      </c>
      <c r="AS79" s="15" t="e">
        <f>VLOOKUP(M79,#REF!,4,FALSE)</f>
        <v>#REF!</v>
      </c>
      <c r="AT79" s="15" t="e">
        <f>VLOOKUP(M79,#REF!,5,FALSE)</f>
        <v>#REF!</v>
      </c>
      <c r="AU79" s="15" t="s">
        <v>2002</v>
      </c>
      <c r="AV79" s="15">
        <f t="shared" si="18"/>
        <v>64.8</v>
      </c>
      <c r="AW79" s="15">
        <f t="shared" si="19"/>
        <v>25.92</v>
      </c>
      <c r="AX79" s="17">
        <f t="shared" si="20"/>
        <v>42.42</v>
      </c>
      <c r="AY79" s="17">
        <v>15</v>
      </c>
      <c r="AZ79" s="12" t="s">
        <v>343</v>
      </c>
      <c r="BA79" s="12" t="s">
        <v>344</v>
      </c>
      <c r="BB79" s="12" t="s">
        <v>317</v>
      </c>
      <c r="BC79" s="21" t="s">
        <v>910</v>
      </c>
      <c r="BD79" s="21" t="s">
        <v>2456</v>
      </c>
      <c r="BE79" s="21" t="s">
        <v>346</v>
      </c>
      <c r="BF79" s="12" t="s">
        <v>3203</v>
      </c>
      <c r="BG79" s="15" t="str">
        <f>VLOOKUP(M79,'[1]Kcksinfod04fdb3a-9e63-4fd4-8dd0'!$A$4:$P$734,16,FALSE)</f>
        <v>15392884520</v>
      </c>
      <c r="BH79" s="15" t="s">
        <v>3339</v>
      </c>
      <c r="BI79" s="15">
        <v>3</v>
      </c>
      <c r="BJ79" s="15">
        <v>4</v>
      </c>
      <c r="BK79" s="15">
        <v>9</v>
      </c>
      <c r="BL79" s="27">
        <v>84</v>
      </c>
      <c r="BM79" s="27">
        <v>85</v>
      </c>
      <c r="BN79" s="27">
        <v>86</v>
      </c>
      <c r="BO79" s="27">
        <v>87</v>
      </c>
      <c r="BP79" s="27">
        <v>86</v>
      </c>
      <c r="BQ79" s="27">
        <v>84</v>
      </c>
      <c r="BR79" s="27">
        <v>86</v>
      </c>
      <c r="BS79" s="28">
        <f t="shared" si="21"/>
        <v>87</v>
      </c>
      <c r="BT79" s="28">
        <f t="shared" si="22"/>
        <v>84</v>
      </c>
      <c r="BU79" s="35">
        <f t="shared" si="23"/>
        <v>85.4</v>
      </c>
      <c r="BV79" s="28"/>
      <c r="BW79" s="17">
        <f t="shared" si="24"/>
        <v>68.040000000000006</v>
      </c>
      <c r="BX79" s="17">
        <v>12</v>
      </c>
      <c r="BY79" s="19" t="s">
        <v>3312</v>
      </c>
    </row>
    <row r="80" spans="1:77" x14ac:dyDescent="0.25">
      <c r="A80" s="16">
        <v>136</v>
      </c>
      <c r="B80" s="33" t="s">
        <v>138</v>
      </c>
      <c r="C80" s="12" t="s">
        <v>10</v>
      </c>
      <c r="D80" s="11" t="s">
        <v>833</v>
      </c>
      <c r="E80" s="11">
        <v>105</v>
      </c>
      <c r="F80" s="21" t="s">
        <v>4</v>
      </c>
      <c r="G80" s="22" t="s">
        <v>1969</v>
      </c>
      <c r="H80" s="21" t="s">
        <v>135</v>
      </c>
      <c r="I80" s="12" t="s">
        <v>2000</v>
      </c>
      <c r="J80" s="12" t="s">
        <v>327</v>
      </c>
      <c r="K80" s="12" t="s">
        <v>328</v>
      </c>
      <c r="L80" s="13" t="s">
        <v>1980</v>
      </c>
      <c r="M80" s="14">
        <v>214230011103</v>
      </c>
      <c r="N80" s="11" t="s">
        <v>2317</v>
      </c>
      <c r="O80" s="12" t="s">
        <v>1971</v>
      </c>
      <c r="P80" s="12" t="s">
        <v>311</v>
      </c>
      <c r="Q80" s="12" t="s">
        <v>1971</v>
      </c>
      <c r="R80" s="12" t="s">
        <v>1971</v>
      </c>
      <c r="S80" s="12" t="s">
        <v>1986</v>
      </c>
      <c r="T80" s="12" t="s">
        <v>2320</v>
      </c>
      <c r="U80" s="12" t="s">
        <v>335</v>
      </c>
      <c r="V80" s="12" t="s">
        <v>313</v>
      </c>
      <c r="W80" s="12" t="s">
        <v>341</v>
      </c>
      <c r="X80" s="12" t="s">
        <v>2004</v>
      </c>
      <c r="Y80" s="12" t="s">
        <v>835</v>
      </c>
      <c r="Z80" s="12" t="s">
        <v>2322</v>
      </c>
      <c r="AA80" s="12" t="s">
        <v>320</v>
      </c>
      <c r="AB80" s="12" t="s">
        <v>1977</v>
      </c>
      <c r="AC80" s="12" t="s">
        <v>836</v>
      </c>
      <c r="AD80" s="12" t="s">
        <v>837</v>
      </c>
      <c r="AE80" s="12" t="s">
        <v>649</v>
      </c>
      <c r="AF80" s="12" t="s">
        <v>316</v>
      </c>
      <c r="AG80" s="12" t="s">
        <v>838</v>
      </c>
      <c r="AH80" s="12" t="s">
        <v>839</v>
      </c>
      <c r="AI80" s="12" t="s">
        <v>316</v>
      </c>
      <c r="AJ80" s="12" t="s">
        <v>1977</v>
      </c>
      <c r="AK80" s="12" t="s">
        <v>326</v>
      </c>
      <c r="AL80" s="12">
        <f t="shared" si="17"/>
        <v>18</v>
      </c>
      <c r="AM80" s="12" t="s">
        <v>1981</v>
      </c>
      <c r="AN80" s="12" t="s">
        <v>1982</v>
      </c>
      <c r="AO80" s="12" t="s">
        <v>1983</v>
      </c>
      <c r="AP80" s="12" t="s">
        <v>1969</v>
      </c>
      <c r="AQ80" s="12" t="s">
        <v>4</v>
      </c>
      <c r="AR80" s="12" t="s">
        <v>4</v>
      </c>
      <c r="AS80" s="15" t="e">
        <f>VLOOKUP(M80,#REF!,4,FALSE)</f>
        <v>#REF!</v>
      </c>
      <c r="AT80" s="15" t="e">
        <f>VLOOKUP(M80,#REF!,5,FALSE)</f>
        <v>#REF!</v>
      </c>
      <c r="AU80" s="15" t="s">
        <v>3135</v>
      </c>
      <c r="AV80" s="15">
        <f t="shared" si="18"/>
        <v>78.400000000000006</v>
      </c>
      <c r="AW80" s="15">
        <f t="shared" si="19"/>
        <v>31.360000000000003</v>
      </c>
      <c r="AX80" s="17">
        <f t="shared" si="20"/>
        <v>49.36</v>
      </c>
      <c r="AY80" s="17">
        <v>4</v>
      </c>
      <c r="AZ80" s="12" t="s">
        <v>343</v>
      </c>
      <c r="BA80" s="12" t="s">
        <v>344</v>
      </c>
      <c r="BB80" s="12" t="s">
        <v>317</v>
      </c>
      <c r="BC80" s="21" t="s">
        <v>778</v>
      </c>
      <c r="BD80" s="21" t="s">
        <v>2321</v>
      </c>
      <c r="BE80" s="21" t="s">
        <v>834</v>
      </c>
      <c r="BF80" s="12" t="s">
        <v>3203</v>
      </c>
      <c r="BG80" s="15" t="str">
        <f>VLOOKUP(M80,'[1]Kcksinfod04fdb3a-9e63-4fd4-8dd0'!$A$4:$P$734,16,FALSE)</f>
        <v>13476166584</v>
      </c>
      <c r="BH80" s="15" t="s">
        <v>3339</v>
      </c>
      <c r="BI80" s="15">
        <v>3</v>
      </c>
      <c r="BJ80" s="15">
        <v>4</v>
      </c>
      <c r="BK80" s="15">
        <v>10</v>
      </c>
      <c r="BL80" s="27">
        <v>63</v>
      </c>
      <c r="BM80" s="27">
        <v>75</v>
      </c>
      <c r="BN80" s="27">
        <v>65</v>
      </c>
      <c r="BO80" s="27">
        <v>65</v>
      </c>
      <c r="BP80" s="27">
        <v>69</v>
      </c>
      <c r="BQ80" s="27">
        <v>71</v>
      </c>
      <c r="BR80" s="27">
        <v>75</v>
      </c>
      <c r="BS80" s="28">
        <f t="shared" si="21"/>
        <v>75</v>
      </c>
      <c r="BT80" s="28">
        <f t="shared" si="22"/>
        <v>63</v>
      </c>
      <c r="BU80" s="35">
        <f t="shared" si="23"/>
        <v>69</v>
      </c>
      <c r="BV80" s="28"/>
      <c r="BW80" s="17">
        <f t="shared" si="24"/>
        <v>70.06</v>
      </c>
      <c r="BX80" s="32">
        <v>9</v>
      </c>
      <c r="BY80" s="19" t="s">
        <v>3312</v>
      </c>
    </row>
    <row r="81" spans="1:77" x14ac:dyDescent="0.25">
      <c r="A81" s="16">
        <v>152</v>
      </c>
      <c r="B81" s="11" t="s">
        <v>150</v>
      </c>
      <c r="C81" s="12" t="s">
        <v>3</v>
      </c>
      <c r="D81" s="11" t="s">
        <v>2596</v>
      </c>
      <c r="E81" s="11">
        <v>225</v>
      </c>
      <c r="F81" s="21" t="s">
        <v>4</v>
      </c>
      <c r="G81" s="22" t="s">
        <v>1969</v>
      </c>
      <c r="H81" s="21" t="s">
        <v>135</v>
      </c>
      <c r="I81" s="12" t="s">
        <v>2000</v>
      </c>
      <c r="J81" s="12" t="s">
        <v>327</v>
      </c>
      <c r="K81" s="12" t="s">
        <v>328</v>
      </c>
      <c r="L81" s="13" t="s">
        <v>1980</v>
      </c>
      <c r="M81" s="14">
        <v>214230010305</v>
      </c>
      <c r="N81" s="11" t="s">
        <v>2594</v>
      </c>
      <c r="O81" s="12" t="s">
        <v>1971</v>
      </c>
      <c r="P81" s="12" t="s">
        <v>311</v>
      </c>
      <c r="Q81" s="12" t="s">
        <v>1971</v>
      </c>
      <c r="R81" s="12" t="s">
        <v>1971</v>
      </c>
      <c r="S81" s="12" t="s">
        <v>2073</v>
      </c>
      <c r="T81" s="12" t="s">
        <v>2597</v>
      </c>
      <c r="U81" s="12" t="s">
        <v>1251</v>
      </c>
      <c r="V81" s="12" t="s">
        <v>313</v>
      </c>
      <c r="W81" s="12" t="s">
        <v>314</v>
      </c>
      <c r="X81" s="12" t="s">
        <v>1974</v>
      </c>
      <c r="Y81" s="12" t="s">
        <v>1251</v>
      </c>
      <c r="Z81" s="12" t="s">
        <v>2599</v>
      </c>
      <c r="AA81" s="12" t="s">
        <v>320</v>
      </c>
      <c r="AB81" s="12" t="s">
        <v>1977</v>
      </c>
      <c r="AC81" s="12" t="s">
        <v>1253</v>
      </c>
      <c r="AD81" s="12" t="s">
        <v>1254</v>
      </c>
      <c r="AE81" s="12" t="s">
        <v>639</v>
      </c>
      <c r="AF81" s="12" t="s">
        <v>1255</v>
      </c>
      <c r="AG81" s="12" t="s">
        <v>1256</v>
      </c>
      <c r="AH81" s="12" t="s">
        <v>1257</v>
      </c>
      <c r="AI81" s="12" t="s">
        <v>1258</v>
      </c>
      <c r="AJ81" s="12" t="s">
        <v>1977</v>
      </c>
      <c r="AK81" s="12" t="s">
        <v>326</v>
      </c>
      <c r="AL81" s="12">
        <f t="shared" si="17"/>
        <v>15</v>
      </c>
      <c r="AM81" s="12" t="s">
        <v>1981</v>
      </c>
      <c r="AN81" s="12" t="s">
        <v>1982</v>
      </c>
      <c r="AO81" s="12" t="s">
        <v>1983</v>
      </c>
      <c r="AP81" s="12" t="s">
        <v>1969</v>
      </c>
      <c r="AQ81" s="12" t="s">
        <v>4</v>
      </c>
      <c r="AR81" s="12" t="s">
        <v>4</v>
      </c>
      <c r="AS81" s="15" t="e">
        <f>VLOOKUP(M81,#REF!,4,FALSE)</f>
        <v>#REF!</v>
      </c>
      <c r="AT81" s="15" t="e">
        <f>VLOOKUP(M81,#REF!,5,FALSE)</f>
        <v>#REF!</v>
      </c>
      <c r="AU81" s="15" t="s">
        <v>2116</v>
      </c>
      <c r="AV81" s="15">
        <f t="shared" si="18"/>
        <v>62.8</v>
      </c>
      <c r="AW81" s="15">
        <f t="shared" si="19"/>
        <v>25.12</v>
      </c>
      <c r="AX81" s="17">
        <f t="shared" si="20"/>
        <v>40.120000000000005</v>
      </c>
      <c r="AY81" s="17">
        <v>20</v>
      </c>
      <c r="AZ81" s="12" t="s">
        <v>343</v>
      </c>
      <c r="BA81" s="12" t="s">
        <v>344</v>
      </c>
      <c r="BB81" s="12" t="s">
        <v>317</v>
      </c>
      <c r="BC81" s="21" t="s">
        <v>647</v>
      </c>
      <c r="BD81" s="21" t="s">
        <v>2598</v>
      </c>
      <c r="BE81" s="21" t="s">
        <v>1252</v>
      </c>
      <c r="BF81" s="12" t="s">
        <v>3203</v>
      </c>
      <c r="BG81" s="15" t="str">
        <f>VLOOKUP(M81,'[1]Kcksinfod04fdb3a-9e63-4fd4-8dd0'!$A$4:$P$734,16,FALSE)</f>
        <v>15272828951</v>
      </c>
      <c r="BH81" s="15" t="s">
        <v>3339</v>
      </c>
      <c r="BI81" s="15">
        <v>3</v>
      </c>
      <c r="BJ81" s="15">
        <v>4</v>
      </c>
      <c r="BK81" s="15">
        <v>11</v>
      </c>
      <c r="BL81" s="27">
        <v>80</v>
      </c>
      <c r="BM81" s="27">
        <v>82</v>
      </c>
      <c r="BN81" s="27">
        <v>80</v>
      </c>
      <c r="BO81" s="27">
        <v>80</v>
      </c>
      <c r="BP81" s="27">
        <v>81</v>
      </c>
      <c r="BQ81" s="27">
        <v>81</v>
      </c>
      <c r="BR81" s="27">
        <v>86</v>
      </c>
      <c r="BS81" s="28">
        <f t="shared" si="21"/>
        <v>86</v>
      </c>
      <c r="BT81" s="28">
        <f t="shared" si="22"/>
        <v>80</v>
      </c>
      <c r="BU81" s="35">
        <f t="shared" si="23"/>
        <v>80.8</v>
      </c>
      <c r="BV81" s="28"/>
      <c r="BW81" s="17">
        <f t="shared" si="24"/>
        <v>64.36</v>
      </c>
      <c r="BX81" s="17">
        <v>17</v>
      </c>
      <c r="BY81" s="19" t="s">
        <v>3312</v>
      </c>
    </row>
    <row r="82" spans="1:77" x14ac:dyDescent="0.25">
      <c r="A82" s="16">
        <v>133</v>
      </c>
      <c r="B82" s="33" t="s">
        <v>137</v>
      </c>
      <c r="C82" s="12" t="s">
        <v>3</v>
      </c>
      <c r="D82" s="11" t="s">
        <v>1995</v>
      </c>
      <c r="E82" s="11">
        <v>4</v>
      </c>
      <c r="F82" s="21" t="s">
        <v>4</v>
      </c>
      <c r="G82" s="22" t="s">
        <v>1969</v>
      </c>
      <c r="H82" s="21" t="s">
        <v>135</v>
      </c>
      <c r="I82" s="12" t="s">
        <v>2000</v>
      </c>
      <c r="J82" s="12" t="s">
        <v>327</v>
      </c>
      <c r="K82" s="12" t="s">
        <v>328</v>
      </c>
      <c r="L82" s="13" t="s">
        <v>1980</v>
      </c>
      <c r="M82" s="14">
        <v>214230011226</v>
      </c>
      <c r="N82" s="11" t="s">
        <v>1996</v>
      </c>
      <c r="O82" s="12" t="s">
        <v>1971</v>
      </c>
      <c r="P82" s="12" t="s">
        <v>311</v>
      </c>
      <c r="Q82" s="12" t="s">
        <v>1971</v>
      </c>
      <c r="R82" s="12" t="s">
        <v>1971</v>
      </c>
      <c r="S82" s="12" t="s">
        <v>1993</v>
      </c>
      <c r="T82" s="12" t="s">
        <v>1997</v>
      </c>
      <c r="U82" s="12" t="s">
        <v>342</v>
      </c>
      <c r="V82" s="12" t="s">
        <v>313</v>
      </c>
      <c r="W82" s="12" t="s">
        <v>341</v>
      </c>
      <c r="X82" s="12" t="s">
        <v>1998</v>
      </c>
      <c r="Y82" s="12" t="s">
        <v>347</v>
      </c>
      <c r="Z82" s="12" t="s">
        <v>1990</v>
      </c>
      <c r="AA82" s="12" t="s">
        <v>320</v>
      </c>
      <c r="AB82" s="12" t="s">
        <v>1977</v>
      </c>
      <c r="AC82" s="12" t="s">
        <v>348</v>
      </c>
      <c r="AD82" s="12" t="s">
        <v>349</v>
      </c>
      <c r="AE82" s="12" t="s">
        <v>350</v>
      </c>
      <c r="AF82" s="12" t="s">
        <v>351</v>
      </c>
      <c r="AG82" s="12" t="s">
        <v>352</v>
      </c>
      <c r="AH82" s="12" t="s">
        <v>353</v>
      </c>
      <c r="AI82" s="12" t="s">
        <v>316</v>
      </c>
      <c r="AJ82" s="12" t="s">
        <v>354</v>
      </c>
      <c r="AK82" s="12" t="s">
        <v>326</v>
      </c>
      <c r="AL82" s="12">
        <f t="shared" si="17"/>
        <v>22.2</v>
      </c>
      <c r="AM82" s="12" t="s">
        <v>1981</v>
      </c>
      <c r="AN82" s="12" t="s">
        <v>1982</v>
      </c>
      <c r="AO82" s="12" t="s">
        <v>1983</v>
      </c>
      <c r="AP82" s="12" t="s">
        <v>1969</v>
      </c>
      <c r="AQ82" s="12" t="s">
        <v>4</v>
      </c>
      <c r="AR82" s="12" t="s">
        <v>4</v>
      </c>
      <c r="AS82" s="15" t="e">
        <f>VLOOKUP(M82,#REF!,4,FALSE)</f>
        <v>#REF!</v>
      </c>
      <c r="AT82" s="15" t="e">
        <f>VLOOKUP(M82,#REF!,5,FALSE)</f>
        <v>#REF!</v>
      </c>
      <c r="AU82" s="15" t="s">
        <v>3134</v>
      </c>
      <c r="AV82" s="15">
        <f t="shared" si="18"/>
        <v>78.8</v>
      </c>
      <c r="AW82" s="15">
        <f t="shared" si="19"/>
        <v>31.52</v>
      </c>
      <c r="AX82" s="17">
        <f t="shared" si="20"/>
        <v>53.72</v>
      </c>
      <c r="AY82" s="17">
        <v>1</v>
      </c>
      <c r="AZ82" s="12" t="s">
        <v>343</v>
      </c>
      <c r="BA82" s="12" t="s">
        <v>344</v>
      </c>
      <c r="BB82" s="12" t="s">
        <v>317</v>
      </c>
      <c r="BC82" s="21" t="s">
        <v>345</v>
      </c>
      <c r="BD82" s="21" t="s">
        <v>1999</v>
      </c>
      <c r="BE82" s="21" t="s">
        <v>346</v>
      </c>
      <c r="BF82" s="12" t="s">
        <v>3203</v>
      </c>
      <c r="BG82" s="15" t="str">
        <f>VLOOKUP(M82,'[1]Kcksinfod04fdb3a-9e63-4fd4-8dd0'!$A$4:$P$734,16,FALSE)</f>
        <v>19947594802</v>
      </c>
      <c r="BH82" s="15" t="s">
        <v>3339</v>
      </c>
      <c r="BI82" s="15">
        <v>3</v>
      </c>
      <c r="BJ82" s="15">
        <v>4</v>
      </c>
      <c r="BK82" s="15">
        <v>12</v>
      </c>
      <c r="BL82" s="27">
        <v>80</v>
      </c>
      <c r="BM82" s="27">
        <v>84</v>
      </c>
      <c r="BN82" s="27">
        <v>82</v>
      </c>
      <c r="BO82" s="27">
        <v>81</v>
      </c>
      <c r="BP82" s="27">
        <v>75</v>
      </c>
      <c r="BQ82" s="27">
        <v>78</v>
      </c>
      <c r="BR82" s="27">
        <v>82</v>
      </c>
      <c r="BS82" s="28">
        <f t="shared" si="21"/>
        <v>84</v>
      </c>
      <c r="BT82" s="28">
        <f t="shared" si="22"/>
        <v>75</v>
      </c>
      <c r="BU82" s="35">
        <f t="shared" si="23"/>
        <v>80.599999999999994</v>
      </c>
      <c r="BV82" s="28"/>
      <c r="BW82" s="17">
        <f t="shared" si="24"/>
        <v>77.899999999999991</v>
      </c>
      <c r="BX82" s="32">
        <v>2</v>
      </c>
      <c r="BY82" s="19" t="s">
        <v>3312</v>
      </c>
    </row>
    <row r="83" spans="1:77" x14ac:dyDescent="0.25">
      <c r="A83" s="16">
        <v>151</v>
      </c>
      <c r="B83" s="11" t="s">
        <v>144</v>
      </c>
      <c r="C83" s="12" t="s">
        <v>10</v>
      </c>
      <c r="D83" s="11" t="s">
        <v>2664</v>
      </c>
      <c r="E83" s="11">
        <v>259</v>
      </c>
      <c r="F83" s="21" t="s">
        <v>4</v>
      </c>
      <c r="G83" s="22" t="s">
        <v>1969</v>
      </c>
      <c r="H83" s="21" t="s">
        <v>135</v>
      </c>
      <c r="I83" s="12" t="s">
        <v>2000</v>
      </c>
      <c r="J83" s="12" t="s">
        <v>327</v>
      </c>
      <c r="K83" s="12" t="s">
        <v>328</v>
      </c>
      <c r="L83" s="13" t="s">
        <v>1980</v>
      </c>
      <c r="M83" s="14">
        <v>214230010406</v>
      </c>
      <c r="N83" s="11" t="s">
        <v>2659</v>
      </c>
      <c r="O83" s="12" t="s">
        <v>1971</v>
      </c>
      <c r="P83" s="12" t="s">
        <v>311</v>
      </c>
      <c r="Q83" s="12" t="s">
        <v>1971</v>
      </c>
      <c r="R83" s="12" t="s">
        <v>1971</v>
      </c>
      <c r="S83" s="12" t="s">
        <v>1993</v>
      </c>
      <c r="T83" s="12" t="s">
        <v>2665</v>
      </c>
      <c r="U83" s="12" t="s">
        <v>1367</v>
      </c>
      <c r="V83" s="12" t="s">
        <v>313</v>
      </c>
      <c r="W83" s="12" t="s">
        <v>314</v>
      </c>
      <c r="X83" s="12" t="s">
        <v>1976</v>
      </c>
      <c r="Y83" s="12" t="s">
        <v>1368</v>
      </c>
      <c r="Z83" s="12" t="s">
        <v>2667</v>
      </c>
      <c r="AA83" s="12" t="s">
        <v>320</v>
      </c>
      <c r="AB83" s="12" t="s">
        <v>1977</v>
      </c>
      <c r="AC83" s="12" t="s">
        <v>1369</v>
      </c>
      <c r="AD83" s="12" t="s">
        <v>1370</v>
      </c>
      <c r="AE83" s="12" t="s">
        <v>360</v>
      </c>
      <c r="AF83" s="12" t="s">
        <v>1977</v>
      </c>
      <c r="AG83" s="12" t="s">
        <v>1371</v>
      </c>
      <c r="AH83" s="12" t="s">
        <v>1372</v>
      </c>
      <c r="AI83" s="12" t="s">
        <v>1373</v>
      </c>
      <c r="AJ83" s="12" t="s">
        <v>1977</v>
      </c>
      <c r="AK83" s="12" t="s">
        <v>326</v>
      </c>
      <c r="AL83" s="12">
        <f t="shared" si="17"/>
        <v>13.5</v>
      </c>
      <c r="AM83" s="12" t="s">
        <v>1981</v>
      </c>
      <c r="AN83" s="12" t="s">
        <v>1982</v>
      </c>
      <c r="AO83" s="12" t="s">
        <v>1983</v>
      </c>
      <c r="AP83" s="12" t="s">
        <v>1969</v>
      </c>
      <c r="AQ83" s="12" t="s">
        <v>4</v>
      </c>
      <c r="AR83" s="12" t="s">
        <v>4</v>
      </c>
      <c r="AS83" s="15" t="e">
        <f>VLOOKUP(M83,#REF!,4,FALSE)</f>
        <v>#REF!</v>
      </c>
      <c r="AT83" s="15" t="e">
        <f>VLOOKUP(M83,#REF!,5,FALSE)</f>
        <v>#REF!</v>
      </c>
      <c r="AU83" s="15" t="s">
        <v>3126</v>
      </c>
      <c r="AV83" s="15">
        <f t="shared" si="18"/>
        <v>67.599999999999994</v>
      </c>
      <c r="AW83" s="15">
        <f t="shared" si="19"/>
        <v>27.04</v>
      </c>
      <c r="AX83" s="17">
        <f t="shared" si="20"/>
        <v>40.54</v>
      </c>
      <c r="AY83" s="17">
        <v>19</v>
      </c>
      <c r="AZ83" s="12" t="s">
        <v>315</v>
      </c>
      <c r="BA83" s="12" t="s">
        <v>316</v>
      </c>
      <c r="BB83" s="12" t="s">
        <v>317</v>
      </c>
      <c r="BC83" s="21" t="s">
        <v>676</v>
      </c>
      <c r="BD83" s="21" t="s">
        <v>2666</v>
      </c>
      <c r="BE83" s="21" t="s">
        <v>703</v>
      </c>
      <c r="BF83" s="12" t="s">
        <v>3203</v>
      </c>
      <c r="BG83" s="15" t="str">
        <f>VLOOKUP(M83,'[1]Kcksinfod04fdb3a-9e63-4fd4-8dd0'!$A$4:$P$734,16,FALSE)</f>
        <v>15872807739</v>
      </c>
      <c r="BH83" s="15" t="s">
        <v>3339</v>
      </c>
      <c r="BI83" s="15">
        <v>3</v>
      </c>
      <c r="BJ83" s="15">
        <v>4</v>
      </c>
      <c r="BK83" s="15">
        <v>13</v>
      </c>
      <c r="BL83" s="27">
        <v>78</v>
      </c>
      <c r="BM83" s="27">
        <v>79</v>
      </c>
      <c r="BN83" s="27">
        <v>70</v>
      </c>
      <c r="BO83" s="27">
        <v>70</v>
      </c>
      <c r="BP83" s="27">
        <v>71</v>
      </c>
      <c r="BQ83" s="27">
        <v>79</v>
      </c>
      <c r="BR83" s="27">
        <v>78</v>
      </c>
      <c r="BS83" s="28">
        <f t="shared" si="21"/>
        <v>79</v>
      </c>
      <c r="BT83" s="28">
        <f t="shared" si="22"/>
        <v>70</v>
      </c>
      <c r="BU83" s="35">
        <f t="shared" si="23"/>
        <v>75.2</v>
      </c>
      <c r="BV83" s="28"/>
      <c r="BW83" s="17">
        <f t="shared" si="24"/>
        <v>63.099999999999994</v>
      </c>
      <c r="BX83" s="17">
        <v>18</v>
      </c>
      <c r="BY83" s="19" t="s">
        <v>3312</v>
      </c>
    </row>
    <row r="84" spans="1:77" x14ac:dyDescent="0.25">
      <c r="A84" s="16">
        <v>145</v>
      </c>
      <c r="B84" s="11" t="s">
        <v>140</v>
      </c>
      <c r="C84" s="12" t="s">
        <v>3</v>
      </c>
      <c r="D84" s="11" t="s">
        <v>1176</v>
      </c>
      <c r="E84" s="11">
        <v>202</v>
      </c>
      <c r="F84" s="21" t="s">
        <v>4</v>
      </c>
      <c r="G84" s="22" t="s">
        <v>1969</v>
      </c>
      <c r="H84" s="21" t="s">
        <v>135</v>
      </c>
      <c r="I84" s="12" t="s">
        <v>2000</v>
      </c>
      <c r="J84" s="12" t="s">
        <v>327</v>
      </c>
      <c r="K84" s="12" t="s">
        <v>328</v>
      </c>
      <c r="L84" s="13" t="s">
        <v>1980</v>
      </c>
      <c r="M84" s="14">
        <v>214230010204</v>
      </c>
      <c r="N84" s="11" t="s">
        <v>2545</v>
      </c>
      <c r="O84" s="12" t="s">
        <v>1971</v>
      </c>
      <c r="P84" s="12" t="s">
        <v>311</v>
      </c>
      <c r="Q84" s="12" t="s">
        <v>1971</v>
      </c>
      <c r="R84" s="12" t="s">
        <v>1971</v>
      </c>
      <c r="S84" s="12" t="s">
        <v>1986</v>
      </c>
      <c r="T84" s="12" t="s">
        <v>2551</v>
      </c>
      <c r="U84" s="12" t="s">
        <v>335</v>
      </c>
      <c r="V84" s="12" t="s">
        <v>313</v>
      </c>
      <c r="W84" s="12" t="s">
        <v>341</v>
      </c>
      <c r="X84" s="12" t="s">
        <v>1998</v>
      </c>
      <c r="Y84" s="12" t="s">
        <v>335</v>
      </c>
      <c r="Z84" s="12" t="s">
        <v>2103</v>
      </c>
      <c r="AA84" s="12" t="s">
        <v>320</v>
      </c>
      <c r="AB84" s="12" t="s">
        <v>1977</v>
      </c>
      <c r="AC84" s="12" t="s">
        <v>1178</v>
      </c>
      <c r="AD84" s="12" t="s">
        <v>1179</v>
      </c>
      <c r="AE84" s="12" t="s">
        <v>350</v>
      </c>
      <c r="AF84" s="12" t="s">
        <v>316</v>
      </c>
      <c r="AG84" s="12" t="s">
        <v>1180</v>
      </c>
      <c r="AH84" s="12" t="s">
        <v>1181</v>
      </c>
      <c r="AI84" s="12" t="s">
        <v>316</v>
      </c>
      <c r="AJ84" s="12" t="s">
        <v>1977</v>
      </c>
      <c r="AK84" s="12" t="s">
        <v>326</v>
      </c>
      <c r="AL84" s="12">
        <f t="shared" si="17"/>
        <v>15.6</v>
      </c>
      <c r="AM84" s="12" t="s">
        <v>1981</v>
      </c>
      <c r="AN84" s="12" t="s">
        <v>1982</v>
      </c>
      <c r="AO84" s="12" t="s">
        <v>1983</v>
      </c>
      <c r="AP84" s="12" t="s">
        <v>1969</v>
      </c>
      <c r="AQ84" s="12" t="s">
        <v>4</v>
      </c>
      <c r="AR84" s="12" t="s">
        <v>4</v>
      </c>
      <c r="AS84" s="15" t="e">
        <f>VLOOKUP(M84,#REF!,4,FALSE)</f>
        <v>#REF!</v>
      </c>
      <c r="AT84" s="15" t="e">
        <f>VLOOKUP(M84,#REF!,5,FALSE)</f>
        <v>#REF!</v>
      </c>
      <c r="AU84" s="15" t="s">
        <v>3116</v>
      </c>
      <c r="AV84" s="15">
        <f t="shared" si="18"/>
        <v>72.400000000000006</v>
      </c>
      <c r="AW84" s="15">
        <f t="shared" si="19"/>
        <v>28.960000000000004</v>
      </c>
      <c r="AX84" s="17">
        <f t="shared" si="20"/>
        <v>44.56</v>
      </c>
      <c r="AY84" s="17">
        <v>13</v>
      </c>
      <c r="AZ84" s="12" t="s">
        <v>315</v>
      </c>
      <c r="BA84" s="12" t="s">
        <v>344</v>
      </c>
      <c r="BB84" s="12" t="s">
        <v>317</v>
      </c>
      <c r="BC84" s="21" t="s">
        <v>571</v>
      </c>
      <c r="BD84" s="21" t="s">
        <v>2552</v>
      </c>
      <c r="BE84" s="21" t="s">
        <v>1177</v>
      </c>
      <c r="BF84" s="12" t="s">
        <v>3203</v>
      </c>
      <c r="BG84" s="15" t="str">
        <f>VLOOKUP(M84,'[1]Kcksinfod04fdb3a-9e63-4fd4-8dd0'!$A$4:$P$734,16,FALSE)</f>
        <v>13294149056</v>
      </c>
      <c r="BH84" s="15" t="s">
        <v>3339</v>
      </c>
      <c r="BI84" s="15">
        <v>3</v>
      </c>
      <c r="BJ84" s="15">
        <v>4</v>
      </c>
      <c r="BK84" s="15">
        <v>14</v>
      </c>
      <c r="BL84" s="27">
        <v>79</v>
      </c>
      <c r="BM84" s="27">
        <v>79</v>
      </c>
      <c r="BN84" s="27">
        <v>72</v>
      </c>
      <c r="BO84" s="27">
        <v>73</v>
      </c>
      <c r="BP84" s="27">
        <v>78</v>
      </c>
      <c r="BQ84" s="27">
        <v>77</v>
      </c>
      <c r="BR84" s="27">
        <v>82</v>
      </c>
      <c r="BS84" s="28">
        <f t="shared" si="21"/>
        <v>82</v>
      </c>
      <c r="BT84" s="28">
        <f t="shared" si="22"/>
        <v>72</v>
      </c>
      <c r="BU84" s="35">
        <f t="shared" si="23"/>
        <v>77.2</v>
      </c>
      <c r="BV84" s="28"/>
      <c r="BW84" s="17">
        <f t="shared" si="24"/>
        <v>67.72</v>
      </c>
      <c r="BX84" s="17">
        <v>13</v>
      </c>
      <c r="BY84" s="19" t="s">
        <v>3312</v>
      </c>
    </row>
    <row r="85" spans="1:77" x14ac:dyDescent="0.25">
      <c r="A85" s="16">
        <v>153</v>
      </c>
      <c r="B85" s="11" t="s">
        <v>156</v>
      </c>
      <c r="C85" s="12" t="s">
        <v>3</v>
      </c>
      <c r="D85" s="11" t="s">
        <v>2571</v>
      </c>
      <c r="E85" s="11">
        <v>212</v>
      </c>
      <c r="F85" s="21" t="s">
        <v>4</v>
      </c>
      <c r="G85" s="22" t="s">
        <v>1969</v>
      </c>
      <c r="H85" s="21" t="s">
        <v>135</v>
      </c>
      <c r="I85" s="12" t="s">
        <v>2000</v>
      </c>
      <c r="J85" s="12" t="s">
        <v>327</v>
      </c>
      <c r="K85" s="12" t="s">
        <v>328</v>
      </c>
      <c r="L85" s="13" t="s">
        <v>1980</v>
      </c>
      <c r="M85" s="14">
        <v>214230012210</v>
      </c>
      <c r="N85" s="11" t="s">
        <v>2545</v>
      </c>
      <c r="O85" s="12" t="s">
        <v>1971</v>
      </c>
      <c r="P85" s="12" t="s">
        <v>311</v>
      </c>
      <c r="Q85" s="12" t="s">
        <v>1971</v>
      </c>
      <c r="R85" s="12" t="s">
        <v>1971</v>
      </c>
      <c r="S85" s="12" t="s">
        <v>2059</v>
      </c>
      <c r="T85" s="12" t="s">
        <v>2572</v>
      </c>
      <c r="U85" s="12" t="s">
        <v>489</v>
      </c>
      <c r="V85" s="12" t="s">
        <v>313</v>
      </c>
      <c r="W85" s="12" t="s">
        <v>314</v>
      </c>
      <c r="X85" s="12" t="s">
        <v>2573</v>
      </c>
      <c r="Y85" s="12" t="s">
        <v>1212</v>
      </c>
      <c r="Z85" s="12" t="s">
        <v>2575</v>
      </c>
      <c r="AA85" s="12" t="s">
        <v>320</v>
      </c>
      <c r="AB85" s="12" t="s">
        <v>1977</v>
      </c>
      <c r="AC85" s="12" t="s">
        <v>1213</v>
      </c>
      <c r="AD85" s="12" t="s">
        <v>316</v>
      </c>
      <c r="AE85" s="12" t="s">
        <v>316</v>
      </c>
      <c r="AF85" s="12" t="s">
        <v>1214</v>
      </c>
      <c r="AG85" s="12" t="s">
        <v>1215</v>
      </c>
      <c r="AH85" s="12" t="s">
        <v>1216</v>
      </c>
      <c r="AI85" s="12" t="s">
        <v>316</v>
      </c>
      <c r="AJ85" s="12" t="s">
        <v>316</v>
      </c>
      <c r="AK85" s="12" t="s">
        <v>326</v>
      </c>
      <c r="AL85" s="12">
        <f t="shared" si="17"/>
        <v>15.6</v>
      </c>
      <c r="AM85" s="12" t="s">
        <v>1981</v>
      </c>
      <c r="AN85" s="12" t="s">
        <v>1982</v>
      </c>
      <c r="AO85" s="12" t="s">
        <v>1983</v>
      </c>
      <c r="AP85" s="12" t="s">
        <v>1969</v>
      </c>
      <c r="AQ85" s="12" t="s">
        <v>4</v>
      </c>
      <c r="AR85" s="12" t="s">
        <v>4</v>
      </c>
      <c r="AS85" s="15" t="e">
        <f>VLOOKUP(M85,#REF!,4,FALSE)</f>
        <v>#REF!</v>
      </c>
      <c r="AT85" s="15" t="e">
        <f>VLOOKUP(M85,#REF!,5,FALSE)</f>
        <v>#REF!</v>
      </c>
      <c r="AU85" s="15" t="s">
        <v>2291</v>
      </c>
      <c r="AV85" s="15">
        <f t="shared" si="18"/>
        <v>60.4</v>
      </c>
      <c r="AW85" s="15">
        <f t="shared" si="19"/>
        <v>24.16</v>
      </c>
      <c r="AX85" s="17">
        <f t="shared" si="20"/>
        <v>39.76</v>
      </c>
      <c r="AY85" s="17">
        <v>21</v>
      </c>
      <c r="AZ85" s="12" t="s">
        <v>343</v>
      </c>
      <c r="BA85" s="12" t="s">
        <v>344</v>
      </c>
      <c r="BB85" s="12" t="s">
        <v>317</v>
      </c>
      <c r="BC85" s="21" t="s">
        <v>490</v>
      </c>
      <c r="BD85" s="21" t="s">
        <v>2574</v>
      </c>
      <c r="BE85" s="21" t="s">
        <v>827</v>
      </c>
      <c r="BF85" s="12" t="s">
        <v>3203</v>
      </c>
      <c r="BG85" s="15" t="str">
        <f>VLOOKUP(M85,'[1]Kcksinfod04fdb3a-9e63-4fd4-8dd0'!$A$4:$P$734,16,FALSE)</f>
        <v>13554508883</v>
      </c>
      <c r="BH85" s="15" t="s">
        <v>3339</v>
      </c>
      <c r="BI85" s="15">
        <v>3</v>
      </c>
      <c r="BJ85" s="15">
        <v>4</v>
      </c>
      <c r="BK85" s="15">
        <v>15</v>
      </c>
      <c r="BL85" s="27">
        <v>79</v>
      </c>
      <c r="BM85" s="27">
        <v>81</v>
      </c>
      <c r="BN85" s="27">
        <v>75</v>
      </c>
      <c r="BO85" s="27">
        <v>72</v>
      </c>
      <c r="BP85" s="27">
        <v>78</v>
      </c>
      <c r="BQ85" s="27">
        <v>76</v>
      </c>
      <c r="BR85" s="27">
        <v>82</v>
      </c>
      <c r="BS85" s="28">
        <f t="shared" si="21"/>
        <v>82</v>
      </c>
      <c r="BT85" s="28">
        <f t="shared" si="22"/>
        <v>72</v>
      </c>
      <c r="BU85" s="35">
        <f t="shared" si="23"/>
        <v>77.8</v>
      </c>
      <c r="BV85" s="28"/>
      <c r="BW85" s="17">
        <f t="shared" si="24"/>
        <v>63.099999999999994</v>
      </c>
      <c r="BX85" s="17">
        <v>18</v>
      </c>
      <c r="BY85" s="19" t="s">
        <v>3312</v>
      </c>
    </row>
    <row r="86" spans="1:77" x14ac:dyDescent="0.25">
      <c r="A86" s="16">
        <v>141</v>
      </c>
      <c r="B86" s="33" t="s">
        <v>143</v>
      </c>
      <c r="C86" s="12" t="s">
        <v>10</v>
      </c>
      <c r="D86" s="11" t="s">
        <v>2437</v>
      </c>
      <c r="E86" s="11">
        <v>158</v>
      </c>
      <c r="F86" s="21" t="s">
        <v>4</v>
      </c>
      <c r="G86" s="22" t="s">
        <v>1969</v>
      </c>
      <c r="H86" s="21" t="s">
        <v>135</v>
      </c>
      <c r="I86" s="12" t="s">
        <v>2000</v>
      </c>
      <c r="J86" s="12" t="s">
        <v>327</v>
      </c>
      <c r="K86" s="12" t="s">
        <v>328</v>
      </c>
      <c r="L86" s="13" t="s">
        <v>1980</v>
      </c>
      <c r="M86" s="14">
        <v>214230010428</v>
      </c>
      <c r="N86" s="11" t="s">
        <v>2434</v>
      </c>
      <c r="O86" s="12" t="s">
        <v>1971</v>
      </c>
      <c r="P86" s="12" t="s">
        <v>311</v>
      </c>
      <c r="Q86" s="12" t="s">
        <v>1971</v>
      </c>
      <c r="R86" s="12" t="s">
        <v>1971</v>
      </c>
      <c r="S86" s="12" t="s">
        <v>2045</v>
      </c>
      <c r="T86" s="12" t="s">
        <v>2438</v>
      </c>
      <c r="U86" s="12" t="s">
        <v>570</v>
      </c>
      <c r="V86" s="12" t="s">
        <v>313</v>
      </c>
      <c r="W86" s="12" t="s">
        <v>330</v>
      </c>
      <c r="X86" s="12" t="s">
        <v>2286</v>
      </c>
      <c r="Y86" s="12" t="s">
        <v>581</v>
      </c>
      <c r="Z86" s="12" t="s">
        <v>2106</v>
      </c>
      <c r="AA86" s="12" t="s">
        <v>320</v>
      </c>
      <c r="AB86" s="12" t="s">
        <v>1977</v>
      </c>
      <c r="AC86" s="12" t="s">
        <v>1012</v>
      </c>
      <c r="AD86" s="12" t="s">
        <v>1013</v>
      </c>
      <c r="AE86" s="12" t="s">
        <v>819</v>
      </c>
      <c r="AF86" s="12" t="s">
        <v>1014</v>
      </c>
      <c r="AG86" s="12" t="s">
        <v>1015</v>
      </c>
      <c r="AH86" s="12" t="s">
        <v>1016</v>
      </c>
      <c r="AI86" s="12" t="s">
        <v>316</v>
      </c>
      <c r="AJ86" s="12" t="s">
        <v>1977</v>
      </c>
      <c r="AK86" s="12" t="s">
        <v>326</v>
      </c>
      <c r="AL86" s="12">
        <f t="shared" si="17"/>
        <v>16.8</v>
      </c>
      <c r="AM86" s="12" t="s">
        <v>1981</v>
      </c>
      <c r="AN86" s="12" t="s">
        <v>1982</v>
      </c>
      <c r="AO86" s="12" t="s">
        <v>1983</v>
      </c>
      <c r="AP86" s="12" t="s">
        <v>1969</v>
      </c>
      <c r="AQ86" s="12" t="s">
        <v>4</v>
      </c>
      <c r="AR86" s="12" t="s">
        <v>4</v>
      </c>
      <c r="AS86" s="15" t="e">
        <f>VLOOKUP(M86,#REF!,4,FALSE)</f>
        <v>#REF!</v>
      </c>
      <c r="AT86" s="15" t="e">
        <f>VLOOKUP(M86,#REF!,5,FALSE)</f>
        <v>#REF!</v>
      </c>
      <c r="AU86" s="15" t="s">
        <v>3123</v>
      </c>
      <c r="AV86" s="15">
        <f t="shared" si="18"/>
        <v>70.8</v>
      </c>
      <c r="AW86" s="15">
        <f t="shared" si="19"/>
        <v>28.32</v>
      </c>
      <c r="AX86" s="17">
        <f t="shared" si="20"/>
        <v>45.120000000000005</v>
      </c>
      <c r="AY86" s="17">
        <v>9</v>
      </c>
      <c r="AZ86" s="12" t="s">
        <v>315</v>
      </c>
      <c r="BA86" s="12" t="s">
        <v>316</v>
      </c>
      <c r="BB86" s="12" t="s">
        <v>317</v>
      </c>
      <c r="BC86" s="21" t="s">
        <v>1011</v>
      </c>
      <c r="BD86" s="21" t="s">
        <v>2439</v>
      </c>
      <c r="BE86" s="21" t="s">
        <v>827</v>
      </c>
      <c r="BF86" s="12" t="s">
        <v>3203</v>
      </c>
      <c r="BG86" s="15" t="str">
        <f>VLOOKUP(M86,'[1]Kcksinfod04fdb3a-9e63-4fd4-8dd0'!$A$4:$P$734,16,FALSE)</f>
        <v>13807254019</v>
      </c>
      <c r="BH86" s="15" t="s">
        <v>3339</v>
      </c>
      <c r="BI86" s="15">
        <v>3</v>
      </c>
      <c r="BJ86" s="15">
        <v>4</v>
      </c>
      <c r="BK86" s="15">
        <v>16</v>
      </c>
      <c r="BL86" s="27">
        <v>80</v>
      </c>
      <c r="BM86" s="27">
        <v>83</v>
      </c>
      <c r="BN86" s="27">
        <v>80</v>
      </c>
      <c r="BO86" s="27">
        <v>75</v>
      </c>
      <c r="BP86" s="27">
        <v>84</v>
      </c>
      <c r="BQ86" s="27">
        <v>83</v>
      </c>
      <c r="BR86" s="27">
        <v>88</v>
      </c>
      <c r="BS86" s="28">
        <f t="shared" si="21"/>
        <v>88</v>
      </c>
      <c r="BT86" s="28">
        <f t="shared" si="22"/>
        <v>75</v>
      </c>
      <c r="BU86" s="35">
        <f t="shared" si="23"/>
        <v>82</v>
      </c>
      <c r="BV86" s="28"/>
      <c r="BW86" s="17">
        <f t="shared" si="24"/>
        <v>69.72</v>
      </c>
      <c r="BX86" s="32">
        <v>10</v>
      </c>
      <c r="BY86" s="19" t="s">
        <v>3312</v>
      </c>
    </row>
    <row r="87" spans="1:77" x14ac:dyDescent="0.25">
      <c r="A87" s="16">
        <v>144</v>
      </c>
      <c r="B87" s="33" t="s">
        <v>155</v>
      </c>
      <c r="C87" s="12" t="s">
        <v>3</v>
      </c>
      <c r="D87" s="11" t="s">
        <v>2127</v>
      </c>
      <c r="E87" s="11">
        <v>36</v>
      </c>
      <c r="F87" s="21" t="s">
        <v>4</v>
      </c>
      <c r="G87" s="22" t="s">
        <v>1969</v>
      </c>
      <c r="H87" s="21" t="s">
        <v>135</v>
      </c>
      <c r="I87" s="12" t="s">
        <v>2000</v>
      </c>
      <c r="J87" s="12" t="s">
        <v>327</v>
      </c>
      <c r="K87" s="12" t="s">
        <v>328</v>
      </c>
      <c r="L87" s="13" t="s">
        <v>1980</v>
      </c>
      <c r="M87" s="14">
        <v>214230010704</v>
      </c>
      <c r="N87" s="11" t="s">
        <v>2116</v>
      </c>
      <c r="O87" s="12" t="s">
        <v>1971</v>
      </c>
      <c r="P87" s="12" t="s">
        <v>311</v>
      </c>
      <c r="Q87" s="12" t="s">
        <v>1971</v>
      </c>
      <c r="R87" s="12" t="s">
        <v>1971</v>
      </c>
      <c r="S87" s="12" t="s">
        <v>2035</v>
      </c>
      <c r="T87" s="12" t="s">
        <v>2128</v>
      </c>
      <c r="U87" s="12" t="s">
        <v>534</v>
      </c>
      <c r="V87" s="12" t="s">
        <v>313</v>
      </c>
      <c r="W87" s="12" t="s">
        <v>330</v>
      </c>
      <c r="X87" s="12" t="s">
        <v>2129</v>
      </c>
      <c r="Y87" s="12" t="s">
        <v>335</v>
      </c>
      <c r="Z87" s="12" t="s">
        <v>2131</v>
      </c>
      <c r="AA87" s="12" t="s">
        <v>320</v>
      </c>
      <c r="AB87" s="12" t="s">
        <v>1977</v>
      </c>
      <c r="AC87" s="12" t="s">
        <v>537</v>
      </c>
      <c r="AD87" s="12" t="s">
        <v>538</v>
      </c>
      <c r="AE87" s="12" t="s">
        <v>539</v>
      </c>
      <c r="AF87" s="12" t="s">
        <v>316</v>
      </c>
      <c r="AG87" s="12" t="s">
        <v>540</v>
      </c>
      <c r="AH87" s="12" t="s">
        <v>541</v>
      </c>
      <c r="AI87" s="12" t="s">
        <v>316</v>
      </c>
      <c r="AJ87" s="12" t="s">
        <v>316</v>
      </c>
      <c r="AK87" s="12" t="s">
        <v>326</v>
      </c>
      <c r="AL87" s="12">
        <f t="shared" si="17"/>
        <v>20.099999999999998</v>
      </c>
      <c r="AM87" s="12" t="s">
        <v>1981</v>
      </c>
      <c r="AN87" s="12" t="s">
        <v>1982</v>
      </c>
      <c r="AO87" s="12" t="s">
        <v>1983</v>
      </c>
      <c r="AP87" s="12" t="s">
        <v>1969</v>
      </c>
      <c r="AQ87" s="12" t="s">
        <v>4</v>
      </c>
      <c r="AR87" s="12" t="s">
        <v>4</v>
      </c>
      <c r="AS87" s="15" t="e">
        <f>VLOOKUP(M87,#REF!,4,FALSE)</f>
        <v>#REF!</v>
      </c>
      <c r="AT87" s="15" t="e">
        <f>VLOOKUP(M87,#REF!,5,FALSE)</f>
        <v>#REF!</v>
      </c>
      <c r="AU87" s="15" t="s">
        <v>2211</v>
      </c>
      <c r="AV87" s="15">
        <f t="shared" si="18"/>
        <v>61.2</v>
      </c>
      <c r="AW87" s="15">
        <f t="shared" si="19"/>
        <v>24.480000000000004</v>
      </c>
      <c r="AX87" s="17">
        <f t="shared" si="20"/>
        <v>44.58</v>
      </c>
      <c r="AY87" s="17">
        <v>12</v>
      </c>
      <c r="AZ87" s="12" t="s">
        <v>343</v>
      </c>
      <c r="BA87" s="12" t="s">
        <v>344</v>
      </c>
      <c r="BB87" s="12" t="s">
        <v>317</v>
      </c>
      <c r="BC87" s="21" t="s">
        <v>535</v>
      </c>
      <c r="BD87" s="21" t="s">
        <v>2130</v>
      </c>
      <c r="BE87" s="21" t="s">
        <v>536</v>
      </c>
      <c r="BF87" s="12" t="s">
        <v>3203</v>
      </c>
      <c r="BG87" s="15" t="str">
        <f>VLOOKUP(M87,'[1]Kcksinfod04fdb3a-9e63-4fd4-8dd0'!$A$4:$P$734,16,FALSE)</f>
        <v>13971629208</v>
      </c>
      <c r="BH87" s="15" t="s">
        <v>3339</v>
      </c>
      <c r="BI87" s="15">
        <v>3</v>
      </c>
      <c r="BJ87" s="15">
        <v>4</v>
      </c>
      <c r="BK87" s="15">
        <v>17</v>
      </c>
      <c r="BL87" s="27">
        <v>87</v>
      </c>
      <c r="BM87" s="27">
        <v>87</v>
      </c>
      <c r="BN87" s="27">
        <v>88</v>
      </c>
      <c r="BO87" s="27">
        <v>89</v>
      </c>
      <c r="BP87" s="27">
        <v>85</v>
      </c>
      <c r="BQ87" s="27">
        <v>87</v>
      </c>
      <c r="BR87" s="27">
        <v>88</v>
      </c>
      <c r="BS87" s="28">
        <f t="shared" si="21"/>
        <v>89</v>
      </c>
      <c r="BT87" s="28">
        <f t="shared" si="22"/>
        <v>85</v>
      </c>
      <c r="BU87" s="35">
        <f t="shared" si="23"/>
        <v>87.4</v>
      </c>
      <c r="BV87" s="28"/>
      <c r="BW87" s="17">
        <f t="shared" si="24"/>
        <v>70.8</v>
      </c>
      <c r="BX87" s="32">
        <v>6</v>
      </c>
      <c r="BY87" s="19" t="s">
        <v>3312</v>
      </c>
    </row>
    <row r="88" spans="1:77" x14ac:dyDescent="0.25">
      <c r="A88" s="16">
        <v>137</v>
      </c>
      <c r="B88" s="33" t="s">
        <v>142</v>
      </c>
      <c r="C88" s="12" t="s">
        <v>3</v>
      </c>
      <c r="D88" s="11" t="s">
        <v>2110</v>
      </c>
      <c r="E88" s="11">
        <v>32</v>
      </c>
      <c r="F88" s="21" t="s">
        <v>4</v>
      </c>
      <c r="G88" s="22" t="s">
        <v>1969</v>
      </c>
      <c r="H88" s="21" t="s">
        <v>135</v>
      </c>
      <c r="I88" s="12" t="s">
        <v>2000</v>
      </c>
      <c r="J88" s="12" t="s">
        <v>327</v>
      </c>
      <c r="K88" s="12" t="s">
        <v>328</v>
      </c>
      <c r="L88" s="13" t="s">
        <v>1980</v>
      </c>
      <c r="M88" s="14">
        <v>214230012511</v>
      </c>
      <c r="N88" s="11" t="s">
        <v>2068</v>
      </c>
      <c r="O88" s="12" t="s">
        <v>1971</v>
      </c>
      <c r="P88" s="12" t="s">
        <v>311</v>
      </c>
      <c r="Q88" s="12" t="s">
        <v>1971</v>
      </c>
      <c r="R88" s="12" t="s">
        <v>1971</v>
      </c>
      <c r="S88" s="12" t="s">
        <v>2045</v>
      </c>
      <c r="T88" s="12" t="s">
        <v>2111</v>
      </c>
      <c r="U88" s="12" t="s">
        <v>489</v>
      </c>
      <c r="V88" s="12" t="s">
        <v>313</v>
      </c>
      <c r="W88" s="12" t="s">
        <v>341</v>
      </c>
      <c r="X88" s="12" t="s">
        <v>2112</v>
      </c>
      <c r="Y88" s="12" t="s">
        <v>509</v>
      </c>
      <c r="Z88" s="12" t="s">
        <v>2114</v>
      </c>
      <c r="AA88" s="12" t="s">
        <v>320</v>
      </c>
      <c r="AB88" s="12" t="s">
        <v>1977</v>
      </c>
      <c r="AC88" s="12" t="s">
        <v>510</v>
      </c>
      <c r="AD88" s="12" t="s">
        <v>316</v>
      </c>
      <c r="AE88" s="12" t="s">
        <v>511</v>
      </c>
      <c r="AF88" s="12" t="s">
        <v>512</v>
      </c>
      <c r="AG88" s="12" t="s">
        <v>513</v>
      </c>
      <c r="AH88" s="12" t="s">
        <v>514</v>
      </c>
      <c r="AI88" s="12" t="s">
        <v>316</v>
      </c>
      <c r="AJ88" s="12" t="s">
        <v>316</v>
      </c>
      <c r="AK88" s="12" t="s">
        <v>326</v>
      </c>
      <c r="AL88" s="12">
        <f t="shared" si="17"/>
        <v>20.399999999999999</v>
      </c>
      <c r="AM88" s="12" t="s">
        <v>1981</v>
      </c>
      <c r="AN88" s="12" t="s">
        <v>1982</v>
      </c>
      <c r="AO88" s="12" t="s">
        <v>1983</v>
      </c>
      <c r="AP88" s="12" t="s">
        <v>1969</v>
      </c>
      <c r="AQ88" s="12" t="s">
        <v>4</v>
      </c>
      <c r="AR88" s="12" t="s">
        <v>4</v>
      </c>
      <c r="AS88" s="15" t="e">
        <f>VLOOKUP(M88,#REF!,4,FALSE)</f>
        <v>#REF!</v>
      </c>
      <c r="AT88" s="15" t="e">
        <f>VLOOKUP(M88,#REF!,5,FALSE)</f>
        <v>#REF!</v>
      </c>
      <c r="AU88" s="15" t="s">
        <v>3128</v>
      </c>
      <c r="AV88" s="15">
        <f t="shared" si="18"/>
        <v>71.2</v>
      </c>
      <c r="AW88" s="15">
        <f t="shared" si="19"/>
        <v>28.480000000000004</v>
      </c>
      <c r="AX88" s="17">
        <f t="shared" si="20"/>
        <v>48.88</v>
      </c>
      <c r="AY88" s="17">
        <v>5</v>
      </c>
      <c r="AZ88" s="12" t="s">
        <v>343</v>
      </c>
      <c r="BA88" s="12" t="s">
        <v>344</v>
      </c>
      <c r="BB88" s="12" t="s">
        <v>317</v>
      </c>
      <c r="BC88" s="21" t="s">
        <v>507</v>
      </c>
      <c r="BD88" s="21" t="s">
        <v>2113</v>
      </c>
      <c r="BE88" s="21" t="s">
        <v>508</v>
      </c>
      <c r="BF88" s="12" t="s">
        <v>3203</v>
      </c>
      <c r="BG88" s="15" t="str">
        <f>VLOOKUP(M88,'[1]Kcksinfod04fdb3a-9e63-4fd4-8dd0'!$A$4:$P$734,16,FALSE)</f>
        <v>15997431080</v>
      </c>
      <c r="BH88" s="15" t="s">
        <v>3339</v>
      </c>
      <c r="BI88" s="15">
        <v>3</v>
      </c>
      <c r="BJ88" s="15">
        <v>4</v>
      </c>
      <c r="BK88" s="15">
        <v>18</v>
      </c>
      <c r="BL88" s="27">
        <v>88</v>
      </c>
      <c r="BM88" s="27">
        <v>84</v>
      </c>
      <c r="BN88" s="27">
        <v>85</v>
      </c>
      <c r="BO88" s="27">
        <v>85</v>
      </c>
      <c r="BP88" s="27">
        <v>82</v>
      </c>
      <c r="BQ88" s="27">
        <v>82</v>
      </c>
      <c r="BR88" s="27">
        <v>87</v>
      </c>
      <c r="BS88" s="28">
        <f t="shared" si="21"/>
        <v>88</v>
      </c>
      <c r="BT88" s="28">
        <f t="shared" si="22"/>
        <v>82</v>
      </c>
      <c r="BU88" s="35">
        <f t="shared" si="23"/>
        <v>84.6</v>
      </c>
      <c r="BV88" s="28"/>
      <c r="BW88" s="17">
        <f t="shared" si="24"/>
        <v>74.260000000000005</v>
      </c>
      <c r="BX88" s="32">
        <v>5</v>
      </c>
      <c r="BY88" s="19" t="s">
        <v>3312</v>
      </c>
    </row>
    <row r="89" spans="1:77" x14ac:dyDescent="0.25">
      <c r="A89" s="16">
        <v>135</v>
      </c>
      <c r="B89" s="33" t="s">
        <v>136</v>
      </c>
      <c r="C89" s="12" t="s">
        <v>10</v>
      </c>
      <c r="D89" s="11" t="s">
        <v>2220</v>
      </c>
      <c r="E89" s="11">
        <v>70</v>
      </c>
      <c r="F89" s="21" t="s">
        <v>4</v>
      </c>
      <c r="G89" s="22" t="s">
        <v>1969</v>
      </c>
      <c r="H89" s="21" t="s">
        <v>135</v>
      </c>
      <c r="I89" s="12" t="s">
        <v>2000</v>
      </c>
      <c r="J89" s="12" t="s">
        <v>327</v>
      </c>
      <c r="K89" s="12" t="s">
        <v>328</v>
      </c>
      <c r="L89" s="13" t="s">
        <v>1980</v>
      </c>
      <c r="M89" s="14">
        <v>214230010720</v>
      </c>
      <c r="N89" s="11" t="s">
        <v>2211</v>
      </c>
      <c r="O89" s="12" t="s">
        <v>1971</v>
      </c>
      <c r="P89" s="12" t="s">
        <v>311</v>
      </c>
      <c r="Q89" s="12" t="s">
        <v>1971</v>
      </c>
      <c r="R89" s="12" t="s">
        <v>1971</v>
      </c>
      <c r="S89" s="12" t="s">
        <v>2073</v>
      </c>
      <c r="T89" s="12" t="s">
        <v>2221</v>
      </c>
      <c r="U89" s="12" t="s">
        <v>335</v>
      </c>
      <c r="V89" s="12" t="s">
        <v>313</v>
      </c>
      <c r="W89" s="12" t="s">
        <v>314</v>
      </c>
      <c r="X89" s="12" t="s">
        <v>2222</v>
      </c>
      <c r="Y89" s="12" t="s">
        <v>678</v>
      </c>
      <c r="Z89" s="12" t="s">
        <v>2224</v>
      </c>
      <c r="AA89" s="12" t="s">
        <v>320</v>
      </c>
      <c r="AB89" s="12" t="s">
        <v>1977</v>
      </c>
      <c r="AC89" s="12" t="s">
        <v>679</v>
      </c>
      <c r="AD89" s="12" t="s">
        <v>680</v>
      </c>
      <c r="AE89" s="12" t="s">
        <v>639</v>
      </c>
      <c r="AF89" s="12" t="s">
        <v>316</v>
      </c>
      <c r="AG89" s="12" t="s">
        <v>681</v>
      </c>
      <c r="AH89" s="12" t="s">
        <v>682</v>
      </c>
      <c r="AI89" s="12" t="s">
        <v>316</v>
      </c>
      <c r="AJ89" s="12" t="s">
        <v>683</v>
      </c>
      <c r="AK89" s="12" t="s">
        <v>326</v>
      </c>
      <c r="AL89" s="12">
        <f t="shared" si="17"/>
        <v>18.899999999999999</v>
      </c>
      <c r="AM89" s="12" t="s">
        <v>1981</v>
      </c>
      <c r="AN89" s="12" t="s">
        <v>1982</v>
      </c>
      <c r="AO89" s="12" t="s">
        <v>1983</v>
      </c>
      <c r="AP89" s="12" t="s">
        <v>1969</v>
      </c>
      <c r="AQ89" s="12" t="s">
        <v>4</v>
      </c>
      <c r="AR89" s="12" t="s">
        <v>4</v>
      </c>
      <c r="AS89" s="15" t="e">
        <f>VLOOKUP(M89,#REF!,4,FALSE)</f>
        <v>#REF!</v>
      </c>
      <c r="AT89" s="15" t="e">
        <f>VLOOKUP(M89,#REF!,5,FALSE)</f>
        <v>#REF!</v>
      </c>
      <c r="AU89" s="15" t="s">
        <v>3133</v>
      </c>
      <c r="AV89" s="15">
        <f t="shared" si="18"/>
        <v>79.2</v>
      </c>
      <c r="AW89" s="15">
        <f t="shared" si="19"/>
        <v>31.680000000000003</v>
      </c>
      <c r="AX89" s="17">
        <f t="shared" si="20"/>
        <v>50.58</v>
      </c>
      <c r="AY89" s="17">
        <v>3</v>
      </c>
      <c r="AZ89" s="12" t="s">
        <v>315</v>
      </c>
      <c r="BA89" s="12" t="s">
        <v>316</v>
      </c>
      <c r="BB89" s="12" t="s">
        <v>317</v>
      </c>
      <c r="BC89" s="21" t="s">
        <v>676</v>
      </c>
      <c r="BD89" s="21" t="s">
        <v>2223</v>
      </c>
      <c r="BE89" s="21" t="s">
        <v>677</v>
      </c>
      <c r="BF89" s="12" t="s">
        <v>3203</v>
      </c>
      <c r="BG89" s="15" t="str">
        <f>VLOOKUP(M89,'[1]Kcksinfod04fdb3a-9e63-4fd4-8dd0'!$A$4:$P$734,16,FALSE)</f>
        <v>13476297762</v>
      </c>
      <c r="BH89" s="15" t="s">
        <v>3339</v>
      </c>
      <c r="BI89" s="15">
        <v>3</v>
      </c>
      <c r="BJ89" s="15">
        <v>4</v>
      </c>
      <c r="BK89" s="15">
        <v>19</v>
      </c>
      <c r="BL89" s="27">
        <v>80</v>
      </c>
      <c r="BM89" s="27">
        <v>79</v>
      </c>
      <c r="BN89" s="27">
        <v>80</v>
      </c>
      <c r="BO89" s="27">
        <v>77</v>
      </c>
      <c r="BP89" s="27">
        <v>79</v>
      </c>
      <c r="BQ89" s="27">
        <v>76</v>
      </c>
      <c r="BR89" s="27">
        <v>82</v>
      </c>
      <c r="BS89" s="28">
        <f t="shared" si="21"/>
        <v>82</v>
      </c>
      <c r="BT89" s="28">
        <f t="shared" si="22"/>
        <v>76</v>
      </c>
      <c r="BU89" s="35">
        <f t="shared" si="23"/>
        <v>79</v>
      </c>
      <c r="BV89" s="28"/>
      <c r="BW89" s="17">
        <f t="shared" si="24"/>
        <v>74.28</v>
      </c>
      <c r="BX89" s="32">
        <v>4</v>
      </c>
      <c r="BY89" s="19" t="s">
        <v>3312</v>
      </c>
    </row>
    <row r="90" spans="1:77" x14ac:dyDescent="0.25">
      <c r="A90" s="16">
        <v>142</v>
      </c>
      <c r="B90" s="33" t="s">
        <v>149</v>
      </c>
      <c r="C90" s="12" t="s">
        <v>10</v>
      </c>
      <c r="D90" s="11" t="s">
        <v>2179</v>
      </c>
      <c r="E90" s="11">
        <v>55</v>
      </c>
      <c r="F90" s="21" t="s">
        <v>4</v>
      </c>
      <c r="G90" s="22" t="s">
        <v>1969</v>
      </c>
      <c r="H90" s="21" t="s">
        <v>135</v>
      </c>
      <c r="I90" s="12" t="s">
        <v>2000</v>
      </c>
      <c r="J90" s="12" t="s">
        <v>327</v>
      </c>
      <c r="K90" s="12" t="s">
        <v>328</v>
      </c>
      <c r="L90" s="13" t="s">
        <v>1980</v>
      </c>
      <c r="M90" s="14">
        <v>214230011709</v>
      </c>
      <c r="N90" s="11" t="s">
        <v>2166</v>
      </c>
      <c r="O90" s="12" t="s">
        <v>1971</v>
      </c>
      <c r="P90" s="12" t="s">
        <v>311</v>
      </c>
      <c r="Q90" s="12" t="s">
        <v>1971</v>
      </c>
      <c r="R90" s="12" t="s">
        <v>1971</v>
      </c>
      <c r="S90" s="12" t="s">
        <v>2013</v>
      </c>
      <c r="T90" s="12" t="s">
        <v>2180</v>
      </c>
      <c r="U90" s="12" t="s">
        <v>335</v>
      </c>
      <c r="V90" s="12" t="s">
        <v>313</v>
      </c>
      <c r="W90" s="12" t="s">
        <v>341</v>
      </c>
      <c r="X90" s="12" t="s">
        <v>2009</v>
      </c>
      <c r="Y90" s="12" t="s">
        <v>611</v>
      </c>
      <c r="Z90" s="12" t="s">
        <v>1977</v>
      </c>
      <c r="AA90" s="12" t="s">
        <v>320</v>
      </c>
      <c r="AB90" s="12" t="s">
        <v>1977</v>
      </c>
      <c r="AC90" s="12" t="s">
        <v>612</v>
      </c>
      <c r="AD90" s="12" t="s">
        <v>1977</v>
      </c>
      <c r="AE90" s="12" t="s">
        <v>1977</v>
      </c>
      <c r="AF90" s="12" t="s">
        <v>1977</v>
      </c>
      <c r="AG90" s="12" t="s">
        <v>613</v>
      </c>
      <c r="AH90" s="12" t="s">
        <v>614</v>
      </c>
      <c r="AI90" s="12" t="s">
        <v>316</v>
      </c>
      <c r="AJ90" s="12" t="s">
        <v>1977</v>
      </c>
      <c r="AK90" s="12" t="s">
        <v>326</v>
      </c>
      <c r="AL90" s="12">
        <f t="shared" si="17"/>
        <v>19.5</v>
      </c>
      <c r="AM90" s="12" t="s">
        <v>1981</v>
      </c>
      <c r="AN90" s="12" t="s">
        <v>1982</v>
      </c>
      <c r="AO90" s="12" t="s">
        <v>1983</v>
      </c>
      <c r="AP90" s="12" t="s">
        <v>1969</v>
      </c>
      <c r="AQ90" s="12" t="s">
        <v>4</v>
      </c>
      <c r="AR90" s="12" t="s">
        <v>4</v>
      </c>
      <c r="AS90" s="15" t="e">
        <f>VLOOKUP(M90,#REF!,4,FALSE)</f>
        <v>#REF!</v>
      </c>
      <c r="AT90" s="15" t="e">
        <f>VLOOKUP(M90,#REF!,5,FALSE)</f>
        <v>#REF!</v>
      </c>
      <c r="AU90" s="15" t="s">
        <v>2068</v>
      </c>
      <c r="AV90" s="15">
        <f t="shared" si="18"/>
        <v>63.2</v>
      </c>
      <c r="AW90" s="15">
        <f t="shared" si="19"/>
        <v>25.28</v>
      </c>
      <c r="AX90" s="17">
        <f t="shared" si="20"/>
        <v>44.78</v>
      </c>
      <c r="AY90" s="17">
        <v>10</v>
      </c>
      <c r="AZ90" s="12" t="s">
        <v>343</v>
      </c>
      <c r="BA90" s="12" t="s">
        <v>344</v>
      </c>
      <c r="BB90" s="12" t="s">
        <v>317</v>
      </c>
      <c r="BC90" s="21" t="s">
        <v>609</v>
      </c>
      <c r="BD90" s="21" t="s">
        <v>2181</v>
      </c>
      <c r="BE90" s="21" t="s">
        <v>610</v>
      </c>
      <c r="BF90" s="12" t="s">
        <v>3203</v>
      </c>
      <c r="BG90" s="15" t="str">
        <f>VLOOKUP(M90,'[1]Kcksinfod04fdb3a-9e63-4fd4-8dd0'!$A$4:$P$734,16,FALSE)</f>
        <v>13554472197</v>
      </c>
      <c r="BH90" s="15" t="s">
        <v>3339</v>
      </c>
      <c r="BI90" s="15">
        <v>3</v>
      </c>
      <c r="BJ90" s="15">
        <v>4</v>
      </c>
      <c r="BK90" s="15">
        <v>20</v>
      </c>
      <c r="BL90" s="27">
        <v>80</v>
      </c>
      <c r="BM90" s="27">
        <v>82</v>
      </c>
      <c r="BN90" s="27">
        <v>80</v>
      </c>
      <c r="BO90" s="27">
        <v>80</v>
      </c>
      <c r="BP90" s="27">
        <v>83</v>
      </c>
      <c r="BQ90" s="27">
        <v>84</v>
      </c>
      <c r="BR90" s="27">
        <v>84</v>
      </c>
      <c r="BS90" s="28">
        <f t="shared" si="21"/>
        <v>84</v>
      </c>
      <c r="BT90" s="28">
        <f t="shared" si="22"/>
        <v>80</v>
      </c>
      <c r="BU90" s="35">
        <f t="shared" si="23"/>
        <v>81.8</v>
      </c>
      <c r="BV90" s="28"/>
      <c r="BW90" s="17">
        <f t="shared" si="24"/>
        <v>69.319999999999993</v>
      </c>
      <c r="BX90" s="32">
        <v>11</v>
      </c>
      <c r="BY90" s="19" t="s">
        <v>3312</v>
      </c>
    </row>
    <row r="91" spans="1:77" x14ac:dyDescent="0.25">
      <c r="A91" s="16">
        <v>140</v>
      </c>
      <c r="B91" s="11" t="s">
        <v>146</v>
      </c>
      <c r="C91" s="12" t="s">
        <v>10</v>
      </c>
      <c r="D91" s="11" t="s">
        <v>2165</v>
      </c>
      <c r="E91" s="11">
        <v>50</v>
      </c>
      <c r="F91" s="21" t="s">
        <v>4</v>
      </c>
      <c r="G91" s="22" t="s">
        <v>1969</v>
      </c>
      <c r="H91" s="21" t="s">
        <v>135</v>
      </c>
      <c r="I91" s="12" t="s">
        <v>2000</v>
      </c>
      <c r="J91" s="12" t="s">
        <v>327</v>
      </c>
      <c r="K91" s="12" t="s">
        <v>328</v>
      </c>
      <c r="L91" s="13" t="s">
        <v>1980</v>
      </c>
      <c r="M91" s="14">
        <v>214230010503</v>
      </c>
      <c r="N91" s="11" t="s">
        <v>2166</v>
      </c>
      <c r="O91" s="12" t="s">
        <v>1971</v>
      </c>
      <c r="P91" s="12" t="s">
        <v>311</v>
      </c>
      <c r="Q91" s="12" t="s">
        <v>1971</v>
      </c>
      <c r="R91" s="12" t="s">
        <v>1971</v>
      </c>
      <c r="S91" s="12" t="s">
        <v>1986</v>
      </c>
      <c r="T91" s="12" t="s">
        <v>2167</v>
      </c>
      <c r="U91" s="12" t="s">
        <v>594</v>
      </c>
      <c r="V91" s="12" t="s">
        <v>313</v>
      </c>
      <c r="W91" s="12" t="s">
        <v>314</v>
      </c>
      <c r="X91" s="12" t="s">
        <v>2101</v>
      </c>
      <c r="Y91" s="12" t="s">
        <v>594</v>
      </c>
      <c r="Z91" s="12" t="s">
        <v>2168</v>
      </c>
      <c r="AA91" s="12" t="s">
        <v>320</v>
      </c>
      <c r="AB91" s="12" t="s">
        <v>1977</v>
      </c>
      <c r="AC91" s="12" t="s">
        <v>597</v>
      </c>
      <c r="AD91" s="12" t="s">
        <v>598</v>
      </c>
      <c r="AE91" s="12" t="s">
        <v>2098</v>
      </c>
      <c r="AF91" s="12" t="s">
        <v>316</v>
      </c>
      <c r="AG91" s="12" t="s">
        <v>599</v>
      </c>
      <c r="AH91" s="12" t="s">
        <v>600</v>
      </c>
      <c r="AI91" s="12" t="s">
        <v>316</v>
      </c>
      <c r="AJ91" s="12" t="s">
        <v>1977</v>
      </c>
      <c r="AK91" s="12" t="s">
        <v>326</v>
      </c>
      <c r="AL91" s="12">
        <f t="shared" si="17"/>
        <v>19.5</v>
      </c>
      <c r="AM91" s="12" t="s">
        <v>1981</v>
      </c>
      <c r="AN91" s="12" t="s">
        <v>1982</v>
      </c>
      <c r="AO91" s="12" t="s">
        <v>1983</v>
      </c>
      <c r="AP91" s="12" t="s">
        <v>1969</v>
      </c>
      <c r="AQ91" s="12" t="s">
        <v>4</v>
      </c>
      <c r="AR91" s="12" t="s">
        <v>4</v>
      </c>
      <c r="AS91" s="15" t="e">
        <f>VLOOKUP(M91,#REF!,4,FALSE)</f>
        <v>#REF!</v>
      </c>
      <c r="AT91" s="15" t="e">
        <f>VLOOKUP(M91,#REF!,5,FALSE)</f>
        <v>#REF!</v>
      </c>
      <c r="AU91" s="15" t="s">
        <v>2012</v>
      </c>
      <c r="AV91" s="15">
        <f t="shared" si="18"/>
        <v>64.400000000000006</v>
      </c>
      <c r="AW91" s="15">
        <f t="shared" si="19"/>
        <v>25.760000000000005</v>
      </c>
      <c r="AX91" s="17">
        <f t="shared" si="20"/>
        <v>45.260000000000005</v>
      </c>
      <c r="AY91" s="17">
        <v>8</v>
      </c>
      <c r="AZ91" s="12" t="s">
        <v>315</v>
      </c>
      <c r="BA91" s="12" t="s">
        <v>316</v>
      </c>
      <c r="BB91" s="12" t="s">
        <v>317</v>
      </c>
      <c r="BC91" s="21" t="s">
        <v>515</v>
      </c>
      <c r="BD91" s="21" t="s">
        <v>595</v>
      </c>
      <c r="BE91" s="21" t="s">
        <v>596</v>
      </c>
      <c r="BF91" s="12" t="s">
        <v>3203</v>
      </c>
      <c r="BG91" s="15" t="str">
        <f>VLOOKUP(M91,'[1]Kcksinfod04fdb3a-9e63-4fd4-8dd0'!$A$4:$P$734,16,FALSE)</f>
        <v>13971497675</v>
      </c>
      <c r="BH91" s="15" t="s">
        <v>3339</v>
      </c>
      <c r="BI91" s="15">
        <v>3</v>
      </c>
      <c r="BJ91" s="15">
        <v>4</v>
      </c>
      <c r="BK91" s="15">
        <v>21</v>
      </c>
      <c r="BL91" s="27">
        <v>70</v>
      </c>
      <c r="BM91" s="27">
        <v>73</v>
      </c>
      <c r="BN91" s="27">
        <v>73</v>
      </c>
      <c r="BO91" s="27">
        <v>73</v>
      </c>
      <c r="BP91" s="27">
        <v>70</v>
      </c>
      <c r="BQ91" s="27">
        <v>71</v>
      </c>
      <c r="BR91" s="27">
        <v>74</v>
      </c>
      <c r="BS91" s="28">
        <f t="shared" si="21"/>
        <v>74</v>
      </c>
      <c r="BT91" s="28">
        <f t="shared" si="22"/>
        <v>70</v>
      </c>
      <c r="BU91" s="35">
        <f t="shared" si="23"/>
        <v>72</v>
      </c>
      <c r="BV91" s="28"/>
      <c r="BW91" s="17">
        <f t="shared" si="24"/>
        <v>66.86</v>
      </c>
      <c r="BX91" s="17">
        <v>15</v>
      </c>
      <c r="BY91" s="19" t="s">
        <v>3312</v>
      </c>
    </row>
    <row r="92" spans="1:77" x14ac:dyDescent="0.25">
      <c r="A92" s="16">
        <v>134</v>
      </c>
      <c r="B92" s="33" t="s">
        <v>134</v>
      </c>
      <c r="C92" s="12" t="s">
        <v>10</v>
      </c>
      <c r="D92" s="11" t="s">
        <v>2312</v>
      </c>
      <c r="E92" s="11">
        <v>103</v>
      </c>
      <c r="F92" s="21" t="s">
        <v>4</v>
      </c>
      <c r="G92" s="22" t="s">
        <v>1969</v>
      </c>
      <c r="H92" s="21" t="s">
        <v>135</v>
      </c>
      <c r="I92" s="12" t="s">
        <v>2000</v>
      </c>
      <c r="J92" s="12" t="s">
        <v>327</v>
      </c>
      <c r="K92" s="12" t="s">
        <v>328</v>
      </c>
      <c r="L92" s="13" t="s">
        <v>1980</v>
      </c>
      <c r="M92" s="14">
        <v>214230012501</v>
      </c>
      <c r="N92" s="11" t="s">
        <v>2291</v>
      </c>
      <c r="O92" s="12" t="s">
        <v>1971</v>
      </c>
      <c r="P92" s="12" t="s">
        <v>311</v>
      </c>
      <c r="Q92" s="12" t="s">
        <v>1971</v>
      </c>
      <c r="R92" s="12" t="s">
        <v>1971</v>
      </c>
      <c r="S92" s="12" t="s">
        <v>1993</v>
      </c>
      <c r="T92" s="12" t="s">
        <v>2313</v>
      </c>
      <c r="U92" s="12" t="s">
        <v>437</v>
      </c>
      <c r="V92" s="12" t="s">
        <v>313</v>
      </c>
      <c r="W92" s="12" t="s">
        <v>341</v>
      </c>
      <c r="X92" s="12" t="s">
        <v>2027</v>
      </c>
      <c r="Y92" s="12" t="s">
        <v>821</v>
      </c>
      <c r="Z92" s="12" t="s">
        <v>2315</v>
      </c>
      <c r="AA92" s="12" t="s">
        <v>320</v>
      </c>
      <c r="AB92" s="12" t="s">
        <v>1977</v>
      </c>
      <c r="AC92" s="12" t="s">
        <v>822</v>
      </c>
      <c r="AD92" s="12" t="s">
        <v>823</v>
      </c>
      <c r="AE92" s="12" t="s">
        <v>384</v>
      </c>
      <c r="AF92" s="12" t="s">
        <v>1977</v>
      </c>
      <c r="AG92" s="12" t="s">
        <v>824</v>
      </c>
      <c r="AH92" s="12" t="s">
        <v>825</v>
      </c>
      <c r="AI92" s="12" t="s">
        <v>316</v>
      </c>
      <c r="AJ92" s="12" t="s">
        <v>826</v>
      </c>
      <c r="AK92" s="12" t="s">
        <v>326</v>
      </c>
      <c r="AL92" s="12">
        <f t="shared" si="17"/>
        <v>18.3</v>
      </c>
      <c r="AM92" s="12" t="s">
        <v>1981</v>
      </c>
      <c r="AN92" s="12" t="s">
        <v>1982</v>
      </c>
      <c r="AO92" s="12" t="s">
        <v>1983</v>
      </c>
      <c r="AP92" s="12" t="s">
        <v>1969</v>
      </c>
      <c r="AQ92" s="12" t="s">
        <v>4</v>
      </c>
      <c r="AR92" s="12" t="s">
        <v>4</v>
      </c>
      <c r="AS92" s="15" t="e">
        <f>VLOOKUP(M92,#REF!,4,FALSE)</f>
        <v>#REF!</v>
      </c>
      <c r="AT92" s="15" t="e">
        <f>VLOOKUP(M92,#REF!,5,FALSE)</f>
        <v>#REF!</v>
      </c>
      <c r="AU92" s="15" t="s">
        <v>3132</v>
      </c>
      <c r="AV92" s="15">
        <f t="shared" ref="AV92:AV94" si="25">(AU92-60)*0.4+60</f>
        <v>85.2</v>
      </c>
      <c r="AW92" s="15">
        <f t="shared" ref="AW92:AW94" si="26">AV92*0.4</f>
        <v>34.080000000000005</v>
      </c>
      <c r="AX92" s="17">
        <f t="shared" ref="AX92:AX94" si="27">AL92+AW92</f>
        <v>52.38000000000001</v>
      </c>
      <c r="AY92" s="17">
        <v>2</v>
      </c>
      <c r="AZ92" s="12" t="s">
        <v>315</v>
      </c>
      <c r="BA92" s="12" t="s">
        <v>316</v>
      </c>
      <c r="BB92" s="12" t="s">
        <v>317</v>
      </c>
      <c r="BC92" s="21" t="s">
        <v>771</v>
      </c>
      <c r="BD92" s="21" t="s">
        <v>2314</v>
      </c>
      <c r="BE92" s="21" t="s">
        <v>820</v>
      </c>
      <c r="BF92" s="12" t="s">
        <v>3203</v>
      </c>
      <c r="BG92" s="15" t="str">
        <f>VLOOKUP(M92,'[1]Kcksinfod04fdb3a-9e63-4fd4-8dd0'!$A$4:$P$734,16,FALSE)</f>
        <v>18086049796</v>
      </c>
      <c r="BH92" s="15" t="s">
        <v>3339</v>
      </c>
      <c r="BI92" s="15">
        <v>3</v>
      </c>
      <c r="BJ92" s="15">
        <v>4</v>
      </c>
      <c r="BK92" s="15">
        <v>22</v>
      </c>
      <c r="BL92" s="27">
        <v>84</v>
      </c>
      <c r="BM92" s="27">
        <v>88</v>
      </c>
      <c r="BN92" s="27">
        <v>86</v>
      </c>
      <c r="BO92" s="27">
        <v>89</v>
      </c>
      <c r="BP92" s="27">
        <v>85</v>
      </c>
      <c r="BQ92" s="27">
        <v>85</v>
      </c>
      <c r="BR92" s="27">
        <v>87</v>
      </c>
      <c r="BS92" s="28">
        <f t="shared" si="21"/>
        <v>89</v>
      </c>
      <c r="BT92" s="28">
        <f t="shared" si="22"/>
        <v>84</v>
      </c>
      <c r="BU92" s="35">
        <f t="shared" si="23"/>
        <v>86.2</v>
      </c>
      <c r="BV92" s="28"/>
      <c r="BW92" s="17">
        <f t="shared" si="24"/>
        <v>78.240000000000009</v>
      </c>
      <c r="BX92" s="32">
        <v>1</v>
      </c>
      <c r="BY92" s="19" t="s">
        <v>3312</v>
      </c>
    </row>
    <row r="93" spans="1:77" x14ac:dyDescent="0.25">
      <c r="A93" s="16">
        <v>14</v>
      </c>
      <c r="B93" s="11" t="s">
        <v>14</v>
      </c>
      <c r="C93" s="12" t="s">
        <v>10</v>
      </c>
      <c r="D93" s="11" t="s">
        <v>2602</v>
      </c>
      <c r="E93" s="11">
        <v>227</v>
      </c>
      <c r="F93" s="21" t="s">
        <v>4</v>
      </c>
      <c r="G93" s="22" t="s">
        <v>1969</v>
      </c>
      <c r="H93" s="21" t="s">
        <v>5</v>
      </c>
      <c r="I93" s="12" t="s">
        <v>2081</v>
      </c>
      <c r="J93" s="12" t="s">
        <v>327</v>
      </c>
      <c r="K93" s="12" t="s">
        <v>328</v>
      </c>
      <c r="L93" s="13" t="s">
        <v>1980</v>
      </c>
      <c r="M93" s="14">
        <v>214230011524</v>
      </c>
      <c r="N93" s="11" t="s">
        <v>2594</v>
      </c>
      <c r="O93" s="12" t="s">
        <v>1971</v>
      </c>
      <c r="P93" s="12" t="s">
        <v>311</v>
      </c>
      <c r="Q93" s="12" t="s">
        <v>1971</v>
      </c>
      <c r="R93" s="12" t="s">
        <v>1971</v>
      </c>
      <c r="S93" s="12" t="s">
        <v>1986</v>
      </c>
      <c r="T93" s="12" t="s">
        <v>2603</v>
      </c>
      <c r="U93" s="12" t="s">
        <v>447</v>
      </c>
      <c r="V93" s="12" t="s">
        <v>313</v>
      </c>
      <c r="W93" s="12" t="s">
        <v>314</v>
      </c>
      <c r="X93" s="12" t="s">
        <v>1998</v>
      </c>
      <c r="Y93" s="12" t="s">
        <v>1271</v>
      </c>
      <c r="Z93" s="12" t="s">
        <v>2604</v>
      </c>
      <c r="AA93" s="12" t="s">
        <v>320</v>
      </c>
      <c r="AB93" s="12" t="s">
        <v>320</v>
      </c>
      <c r="AC93" s="12" t="s">
        <v>1271</v>
      </c>
      <c r="AD93" s="12" t="s">
        <v>1272</v>
      </c>
      <c r="AE93" s="12" t="s">
        <v>2098</v>
      </c>
      <c r="AF93" s="12" t="s">
        <v>316</v>
      </c>
      <c r="AG93" s="12" t="s">
        <v>2605</v>
      </c>
      <c r="AH93" s="12" t="s">
        <v>1273</v>
      </c>
      <c r="AI93" s="12" t="s">
        <v>316</v>
      </c>
      <c r="AJ93" s="12" t="s">
        <v>1977</v>
      </c>
      <c r="AK93" s="12" t="s">
        <v>326</v>
      </c>
      <c r="AL93" s="12">
        <f t="shared" si="17"/>
        <v>15</v>
      </c>
      <c r="AM93" s="12" t="s">
        <v>1981</v>
      </c>
      <c r="AN93" s="12" t="s">
        <v>1982</v>
      </c>
      <c r="AO93" s="12" t="s">
        <v>1983</v>
      </c>
      <c r="AP93" s="12" t="s">
        <v>1969</v>
      </c>
      <c r="AQ93" s="12" t="s">
        <v>4</v>
      </c>
      <c r="AR93" s="12" t="s">
        <v>4</v>
      </c>
      <c r="AS93" s="15" t="e">
        <f>VLOOKUP(M93,#REF!,4,FALSE)</f>
        <v>#REF!</v>
      </c>
      <c r="AT93" s="15" t="e">
        <f>VLOOKUP(M93,#REF!,5,FALSE)</f>
        <v>#REF!</v>
      </c>
      <c r="AU93" s="15">
        <v>76</v>
      </c>
      <c r="AV93" s="15">
        <f t="shared" si="25"/>
        <v>66.400000000000006</v>
      </c>
      <c r="AW93" s="15">
        <f t="shared" si="26"/>
        <v>26.560000000000002</v>
      </c>
      <c r="AX93" s="17">
        <f t="shared" si="27"/>
        <v>41.56</v>
      </c>
      <c r="AY93" s="17">
        <v>14</v>
      </c>
      <c r="AZ93" s="12" t="s">
        <v>315</v>
      </c>
      <c r="BA93" s="12" t="s">
        <v>316</v>
      </c>
      <c r="BB93" s="12" t="s">
        <v>317</v>
      </c>
      <c r="BC93" s="21" t="s">
        <v>744</v>
      </c>
      <c r="BD93" s="21" t="s">
        <v>1269</v>
      </c>
      <c r="BE93" s="21" t="s">
        <v>1270</v>
      </c>
      <c r="BF93" s="12" t="s">
        <v>3203</v>
      </c>
      <c r="BG93" s="15" t="str">
        <f>VLOOKUP(M93,'[1]Kcksinfod04fdb3a-9e63-4fd4-8dd0'!$A$4:$P$734,16,FALSE)</f>
        <v>13886129317</v>
      </c>
      <c r="BH93" s="15" t="s">
        <v>3339</v>
      </c>
      <c r="BI93" s="15">
        <v>1</v>
      </c>
      <c r="BJ93" s="15">
        <v>5</v>
      </c>
      <c r="BK93" s="15">
        <v>1</v>
      </c>
      <c r="BL93" s="27">
        <v>72</v>
      </c>
      <c r="BM93" s="27">
        <v>74</v>
      </c>
      <c r="BN93" s="27">
        <v>82</v>
      </c>
      <c r="BO93" s="27">
        <v>78</v>
      </c>
      <c r="BP93" s="27">
        <v>76</v>
      </c>
      <c r="BQ93" s="27">
        <v>73</v>
      </c>
      <c r="BR93" s="27">
        <v>72</v>
      </c>
      <c r="BS93" s="28">
        <f t="shared" si="21"/>
        <v>82</v>
      </c>
      <c r="BT93" s="28">
        <f t="shared" si="22"/>
        <v>72</v>
      </c>
      <c r="BU93" s="35">
        <f t="shared" si="23"/>
        <v>74.599999999999994</v>
      </c>
      <c r="BV93" s="28"/>
      <c r="BW93" s="17">
        <f t="shared" si="24"/>
        <v>63.94</v>
      </c>
      <c r="BX93" s="17">
        <v>15</v>
      </c>
      <c r="BY93" s="19" t="s">
        <v>3310</v>
      </c>
    </row>
    <row r="94" spans="1:77" x14ac:dyDescent="0.25">
      <c r="A94" s="16">
        <v>17</v>
      </c>
      <c r="B94" s="11" t="s">
        <v>15</v>
      </c>
      <c r="C94" s="12" t="s">
        <v>3</v>
      </c>
      <c r="D94" s="11" t="s">
        <v>2614</v>
      </c>
      <c r="E94" s="11">
        <v>233</v>
      </c>
      <c r="F94" s="21" t="s">
        <v>4</v>
      </c>
      <c r="G94" s="22" t="s">
        <v>1969</v>
      </c>
      <c r="H94" s="21" t="s">
        <v>5</v>
      </c>
      <c r="I94" s="12" t="s">
        <v>2081</v>
      </c>
      <c r="J94" s="12" t="s">
        <v>327</v>
      </c>
      <c r="K94" s="12" t="s">
        <v>328</v>
      </c>
      <c r="L94" s="13" t="s">
        <v>1980</v>
      </c>
      <c r="M94" s="14">
        <v>214230010706</v>
      </c>
      <c r="N94" s="11" t="s">
        <v>2613</v>
      </c>
      <c r="O94" s="12" t="s">
        <v>1971</v>
      </c>
      <c r="P94" s="12" t="s">
        <v>311</v>
      </c>
      <c r="Q94" s="12" t="s">
        <v>1971</v>
      </c>
      <c r="R94" s="12" t="s">
        <v>1971</v>
      </c>
      <c r="S94" s="12" t="s">
        <v>1986</v>
      </c>
      <c r="T94" s="12" t="s">
        <v>2615</v>
      </c>
      <c r="U94" s="12" t="s">
        <v>1289</v>
      </c>
      <c r="V94" s="12" t="s">
        <v>313</v>
      </c>
      <c r="W94" s="12" t="s">
        <v>341</v>
      </c>
      <c r="X94" s="12" t="s">
        <v>2616</v>
      </c>
      <c r="Y94" s="12" t="s">
        <v>1289</v>
      </c>
      <c r="Z94" s="12" t="s">
        <v>2268</v>
      </c>
      <c r="AA94" s="12" t="s">
        <v>320</v>
      </c>
      <c r="AB94" s="12" t="s">
        <v>1977</v>
      </c>
      <c r="AC94" s="12" t="s">
        <v>1291</v>
      </c>
      <c r="AD94" s="12" t="s">
        <v>1977</v>
      </c>
      <c r="AE94" s="12" t="s">
        <v>1977</v>
      </c>
      <c r="AF94" s="12" t="s">
        <v>1292</v>
      </c>
      <c r="AG94" s="12" t="s">
        <v>1293</v>
      </c>
      <c r="AH94" s="12" t="s">
        <v>1294</v>
      </c>
      <c r="AI94" s="12" t="s">
        <v>316</v>
      </c>
      <c r="AJ94" s="12" t="s">
        <v>1977</v>
      </c>
      <c r="AK94" s="12" t="s">
        <v>326</v>
      </c>
      <c r="AL94" s="12">
        <f t="shared" si="17"/>
        <v>14.7</v>
      </c>
      <c r="AM94" s="12" t="s">
        <v>1981</v>
      </c>
      <c r="AN94" s="12" t="s">
        <v>1982</v>
      </c>
      <c r="AO94" s="12" t="s">
        <v>1983</v>
      </c>
      <c r="AP94" s="12" t="s">
        <v>1969</v>
      </c>
      <c r="AQ94" s="12" t="s">
        <v>4</v>
      </c>
      <c r="AR94" s="12" t="s">
        <v>4</v>
      </c>
      <c r="AS94" s="15" t="e">
        <f>VLOOKUP(M94,#REF!,4,FALSE)</f>
        <v>#REF!</v>
      </c>
      <c r="AT94" s="15" t="e">
        <f>VLOOKUP(M94,#REF!,5,FALSE)</f>
        <v>#REF!</v>
      </c>
      <c r="AU94" s="15">
        <v>74</v>
      </c>
      <c r="AV94" s="15">
        <f t="shared" si="25"/>
        <v>65.599999999999994</v>
      </c>
      <c r="AW94" s="15">
        <f t="shared" si="26"/>
        <v>26.24</v>
      </c>
      <c r="AX94" s="17">
        <f t="shared" si="27"/>
        <v>40.94</v>
      </c>
      <c r="AY94" s="17">
        <v>17</v>
      </c>
      <c r="AZ94" s="12" t="s">
        <v>343</v>
      </c>
      <c r="BA94" s="12" t="s">
        <v>344</v>
      </c>
      <c r="BB94" s="12" t="s">
        <v>317</v>
      </c>
      <c r="BC94" s="21" t="s">
        <v>870</v>
      </c>
      <c r="BD94" s="21" t="s">
        <v>2617</v>
      </c>
      <c r="BE94" s="21" t="s">
        <v>1290</v>
      </c>
      <c r="BF94" s="12" t="s">
        <v>3203</v>
      </c>
      <c r="BG94" s="15" t="str">
        <f>VLOOKUP(M94,'[1]Kcksinfod04fdb3a-9e63-4fd4-8dd0'!$A$4:$P$734,16,FALSE)</f>
        <v>15327830299</v>
      </c>
      <c r="BH94" s="15" t="s">
        <v>3339</v>
      </c>
      <c r="BI94" s="15">
        <v>1</v>
      </c>
      <c r="BJ94" s="15">
        <v>5</v>
      </c>
      <c r="BK94" s="15">
        <v>2</v>
      </c>
      <c r="BL94" s="27">
        <v>71</v>
      </c>
      <c r="BM94" s="27">
        <v>70</v>
      </c>
      <c r="BN94" s="27">
        <v>78</v>
      </c>
      <c r="BO94" s="27">
        <v>75</v>
      </c>
      <c r="BP94" s="27">
        <v>74</v>
      </c>
      <c r="BQ94" s="27">
        <v>67</v>
      </c>
      <c r="BR94" s="27">
        <v>68</v>
      </c>
      <c r="BS94" s="28">
        <f t="shared" si="21"/>
        <v>78</v>
      </c>
      <c r="BT94" s="28">
        <f t="shared" si="22"/>
        <v>67</v>
      </c>
      <c r="BU94" s="35">
        <f t="shared" si="23"/>
        <v>71.599999999999994</v>
      </c>
      <c r="BV94" s="28"/>
      <c r="BW94" s="17">
        <f t="shared" si="24"/>
        <v>62.419999999999995</v>
      </c>
      <c r="BX94" s="17">
        <v>21</v>
      </c>
      <c r="BY94" s="19" t="s">
        <v>3310</v>
      </c>
    </row>
    <row r="95" spans="1:77" x14ac:dyDescent="0.25">
      <c r="A95" s="16">
        <v>23</v>
      </c>
      <c r="B95" s="11" t="s">
        <v>3273</v>
      </c>
      <c r="C95" s="12" t="s">
        <v>3</v>
      </c>
      <c r="D95" s="11" t="s">
        <v>3274</v>
      </c>
      <c r="E95" s="11">
        <v>254</v>
      </c>
      <c r="F95" s="21" t="s">
        <v>4</v>
      </c>
      <c r="G95" s="22" t="s">
        <v>1969</v>
      </c>
      <c r="H95" s="21" t="s">
        <v>5</v>
      </c>
      <c r="I95" s="12" t="s">
        <v>1991</v>
      </c>
      <c r="J95" s="12" t="s">
        <v>327</v>
      </c>
      <c r="K95" s="12" t="s">
        <v>328</v>
      </c>
      <c r="L95" s="13" t="s">
        <v>1980</v>
      </c>
      <c r="M95" s="14">
        <v>214230010924</v>
      </c>
      <c r="N95" s="11" t="s">
        <v>2646</v>
      </c>
      <c r="O95" s="12" t="s">
        <v>1971</v>
      </c>
      <c r="P95" s="12" t="s">
        <v>311</v>
      </c>
      <c r="Q95" s="12" t="s">
        <v>1971</v>
      </c>
      <c r="R95" s="12" t="s">
        <v>1971</v>
      </c>
      <c r="S95" s="12" t="s">
        <v>2029</v>
      </c>
      <c r="T95" s="12" t="s">
        <v>3275</v>
      </c>
      <c r="U95" s="12" t="s">
        <v>951</v>
      </c>
      <c r="V95" s="12" t="s">
        <v>313</v>
      </c>
      <c r="W95" s="12" t="s">
        <v>314</v>
      </c>
      <c r="X95" s="12" t="s">
        <v>3276</v>
      </c>
      <c r="Y95" s="12" t="s">
        <v>471</v>
      </c>
      <c r="Z95" s="12" t="s">
        <v>3277</v>
      </c>
      <c r="AA95" s="12" t="s">
        <v>320</v>
      </c>
      <c r="AB95" s="12" t="s">
        <v>1977</v>
      </c>
      <c r="AC95" s="12" t="s">
        <v>3278</v>
      </c>
      <c r="AD95" s="12" t="s">
        <v>1977</v>
      </c>
      <c r="AE95" s="12" t="s">
        <v>1977</v>
      </c>
      <c r="AF95" s="12" t="s">
        <v>3279</v>
      </c>
      <c r="AG95" s="12" t="s">
        <v>3280</v>
      </c>
      <c r="AH95" s="12" t="s">
        <v>3281</v>
      </c>
      <c r="AI95" s="12" t="s">
        <v>316</v>
      </c>
      <c r="AJ95" s="12" t="s">
        <v>316</v>
      </c>
      <c r="AK95" s="12" t="s">
        <v>326</v>
      </c>
      <c r="AL95" s="12">
        <v>13.799999999999999</v>
      </c>
      <c r="AM95" s="12" t="s">
        <v>1981</v>
      </c>
      <c r="AN95" s="12" t="s">
        <v>1982</v>
      </c>
      <c r="AO95" s="12" t="s">
        <v>1983</v>
      </c>
      <c r="AP95" s="12" t="s">
        <v>1969</v>
      </c>
      <c r="AQ95" s="12" t="s">
        <v>4</v>
      </c>
      <c r="AR95" s="12" t="s">
        <v>4</v>
      </c>
      <c r="AS95" s="15" t="e">
        <v>#N/A</v>
      </c>
      <c r="AT95" s="15" t="e">
        <v>#N/A</v>
      </c>
      <c r="AU95" s="15" t="s">
        <v>2243</v>
      </c>
      <c r="AV95" s="15">
        <v>60.8</v>
      </c>
      <c r="AW95" s="15">
        <v>24.32</v>
      </c>
      <c r="AX95" s="17">
        <v>38.119999999999997</v>
      </c>
      <c r="AY95" s="17">
        <v>23</v>
      </c>
      <c r="AZ95" s="12" t="s">
        <v>315</v>
      </c>
      <c r="BA95" s="12" t="s">
        <v>316</v>
      </c>
      <c r="BB95" s="12" t="s">
        <v>317</v>
      </c>
      <c r="BC95" s="21" t="s">
        <v>3282</v>
      </c>
      <c r="BD95" s="21" t="s">
        <v>3283</v>
      </c>
      <c r="BE95" s="21" t="s">
        <v>357</v>
      </c>
      <c r="BF95" s="12" t="s">
        <v>3203</v>
      </c>
      <c r="BG95" s="15">
        <v>13476059190</v>
      </c>
      <c r="BH95" s="15" t="s">
        <v>3339</v>
      </c>
      <c r="BI95" s="15">
        <v>1</v>
      </c>
      <c r="BJ95" s="15">
        <v>5</v>
      </c>
      <c r="BK95" s="15">
        <v>3</v>
      </c>
      <c r="BL95" s="27">
        <v>70</v>
      </c>
      <c r="BM95" s="27">
        <v>68</v>
      </c>
      <c r="BN95" s="27">
        <v>74</v>
      </c>
      <c r="BO95" s="27">
        <v>72</v>
      </c>
      <c r="BP95" s="27">
        <v>72</v>
      </c>
      <c r="BQ95" s="27">
        <v>65</v>
      </c>
      <c r="BR95" s="27">
        <v>65</v>
      </c>
      <c r="BS95" s="28">
        <f t="shared" si="21"/>
        <v>74</v>
      </c>
      <c r="BT95" s="28">
        <f t="shared" si="22"/>
        <v>65</v>
      </c>
      <c r="BU95" s="35">
        <f t="shared" si="23"/>
        <v>69.400000000000006</v>
      </c>
      <c r="BV95" s="28"/>
      <c r="BW95" s="17">
        <f t="shared" si="24"/>
        <v>58.94</v>
      </c>
      <c r="BX95" s="17">
        <v>23</v>
      </c>
      <c r="BY95" s="19" t="s">
        <v>3311</v>
      </c>
    </row>
    <row r="96" spans="1:77" x14ac:dyDescent="0.25">
      <c r="A96" s="16">
        <v>21</v>
      </c>
      <c r="B96" s="11" t="s">
        <v>3260</v>
      </c>
      <c r="C96" s="12" t="s">
        <v>3</v>
      </c>
      <c r="D96" s="11" t="s">
        <v>3261</v>
      </c>
      <c r="E96" s="11">
        <v>241</v>
      </c>
      <c r="F96" s="21" t="s">
        <v>4</v>
      </c>
      <c r="G96" s="22" t="s">
        <v>1969</v>
      </c>
      <c r="H96" s="21" t="s">
        <v>5</v>
      </c>
      <c r="I96" s="12" t="s">
        <v>1991</v>
      </c>
      <c r="J96" s="12" t="s">
        <v>327</v>
      </c>
      <c r="K96" s="12" t="s">
        <v>328</v>
      </c>
      <c r="L96" s="13" t="s">
        <v>1980</v>
      </c>
      <c r="M96" s="14">
        <v>214230010610</v>
      </c>
      <c r="N96" s="11" t="s">
        <v>2623</v>
      </c>
      <c r="O96" s="12" t="s">
        <v>1971</v>
      </c>
      <c r="P96" s="12" t="s">
        <v>311</v>
      </c>
      <c r="Q96" s="12" t="s">
        <v>1971</v>
      </c>
      <c r="R96" s="12" t="s">
        <v>1971</v>
      </c>
      <c r="S96" s="12" t="s">
        <v>1993</v>
      </c>
      <c r="T96" s="12" t="s">
        <v>3262</v>
      </c>
      <c r="U96" s="12" t="s">
        <v>3263</v>
      </c>
      <c r="V96" s="12" t="s">
        <v>313</v>
      </c>
      <c r="W96" s="12" t="s">
        <v>341</v>
      </c>
      <c r="X96" s="12" t="s">
        <v>2101</v>
      </c>
      <c r="Y96" s="12" t="s">
        <v>3264</v>
      </c>
      <c r="Z96" s="12" t="s">
        <v>3265</v>
      </c>
      <c r="AA96" s="12" t="s">
        <v>320</v>
      </c>
      <c r="AB96" s="12" t="s">
        <v>1977</v>
      </c>
      <c r="AC96" s="12" t="s">
        <v>3266</v>
      </c>
      <c r="AD96" s="12" t="s">
        <v>316</v>
      </c>
      <c r="AE96" s="12" t="s">
        <v>316</v>
      </c>
      <c r="AF96" s="12" t="s">
        <v>3267</v>
      </c>
      <c r="AG96" s="12" t="s">
        <v>3268</v>
      </c>
      <c r="AH96" s="12" t="s">
        <v>3269</v>
      </c>
      <c r="AI96" s="12" t="s">
        <v>316</v>
      </c>
      <c r="AJ96" s="12" t="s">
        <v>316</v>
      </c>
      <c r="AK96" s="12" t="s">
        <v>326</v>
      </c>
      <c r="AL96" s="12">
        <v>14.399999999999999</v>
      </c>
      <c r="AM96" s="12" t="s">
        <v>1981</v>
      </c>
      <c r="AN96" s="12" t="s">
        <v>1982</v>
      </c>
      <c r="AO96" s="12" t="s">
        <v>1983</v>
      </c>
      <c r="AP96" s="12" t="s">
        <v>1969</v>
      </c>
      <c r="AQ96" s="12" t="s">
        <v>4</v>
      </c>
      <c r="AR96" s="12" t="s">
        <v>4</v>
      </c>
      <c r="AS96" s="15" t="e">
        <v>#N/A</v>
      </c>
      <c r="AT96" s="15" t="e">
        <v>#N/A</v>
      </c>
      <c r="AU96" s="15" t="s">
        <v>2291</v>
      </c>
      <c r="AV96" s="15">
        <v>60.4</v>
      </c>
      <c r="AW96" s="15">
        <v>24.16</v>
      </c>
      <c r="AX96" s="17">
        <v>38.56</v>
      </c>
      <c r="AY96" s="17">
        <v>21</v>
      </c>
      <c r="AZ96" s="12" t="s">
        <v>315</v>
      </c>
      <c r="BA96" s="12" t="s">
        <v>316</v>
      </c>
      <c r="BB96" s="12" t="s">
        <v>317</v>
      </c>
      <c r="BC96" s="21" t="s">
        <v>3270</v>
      </c>
      <c r="BD96" s="21" t="s">
        <v>3271</v>
      </c>
      <c r="BE96" s="21" t="s">
        <v>3272</v>
      </c>
      <c r="BF96" s="12" t="s">
        <v>3203</v>
      </c>
      <c r="BG96" s="15">
        <v>13476841711</v>
      </c>
      <c r="BH96" s="15" t="s">
        <v>3339</v>
      </c>
      <c r="BI96" s="15">
        <v>1</v>
      </c>
      <c r="BJ96" s="15">
        <v>5</v>
      </c>
      <c r="BK96" s="15">
        <v>4</v>
      </c>
      <c r="BL96" s="27">
        <v>82</v>
      </c>
      <c r="BM96" s="27">
        <v>84</v>
      </c>
      <c r="BN96" s="27">
        <v>85</v>
      </c>
      <c r="BO96" s="27">
        <v>82</v>
      </c>
      <c r="BP96" s="27">
        <v>82</v>
      </c>
      <c r="BQ96" s="27">
        <v>78</v>
      </c>
      <c r="BR96" s="27">
        <v>78</v>
      </c>
      <c r="BS96" s="28">
        <f t="shared" si="21"/>
        <v>85</v>
      </c>
      <c r="BT96" s="28">
        <f t="shared" si="22"/>
        <v>78</v>
      </c>
      <c r="BU96" s="35">
        <f t="shared" si="23"/>
        <v>81.599999999999994</v>
      </c>
      <c r="BV96" s="28"/>
      <c r="BW96" s="17">
        <f t="shared" si="24"/>
        <v>63.04</v>
      </c>
      <c r="BX96" s="17">
        <v>18</v>
      </c>
      <c r="BY96" s="19" t="s">
        <v>3311</v>
      </c>
    </row>
    <row r="97" spans="1:77" x14ac:dyDescent="0.25">
      <c r="A97" s="16">
        <v>16</v>
      </c>
      <c r="B97" s="11" t="s">
        <v>19</v>
      </c>
      <c r="C97" s="12" t="s">
        <v>3</v>
      </c>
      <c r="D97" s="11" t="s">
        <v>1101</v>
      </c>
      <c r="E97" s="11">
        <v>181</v>
      </c>
      <c r="F97" s="21" t="s">
        <v>4</v>
      </c>
      <c r="G97" s="22" t="s">
        <v>1969</v>
      </c>
      <c r="H97" s="21" t="s">
        <v>5</v>
      </c>
      <c r="I97" s="12" t="s">
        <v>2081</v>
      </c>
      <c r="J97" s="12" t="s">
        <v>327</v>
      </c>
      <c r="K97" s="12" t="s">
        <v>328</v>
      </c>
      <c r="L97" s="13" t="s">
        <v>1980</v>
      </c>
      <c r="M97" s="14">
        <v>214230011025</v>
      </c>
      <c r="N97" s="11" t="s">
        <v>2489</v>
      </c>
      <c r="O97" s="12" t="s">
        <v>1971</v>
      </c>
      <c r="P97" s="12" t="s">
        <v>311</v>
      </c>
      <c r="Q97" s="12" t="s">
        <v>1971</v>
      </c>
      <c r="R97" s="12" t="s">
        <v>1971</v>
      </c>
      <c r="S97" s="12" t="s">
        <v>2035</v>
      </c>
      <c r="T97" s="12" t="s">
        <v>2499</v>
      </c>
      <c r="U97" s="12" t="s">
        <v>689</v>
      </c>
      <c r="V97" s="12" t="s">
        <v>313</v>
      </c>
      <c r="W97" s="12" t="s">
        <v>330</v>
      </c>
      <c r="X97" s="12" t="s">
        <v>2500</v>
      </c>
      <c r="Y97" s="12" t="s">
        <v>835</v>
      </c>
      <c r="Z97" s="12" t="s">
        <v>2502</v>
      </c>
      <c r="AA97" s="12" t="s">
        <v>320</v>
      </c>
      <c r="AB97" s="12" t="s">
        <v>1977</v>
      </c>
      <c r="AC97" s="12" t="s">
        <v>1103</v>
      </c>
      <c r="AD97" s="12" t="s">
        <v>1977</v>
      </c>
      <c r="AE97" s="12" t="s">
        <v>939</v>
      </c>
      <c r="AF97" s="12" t="s">
        <v>1104</v>
      </c>
      <c r="AG97" s="12" t="s">
        <v>1105</v>
      </c>
      <c r="AH97" s="12" t="s">
        <v>1106</v>
      </c>
      <c r="AI97" s="12" t="s">
        <v>316</v>
      </c>
      <c r="AJ97" s="12" t="s">
        <v>1977</v>
      </c>
      <c r="AK97" s="12" t="s">
        <v>326</v>
      </c>
      <c r="AL97" s="12">
        <f>N97*0.3</f>
        <v>16.2</v>
      </c>
      <c r="AM97" s="12" t="s">
        <v>1981</v>
      </c>
      <c r="AN97" s="12" t="s">
        <v>1982</v>
      </c>
      <c r="AO97" s="12" t="s">
        <v>1983</v>
      </c>
      <c r="AP97" s="12" t="s">
        <v>1969</v>
      </c>
      <c r="AQ97" s="12" t="s">
        <v>4</v>
      </c>
      <c r="AR97" s="12" t="s">
        <v>4</v>
      </c>
      <c r="AS97" s="15" t="e">
        <f>VLOOKUP(M97,#REF!,4,FALSE)</f>
        <v>#REF!</v>
      </c>
      <c r="AT97" s="15" t="e">
        <f>VLOOKUP(M97,#REF!,5,FALSE)</f>
        <v>#REF!</v>
      </c>
      <c r="AU97" s="15">
        <v>66</v>
      </c>
      <c r="AV97" s="15">
        <f>(AU97-60)*0.4+60</f>
        <v>62.4</v>
      </c>
      <c r="AW97" s="15">
        <f>AV97*0.4</f>
        <v>24.96</v>
      </c>
      <c r="AX97" s="17">
        <f>AL97+AW97</f>
        <v>41.16</v>
      </c>
      <c r="AY97" s="17">
        <v>16</v>
      </c>
      <c r="AZ97" s="12" t="s">
        <v>343</v>
      </c>
      <c r="BA97" s="12" t="s">
        <v>344</v>
      </c>
      <c r="BB97" s="12" t="s">
        <v>317</v>
      </c>
      <c r="BC97" s="21" t="s">
        <v>1102</v>
      </c>
      <c r="BD97" s="21" t="s">
        <v>2501</v>
      </c>
      <c r="BE97" s="21" t="s">
        <v>739</v>
      </c>
      <c r="BF97" s="12" t="s">
        <v>3203</v>
      </c>
      <c r="BG97" s="15" t="str">
        <f>VLOOKUP(M97,'[1]Kcksinfod04fdb3a-9e63-4fd4-8dd0'!$A$4:$P$734,16,FALSE)</f>
        <v>18071866792</v>
      </c>
      <c r="BH97" s="15" t="s">
        <v>3339</v>
      </c>
      <c r="BI97" s="15">
        <v>1</v>
      </c>
      <c r="BJ97" s="15">
        <v>5</v>
      </c>
      <c r="BK97" s="15">
        <v>5</v>
      </c>
      <c r="BL97" s="27">
        <v>81</v>
      </c>
      <c r="BM97" s="27">
        <v>83</v>
      </c>
      <c r="BN97" s="27">
        <v>86</v>
      </c>
      <c r="BO97" s="27">
        <v>80</v>
      </c>
      <c r="BP97" s="27">
        <v>78</v>
      </c>
      <c r="BQ97" s="27">
        <v>80</v>
      </c>
      <c r="BR97" s="27">
        <v>77</v>
      </c>
      <c r="BS97" s="28">
        <f t="shared" si="21"/>
        <v>86</v>
      </c>
      <c r="BT97" s="28">
        <f t="shared" si="22"/>
        <v>77</v>
      </c>
      <c r="BU97" s="35">
        <f t="shared" si="23"/>
        <v>80.400000000000006</v>
      </c>
      <c r="BV97" s="28"/>
      <c r="BW97" s="17">
        <f t="shared" si="24"/>
        <v>65.28</v>
      </c>
      <c r="BX97" s="17">
        <v>13</v>
      </c>
      <c r="BY97" s="19" t="s">
        <v>3310</v>
      </c>
    </row>
    <row r="98" spans="1:77" x14ac:dyDescent="0.25">
      <c r="A98" s="16">
        <v>11</v>
      </c>
      <c r="B98" s="11" t="s">
        <v>3209</v>
      </c>
      <c r="C98" s="12" t="s">
        <v>3</v>
      </c>
      <c r="D98" s="11" t="s">
        <v>3210</v>
      </c>
      <c r="E98" s="11">
        <v>520</v>
      </c>
      <c r="F98" s="21" t="s">
        <v>4</v>
      </c>
      <c r="G98" s="22" t="s">
        <v>2770</v>
      </c>
      <c r="H98" s="21" t="s">
        <v>5</v>
      </c>
      <c r="I98" s="12" t="s">
        <v>2773</v>
      </c>
      <c r="J98" s="12" t="s">
        <v>327</v>
      </c>
      <c r="K98" s="12" t="s">
        <v>328</v>
      </c>
      <c r="L98" s="13" t="s">
        <v>1980</v>
      </c>
      <c r="M98" s="14">
        <v>214230011820</v>
      </c>
      <c r="N98" s="11" t="s">
        <v>2434</v>
      </c>
      <c r="O98" s="12" t="s">
        <v>1971</v>
      </c>
      <c r="P98" s="12" t="s">
        <v>311</v>
      </c>
      <c r="Q98" s="12" t="s">
        <v>1971</v>
      </c>
      <c r="R98" s="12" t="s">
        <v>1971</v>
      </c>
      <c r="S98" s="12" t="s">
        <v>2042</v>
      </c>
      <c r="T98" s="12" t="s">
        <v>3211</v>
      </c>
      <c r="U98" s="12" t="s">
        <v>489</v>
      </c>
      <c r="V98" s="12" t="s">
        <v>313</v>
      </c>
      <c r="W98" s="12" t="s">
        <v>341</v>
      </c>
      <c r="X98" s="12" t="s">
        <v>2043</v>
      </c>
      <c r="Y98" s="12" t="s">
        <v>3212</v>
      </c>
      <c r="Z98" s="12" t="s">
        <v>3156</v>
      </c>
      <c r="AA98" s="12" t="s">
        <v>320</v>
      </c>
      <c r="AB98" s="12" t="s">
        <v>1977</v>
      </c>
      <c r="AC98" s="12" t="s">
        <v>3213</v>
      </c>
      <c r="AD98" s="12" t="s">
        <v>3214</v>
      </c>
      <c r="AE98" s="12" t="s">
        <v>556</v>
      </c>
      <c r="AF98" s="12" t="s">
        <v>1977</v>
      </c>
      <c r="AG98" s="12" t="s">
        <v>3215</v>
      </c>
      <c r="AH98" s="12" t="s">
        <v>3216</v>
      </c>
      <c r="AI98" s="12" t="s">
        <v>316</v>
      </c>
      <c r="AJ98" s="12" t="s">
        <v>1977</v>
      </c>
      <c r="AK98" s="12" t="s">
        <v>326</v>
      </c>
      <c r="AL98" s="12">
        <v>16.8</v>
      </c>
      <c r="AM98" s="12" t="s">
        <v>1981</v>
      </c>
      <c r="AN98" s="12" t="s">
        <v>1982</v>
      </c>
      <c r="AO98" s="12" t="s">
        <v>1983</v>
      </c>
      <c r="AP98" s="12" t="s">
        <v>2770</v>
      </c>
      <c r="AQ98" s="12" t="s">
        <v>4</v>
      </c>
      <c r="AR98" s="12" t="s">
        <v>199</v>
      </c>
      <c r="AS98" s="15" t="e">
        <v>#N/A</v>
      </c>
      <c r="AT98" s="15" t="e">
        <v>#N/A</v>
      </c>
      <c r="AU98" s="15" t="s">
        <v>2068</v>
      </c>
      <c r="AV98" s="15">
        <v>63.2</v>
      </c>
      <c r="AW98" s="15">
        <v>25.28</v>
      </c>
      <c r="AX98" s="17">
        <v>42.08</v>
      </c>
      <c r="AY98" s="17">
        <v>11</v>
      </c>
      <c r="AZ98" s="12" t="s">
        <v>343</v>
      </c>
      <c r="BA98" s="12" t="s">
        <v>344</v>
      </c>
      <c r="BB98" s="12" t="s">
        <v>317</v>
      </c>
      <c r="BC98" s="21" t="s">
        <v>3217</v>
      </c>
      <c r="BD98" s="21" t="s">
        <v>3218</v>
      </c>
      <c r="BE98" s="21" t="s">
        <v>399</v>
      </c>
      <c r="BF98" s="12" t="s">
        <v>3203</v>
      </c>
      <c r="BG98" s="15">
        <v>15320220895</v>
      </c>
      <c r="BH98" s="15" t="s">
        <v>3339</v>
      </c>
      <c r="BI98" s="15">
        <v>1</v>
      </c>
      <c r="BJ98" s="15">
        <v>5</v>
      </c>
      <c r="BK98" s="15">
        <v>6</v>
      </c>
      <c r="BL98" s="27">
        <v>82</v>
      </c>
      <c r="BM98" s="27">
        <v>71</v>
      </c>
      <c r="BN98" s="27">
        <v>81</v>
      </c>
      <c r="BO98" s="27">
        <v>82</v>
      </c>
      <c r="BP98" s="27">
        <v>77</v>
      </c>
      <c r="BQ98" s="27">
        <v>76</v>
      </c>
      <c r="BR98" s="27">
        <v>78</v>
      </c>
      <c r="BS98" s="28">
        <f t="shared" si="21"/>
        <v>82</v>
      </c>
      <c r="BT98" s="28">
        <f t="shared" si="22"/>
        <v>71</v>
      </c>
      <c r="BU98" s="35">
        <f t="shared" si="23"/>
        <v>78.8</v>
      </c>
      <c r="BV98" s="28"/>
      <c r="BW98" s="17">
        <f t="shared" si="24"/>
        <v>65.72</v>
      </c>
      <c r="BX98" s="17">
        <v>12</v>
      </c>
      <c r="BY98" s="19" t="s">
        <v>3311</v>
      </c>
    </row>
    <row r="99" spans="1:77" x14ac:dyDescent="0.25">
      <c r="A99" s="16">
        <v>1</v>
      </c>
      <c r="B99" s="33" t="s">
        <v>2</v>
      </c>
      <c r="C99" s="12" t="s">
        <v>3</v>
      </c>
      <c r="D99" s="11" t="s">
        <v>499</v>
      </c>
      <c r="E99" s="11">
        <v>31</v>
      </c>
      <c r="F99" s="21" t="s">
        <v>4</v>
      </c>
      <c r="G99" s="22" t="s">
        <v>1969</v>
      </c>
      <c r="H99" s="21" t="s">
        <v>5</v>
      </c>
      <c r="I99" s="12" t="s">
        <v>2081</v>
      </c>
      <c r="J99" s="12" t="s">
        <v>327</v>
      </c>
      <c r="K99" s="12" t="s">
        <v>328</v>
      </c>
      <c r="L99" s="13" t="s">
        <v>1980</v>
      </c>
      <c r="M99" s="14">
        <v>214230012510</v>
      </c>
      <c r="N99" s="11" t="s">
        <v>2068</v>
      </c>
      <c r="O99" s="12" t="s">
        <v>1971</v>
      </c>
      <c r="P99" s="12" t="s">
        <v>311</v>
      </c>
      <c r="Q99" s="12" t="s">
        <v>1971</v>
      </c>
      <c r="R99" s="12" t="s">
        <v>1971</v>
      </c>
      <c r="S99" s="12" t="s">
        <v>2013</v>
      </c>
      <c r="T99" s="12" t="s">
        <v>2108</v>
      </c>
      <c r="U99" s="12" t="s">
        <v>500</v>
      </c>
      <c r="V99" s="12" t="s">
        <v>313</v>
      </c>
      <c r="W99" s="12" t="s">
        <v>341</v>
      </c>
      <c r="X99" s="12" t="s">
        <v>1994</v>
      </c>
      <c r="Y99" s="12" t="s">
        <v>503</v>
      </c>
      <c r="Z99" s="12" t="s">
        <v>1977</v>
      </c>
      <c r="AA99" s="12" t="s">
        <v>320</v>
      </c>
      <c r="AB99" s="12" t="s">
        <v>1977</v>
      </c>
      <c r="AC99" s="12" t="s">
        <v>504</v>
      </c>
      <c r="AD99" s="12" t="s">
        <v>316</v>
      </c>
      <c r="AE99" s="12" t="s">
        <v>316</v>
      </c>
      <c r="AF99" s="12" t="s">
        <v>316</v>
      </c>
      <c r="AG99" s="12" t="s">
        <v>505</v>
      </c>
      <c r="AH99" s="12" t="s">
        <v>506</v>
      </c>
      <c r="AI99" s="12" t="s">
        <v>316</v>
      </c>
      <c r="AJ99" s="12" t="s">
        <v>1977</v>
      </c>
      <c r="AK99" s="12" t="s">
        <v>326</v>
      </c>
      <c r="AL99" s="12">
        <f>N99*0.3</f>
        <v>20.399999999999999</v>
      </c>
      <c r="AM99" s="12" t="s">
        <v>1981</v>
      </c>
      <c r="AN99" s="12" t="s">
        <v>1982</v>
      </c>
      <c r="AO99" s="12" t="s">
        <v>1983</v>
      </c>
      <c r="AP99" s="12" t="s">
        <v>1969</v>
      </c>
      <c r="AQ99" s="12" t="s">
        <v>4</v>
      </c>
      <c r="AR99" s="12" t="s">
        <v>4</v>
      </c>
      <c r="AS99" s="15" t="e">
        <f>VLOOKUP(M99,#REF!,4,FALSE)</f>
        <v>#REF!</v>
      </c>
      <c r="AT99" s="15" t="e">
        <f>VLOOKUP(M99,#REF!,5,FALSE)</f>
        <v>#REF!</v>
      </c>
      <c r="AU99" s="15">
        <v>93</v>
      </c>
      <c r="AV99" s="15">
        <f>(AU99-60)*0.4+60</f>
        <v>73.2</v>
      </c>
      <c r="AW99" s="15">
        <f>AV99*0.4</f>
        <v>29.28</v>
      </c>
      <c r="AX99" s="17">
        <f>AL99+AW99</f>
        <v>49.68</v>
      </c>
      <c r="AY99" s="17">
        <v>1</v>
      </c>
      <c r="AZ99" s="12" t="s">
        <v>343</v>
      </c>
      <c r="BA99" s="12" t="s">
        <v>344</v>
      </c>
      <c r="BB99" s="12" t="s">
        <v>317</v>
      </c>
      <c r="BC99" s="21" t="s">
        <v>501</v>
      </c>
      <c r="BD99" s="21" t="s">
        <v>2109</v>
      </c>
      <c r="BE99" s="21" t="s">
        <v>502</v>
      </c>
      <c r="BF99" s="12" t="s">
        <v>3203</v>
      </c>
      <c r="BG99" s="15" t="str">
        <f>VLOOKUP(M99,'[1]Kcksinfod04fdb3a-9e63-4fd4-8dd0'!$A$4:$P$734,16,FALSE)</f>
        <v>13760674828</v>
      </c>
      <c r="BH99" s="15" t="s">
        <v>3339</v>
      </c>
      <c r="BI99" s="15">
        <v>1</v>
      </c>
      <c r="BJ99" s="15">
        <v>5</v>
      </c>
      <c r="BK99" s="15">
        <v>7</v>
      </c>
      <c r="BL99" s="27">
        <v>86</v>
      </c>
      <c r="BM99" s="27">
        <v>88</v>
      </c>
      <c r="BN99" s="27">
        <v>87</v>
      </c>
      <c r="BO99" s="27">
        <v>83</v>
      </c>
      <c r="BP99" s="27">
        <v>85</v>
      </c>
      <c r="BQ99" s="27">
        <v>82</v>
      </c>
      <c r="BR99" s="27">
        <v>86</v>
      </c>
      <c r="BS99" s="28">
        <f t="shared" si="21"/>
        <v>88</v>
      </c>
      <c r="BT99" s="28">
        <f t="shared" si="22"/>
        <v>82</v>
      </c>
      <c r="BU99" s="35">
        <f t="shared" si="23"/>
        <v>85.4</v>
      </c>
      <c r="BV99" s="28"/>
      <c r="BW99" s="17">
        <f t="shared" si="24"/>
        <v>75.3</v>
      </c>
      <c r="BX99" s="32">
        <v>1</v>
      </c>
      <c r="BY99" s="19" t="s">
        <v>3310</v>
      </c>
    </row>
    <row r="100" spans="1:77" x14ac:dyDescent="0.25">
      <c r="A100" s="16">
        <v>5</v>
      </c>
      <c r="B100" s="33" t="s">
        <v>8</v>
      </c>
      <c r="C100" s="12" t="s">
        <v>3</v>
      </c>
      <c r="D100" s="11" t="s">
        <v>2337</v>
      </c>
      <c r="E100" s="11">
        <v>116</v>
      </c>
      <c r="F100" s="21" t="s">
        <v>4</v>
      </c>
      <c r="G100" s="22" t="s">
        <v>1969</v>
      </c>
      <c r="H100" s="21" t="s">
        <v>5</v>
      </c>
      <c r="I100" s="12" t="s">
        <v>2081</v>
      </c>
      <c r="J100" s="12" t="s">
        <v>327</v>
      </c>
      <c r="K100" s="12" t="s">
        <v>328</v>
      </c>
      <c r="L100" s="13" t="s">
        <v>1980</v>
      </c>
      <c r="M100" s="14">
        <v>214230011108</v>
      </c>
      <c r="N100" s="11" t="s">
        <v>2326</v>
      </c>
      <c r="O100" s="12" t="s">
        <v>1971</v>
      </c>
      <c r="P100" s="12" t="s">
        <v>311</v>
      </c>
      <c r="Q100" s="12" t="s">
        <v>1971</v>
      </c>
      <c r="R100" s="12" t="s">
        <v>1971</v>
      </c>
      <c r="S100" s="12" t="s">
        <v>2029</v>
      </c>
      <c r="T100" s="12" t="s">
        <v>2338</v>
      </c>
      <c r="U100" s="12" t="s">
        <v>860</v>
      </c>
      <c r="V100" s="12" t="s">
        <v>313</v>
      </c>
      <c r="W100" s="12" t="s">
        <v>314</v>
      </c>
      <c r="X100" s="12" t="s">
        <v>2031</v>
      </c>
      <c r="Y100" s="12" t="s">
        <v>863</v>
      </c>
      <c r="Z100" s="12" t="s">
        <v>2340</v>
      </c>
      <c r="AA100" s="12" t="s">
        <v>320</v>
      </c>
      <c r="AB100" s="12" t="s">
        <v>1977</v>
      </c>
      <c r="AC100" s="12" t="s">
        <v>864</v>
      </c>
      <c r="AD100" s="12" t="s">
        <v>865</v>
      </c>
      <c r="AE100" s="12" t="s">
        <v>866</v>
      </c>
      <c r="AF100" s="12" t="s">
        <v>867</v>
      </c>
      <c r="AG100" s="12" t="s">
        <v>868</v>
      </c>
      <c r="AH100" s="12" t="s">
        <v>869</v>
      </c>
      <c r="AI100" s="12" t="s">
        <v>316</v>
      </c>
      <c r="AJ100" s="12" t="s">
        <v>316</v>
      </c>
      <c r="AK100" s="12" t="s">
        <v>326</v>
      </c>
      <c r="AL100" s="12">
        <f>N100*0.3</f>
        <v>17.7</v>
      </c>
      <c r="AM100" s="12" t="s">
        <v>1981</v>
      </c>
      <c r="AN100" s="12" t="s">
        <v>1982</v>
      </c>
      <c r="AO100" s="12" t="s">
        <v>1983</v>
      </c>
      <c r="AP100" s="12" t="s">
        <v>1969</v>
      </c>
      <c r="AQ100" s="12" t="s">
        <v>4</v>
      </c>
      <c r="AR100" s="12" t="s">
        <v>4</v>
      </c>
      <c r="AS100" s="15" t="e">
        <f>VLOOKUP(M100,#REF!,4,FALSE)</f>
        <v>#REF!</v>
      </c>
      <c r="AT100" s="15" t="e">
        <f>VLOOKUP(M100,#REF!,5,FALSE)</f>
        <v>#REF!</v>
      </c>
      <c r="AU100" s="15">
        <v>88</v>
      </c>
      <c r="AV100" s="15">
        <f>(AU100-60)*0.4+60</f>
        <v>71.2</v>
      </c>
      <c r="AW100" s="15">
        <f>AV100*0.4</f>
        <v>28.480000000000004</v>
      </c>
      <c r="AX100" s="17">
        <f>AL100+AW100</f>
        <v>46.180000000000007</v>
      </c>
      <c r="AY100" s="17">
        <v>5</v>
      </c>
      <c r="AZ100" s="12" t="s">
        <v>315</v>
      </c>
      <c r="BA100" s="12" t="s">
        <v>316</v>
      </c>
      <c r="BB100" s="12" t="s">
        <v>317</v>
      </c>
      <c r="BC100" s="21" t="s">
        <v>861</v>
      </c>
      <c r="BD100" s="21" t="s">
        <v>2339</v>
      </c>
      <c r="BE100" s="21" t="s">
        <v>862</v>
      </c>
      <c r="BF100" s="12" t="s">
        <v>3203</v>
      </c>
      <c r="BG100" s="15" t="str">
        <f>VLOOKUP(M100,'[1]Kcksinfod04fdb3a-9e63-4fd4-8dd0'!$A$4:$P$734,16,FALSE)</f>
        <v>18727225554</v>
      </c>
      <c r="BH100" s="15" t="s">
        <v>3339</v>
      </c>
      <c r="BI100" s="15">
        <v>1</v>
      </c>
      <c r="BJ100" s="15">
        <v>5</v>
      </c>
      <c r="BK100" s="15">
        <v>8</v>
      </c>
      <c r="BL100" s="27">
        <v>84</v>
      </c>
      <c r="BM100" s="27">
        <v>82</v>
      </c>
      <c r="BN100" s="27">
        <v>83</v>
      </c>
      <c r="BO100" s="27">
        <v>79</v>
      </c>
      <c r="BP100" s="27">
        <v>79</v>
      </c>
      <c r="BQ100" s="27">
        <v>84</v>
      </c>
      <c r="BR100" s="27">
        <v>78</v>
      </c>
      <c r="BS100" s="28">
        <f t="shared" si="21"/>
        <v>84</v>
      </c>
      <c r="BT100" s="28">
        <f t="shared" si="22"/>
        <v>78</v>
      </c>
      <c r="BU100" s="35">
        <f t="shared" si="23"/>
        <v>81.400000000000006</v>
      </c>
      <c r="BV100" s="28"/>
      <c r="BW100" s="17">
        <f t="shared" ref="BW100:BW131" si="28">AX100+BU100*0.3</f>
        <v>70.600000000000009</v>
      </c>
      <c r="BX100" s="32">
        <v>5</v>
      </c>
      <c r="BY100" s="19" t="s">
        <v>3310</v>
      </c>
    </row>
    <row r="101" spans="1:77" x14ac:dyDescent="0.25">
      <c r="A101" s="16">
        <v>22</v>
      </c>
      <c r="B101" s="11" t="s">
        <v>22</v>
      </c>
      <c r="C101" s="12" t="s">
        <v>3</v>
      </c>
      <c r="D101" s="11" t="s">
        <v>2627</v>
      </c>
      <c r="E101" s="11">
        <v>243</v>
      </c>
      <c r="F101" s="21" t="s">
        <v>4</v>
      </c>
      <c r="G101" s="22" t="s">
        <v>1969</v>
      </c>
      <c r="H101" s="21" t="s">
        <v>5</v>
      </c>
      <c r="I101" s="12" t="s">
        <v>2081</v>
      </c>
      <c r="J101" s="12" t="s">
        <v>327</v>
      </c>
      <c r="K101" s="12" t="s">
        <v>328</v>
      </c>
      <c r="L101" s="13" t="s">
        <v>1980</v>
      </c>
      <c r="M101" s="14">
        <v>214230010813</v>
      </c>
      <c r="N101" s="11" t="s">
        <v>2623</v>
      </c>
      <c r="O101" s="12" t="s">
        <v>1971</v>
      </c>
      <c r="P101" s="12" t="s">
        <v>311</v>
      </c>
      <c r="Q101" s="12" t="s">
        <v>1971</v>
      </c>
      <c r="R101" s="12" t="s">
        <v>1971</v>
      </c>
      <c r="S101" s="12" t="s">
        <v>1982</v>
      </c>
      <c r="T101" s="12" t="s">
        <v>2628</v>
      </c>
      <c r="U101" s="12" t="s">
        <v>1310</v>
      </c>
      <c r="V101" s="12" t="s">
        <v>313</v>
      </c>
      <c r="W101" s="12" t="s">
        <v>341</v>
      </c>
      <c r="X101" s="12" t="s">
        <v>2629</v>
      </c>
      <c r="Y101" s="12" t="s">
        <v>447</v>
      </c>
      <c r="Z101" s="12" t="s">
        <v>2631</v>
      </c>
      <c r="AA101" s="12" t="s">
        <v>320</v>
      </c>
      <c r="AB101" s="12" t="s">
        <v>1977</v>
      </c>
      <c r="AC101" s="12" t="s">
        <v>1313</v>
      </c>
      <c r="AD101" s="12" t="s">
        <v>1314</v>
      </c>
      <c r="AE101" s="12" t="s">
        <v>1315</v>
      </c>
      <c r="AF101" s="12" t="s">
        <v>316</v>
      </c>
      <c r="AG101" s="12" t="s">
        <v>1316</v>
      </c>
      <c r="AH101" s="12" t="s">
        <v>1317</v>
      </c>
      <c r="AI101" s="12" t="s">
        <v>1318</v>
      </c>
      <c r="AJ101" s="12" t="s">
        <v>1977</v>
      </c>
      <c r="AK101" s="12" t="s">
        <v>326</v>
      </c>
      <c r="AL101" s="12">
        <f>N101*0.3</f>
        <v>14.399999999999999</v>
      </c>
      <c r="AM101" s="12" t="s">
        <v>1981</v>
      </c>
      <c r="AN101" s="12" t="s">
        <v>1982</v>
      </c>
      <c r="AO101" s="12" t="s">
        <v>1983</v>
      </c>
      <c r="AP101" s="12" t="s">
        <v>1969</v>
      </c>
      <c r="AQ101" s="12" t="s">
        <v>4</v>
      </c>
      <c r="AR101" s="12" t="s">
        <v>4</v>
      </c>
      <c r="AS101" s="15" t="e">
        <f>VLOOKUP(M101,#REF!,4,FALSE)</f>
        <v>#REF!</v>
      </c>
      <c r="AT101" s="15" t="e">
        <f>VLOOKUP(M101,#REF!,5,FALSE)</f>
        <v>#REF!</v>
      </c>
      <c r="AU101" s="15">
        <v>60</v>
      </c>
      <c r="AV101" s="15">
        <f>(AU101-60)*0.4+60</f>
        <v>60</v>
      </c>
      <c r="AW101" s="15">
        <f>AV101*0.4</f>
        <v>24</v>
      </c>
      <c r="AX101" s="17">
        <f>AL101+AW101</f>
        <v>38.4</v>
      </c>
      <c r="AY101" s="17">
        <v>22</v>
      </c>
      <c r="AZ101" s="12" t="s">
        <v>315</v>
      </c>
      <c r="BA101" s="12" t="s">
        <v>316</v>
      </c>
      <c r="BB101" s="12" t="s">
        <v>317</v>
      </c>
      <c r="BC101" s="21" t="s">
        <v>1311</v>
      </c>
      <c r="BD101" s="21" t="s">
        <v>2630</v>
      </c>
      <c r="BE101" s="21" t="s">
        <v>1312</v>
      </c>
      <c r="BF101" s="12" t="s">
        <v>3203</v>
      </c>
      <c r="BG101" s="15" t="str">
        <f>VLOOKUP(M101,'[1]Kcksinfod04fdb3a-9e63-4fd4-8dd0'!$A$4:$P$734,16,FALSE)</f>
        <v>15827102530</v>
      </c>
      <c r="BH101" s="15" t="s">
        <v>3339</v>
      </c>
      <c r="BI101" s="15">
        <v>1</v>
      </c>
      <c r="BJ101" s="15">
        <v>5</v>
      </c>
      <c r="BK101" s="15">
        <v>9</v>
      </c>
      <c r="BL101" s="27">
        <v>85</v>
      </c>
      <c r="BM101" s="27">
        <v>84</v>
      </c>
      <c r="BN101" s="27">
        <v>85</v>
      </c>
      <c r="BO101" s="27">
        <v>89</v>
      </c>
      <c r="BP101" s="27">
        <v>79</v>
      </c>
      <c r="BQ101" s="27">
        <v>77</v>
      </c>
      <c r="BR101" s="27">
        <v>76</v>
      </c>
      <c r="BS101" s="28">
        <f t="shared" si="21"/>
        <v>89</v>
      </c>
      <c r="BT101" s="28">
        <f t="shared" si="22"/>
        <v>76</v>
      </c>
      <c r="BU101" s="35">
        <f t="shared" si="23"/>
        <v>82</v>
      </c>
      <c r="BV101" s="28"/>
      <c r="BW101" s="17">
        <f t="shared" si="28"/>
        <v>63</v>
      </c>
      <c r="BX101" s="17">
        <v>19</v>
      </c>
      <c r="BY101" s="19" t="s">
        <v>3310</v>
      </c>
    </row>
    <row r="102" spans="1:77" x14ac:dyDescent="0.25">
      <c r="A102" s="16">
        <v>24</v>
      </c>
      <c r="B102" s="11" t="s">
        <v>20</v>
      </c>
      <c r="C102" s="12" t="s">
        <v>3</v>
      </c>
      <c r="D102" s="11" t="s">
        <v>2673</v>
      </c>
      <c r="E102" s="11">
        <v>268</v>
      </c>
      <c r="F102" s="21" t="s">
        <v>4</v>
      </c>
      <c r="G102" s="22" t="s">
        <v>1969</v>
      </c>
      <c r="H102" s="21" t="s">
        <v>5</v>
      </c>
      <c r="I102" s="12" t="s">
        <v>2081</v>
      </c>
      <c r="J102" s="12" t="s">
        <v>327</v>
      </c>
      <c r="K102" s="12" t="s">
        <v>328</v>
      </c>
      <c r="L102" s="13" t="s">
        <v>1980</v>
      </c>
      <c r="M102" s="14">
        <v>214230010205</v>
      </c>
      <c r="N102" s="11" t="s">
        <v>2674</v>
      </c>
      <c r="O102" s="12" t="s">
        <v>1971</v>
      </c>
      <c r="P102" s="12" t="s">
        <v>311</v>
      </c>
      <c r="Q102" s="12" t="s">
        <v>1971</v>
      </c>
      <c r="R102" s="12" t="s">
        <v>1971</v>
      </c>
      <c r="S102" s="12" t="s">
        <v>2073</v>
      </c>
      <c r="T102" s="12" t="s">
        <v>2675</v>
      </c>
      <c r="U102" s="12" t="s">
        <v>340</v>
      </c>
      <c r="V102" s="12" t="s">
        <v>313</v>
      </c>
      <c r="W102" s="12" t="s">
        <v>341</v>
      </c>
      <c r="X102" s="12" t="s">
        <v>2091</v>
      </c>
      <c r="Y102" s="12" t="s">
        <v>335</v>
      </c>
      <c r="Z102" s="12" t="s">
        <v>2677</v>
      </c>
      <c r="AA102" s="12" t="s">
        <v>320</v>
      </c>
      <c r="AB102" s="12" t="s">
        <v>1977</v>
      </c>
      <c r="AC102" s="12" t="s">
        <v>1382</v>
      </c>
      <c r="AD102" s="12" t="s">
        <v>1383</v>
      </c>
      <c r="AE102" s="12" t="s">
        <v>1043</v>
      </c>
      <c r="AF102" s="12" t="s">
        <v>1977</v>
      </c>
      <c r="AG102" s="12" t="s">
        <v>1977</v>
      </c>
      <c r="AH102" s="12" t="s">
        <v>1977</v>
      </c>
      <c r="AI102" s="12" t="s">
        <v>316</v>
      </c>
      <c r="AJ102" s="12" t="s">
        <v>1977</v>
      </c>
      <c r="AK102" s="12" t="s">
        <v>326</v>
      </c>
      <c r="AL102" s="12">
        <f>N102*0.3</f>
        <v>12</v>
      </c>
      <c r="AM102" s="12" t="s">
        <v>1981</v>
      </c>
      <c r="AN102" s="12" t="s">
        <v>1982</v>
      </c>
      <c r="AO102" s="12" t="s">
        <v>1983</v>
      </c>
      <c r="AP102" s="12" t="s">
        <v>1969</v>
      </c>
      <c r="AQ102" s="12" t="s">
        <v>4</v>
      </c>
      <c r="AR102" s="12" t="s">
        <v>4</v>
      </c>
      <c r="AS102" s="15" t="e">
        <f>VLOOKUP(M102,#REF!,4,FALSE)</f>
        <v>#REF!</v>
      </c>
      <c r="AT102" s="15" t="e">
        <f>VLOOKUP(M102,#REF!,5,FALSE)</f>
        <v>#REF!</v>
      </c>
      <c r="AU102" s="15">
        <v>66</v>
      </c>
      <c r="AV102" s="15">
        <f>(AU102-60)*0.4+60</f>
        <v>62.4</v>
      </c>
      <c r="AW102" s="15">
        <f>AV102*0.4</f>
        <v>24.96</v>
      </c>
      <c r="AX102" s="17">
        <f>AL102+AW102</f>
        <v>36.96</v>
      </c>
      <c r="AY102" s="17">
        <v>24</v>
      </c>
      <c r="AZ102" s="12" t="s">
        <v>343</v>
      </c>
      <c r="BA102" s="12" t="s">
        <v>316</v>
      </c>
      <c r="BB102" s="12" t="s">
        <v>317</v>
      </c>
      <c r="BC102" s="21" t="s">
        <v>841</v>
      </c>
      <c r="BD102" s="21" t="s">
        <v>2676</v>
      </c>
      <c r="BE102" s="21" t="s">
        <v>1381</v>
      </c>
      <c r="BF102" s="12" t="s">
        <v>3203</v>
      </c>
      <c r="BG102" s="15" t="str">
        <f>VLOOKUP(M102,'[1]Kcksinfod04fdb3a-9e63-4fd4-8dd0'!$A$4:$P$734,16,FALSE)</f>
        <v>18671110333</v>
      </c>
      <c r="BH102" s="15" t="s">
        <v>3339</v>
      </c>
      <c r="BI102" s="15">
        <v>1</v>
      </c>
      <c r="BJ102" s="15">
        <v>5</v>
      </c>
      <c r="BK102" s="15">
        <v>10</v>
      </c>
      <c r="BL102" s="27">
        <v>81</v>
      </c>
      <c r="BM102" s="27">
        <v>81</v>
      </c>
      <c r="BN102" s="27">
        <v>83</v>
      </c>
      <c r="BO102" s="27">
        <v>80</v>
      </c>
      <c r="BP102" s="27">
        <v>75</v>
      </c>
      <c r="BQ102" s="27">
        <v>75</v>
      </c>
      <c r="BR102" s="27">
        <v>65</v>
      </c>
      <c r="BS102" s="28">
        <f t="shared" si="21"/>
        <v>83</v>
      </c>
      <c r="BT102" s="28">
        <f t="shared" si="22"/>
        <v>65</v>
      </c>
      <c r="BU102" s="35">
        <f t="shared" si="23"/>
        <v>78.400000000000006</v>
      </c>
      <c r="BV102" s="28"/>
      <c r="BW102" s="17">
        <f t="shared" si="28"/>
        <v>60.480000000000004</v>
      </c>
      <c r="BX102" s="17">
        <v>22</v>
      </c>
      <c r="BY102" s="19" t="s">
        <v>3312</v>
      </c>
    </row>
    <row r="103" spans="1:77" x14ac:dyDescent="0.25">
      <c r="A103" s="16">
        <v>12</v>
      </c>
      <c r="B103" s="11" t="s">
        <v>3219</v>
      </c>
      <c r="C103" s="12" t="s">
        <v>10</v>
      </c>
      <c r="D103" s="11" t="s">
        <v>3220</v>
      </c>
      <c r="E103" s="11">
        <v>500</v>
      </c>
      <c r="F103" s="21" t="s">
        <v>4</v>
      </c>
      <c r="G103" s="22" t="s">
        <v>2770</v>
      </c>
      <c r="H103" s="21" t="s">
        <v>5</v>
      </c>
      <c r="I103" s="12" t="s">
        <v>2773</v>
      </c>
      <c r="J103" s="12" t="s">
        <v>327</v>
      </c>
      <c r="K103" s="12" t="s">
        <v>328</v>
      </c>
      <c r="L103" s="13" t="s">
        <v>1980</v>
      </c>
      <c r="M103" s="14">
        <v>214230011830</v>
      </c>
      <c r="N103" s="11" t="s">
        <v>2317</v>
      </c>
      <c r="O103" s="12" t="s">
        <v>1971</v>
      </c>
      <c r="P103" s="12" t="s">
        <v>311</v>
      </c>
      <c r="Q103" s="12" t="s">
        <v>1971</v>
      </c>
      <c r="R103" s="12" t="s">
        <v>1971</v>
      </c>
      <c r="S103" s="12" t="s">
        <v>1986</v>
      </c>
      <c r="T103" s="12" t="s">
        <v>3221</v>
      </c>
      <c r="U103" s="12" t="s">
        <v>3222</v>
      </c>
      <c r="V103" s="12" t="s">
        <v>313</v>
      </c>
      <c r="W103" s="12" t="s">
        <v>341</v>
      </c>
      <c r="X103" s="12" t="s">
        <v>2152</v>
      </c>
      <c r="Y103" s="12" t="s">
        <v>3223</v>
      </c>
      <c r="Z103" s="12" t="s">
        <v>3224</v>
      </c>
      <c r="AA103" s="12" t="s">
        <v>320</v>
      </c>
      <c r="AB103" s="12" t="s">
        <v>1977</v>
      </c>
      <c r="AC103" s="12" t="s">
        <v>3225</v>
      </c>
      <c r="AD103" s="12" t="s">
        <v>1977</v>
      </c>
      <c r="AE103" s="12" t="s">
        <v>1977</v>
      </c>
      <c r="AF103" s="12" t="s">
        <v>1977</v>
      </c>
      <c r="AG103" s="12" t="s">
        <v>1977</v>
      </c>
      <c r="AH103" s="12" t="s">
        <v>1977</v>
      </c>
      <c r="AI103" s="12" t="s">
        <v>316</v>
      </c>
      <c r="AJ103" s="12" t="s">
        <v>316</v>
      </c>
      <c r="AK103" s="12" t="s">
        <v>326</v>
      </c>
      <c r="AL103" s="12">
        <v>18</v>
      </c>
      <c r="AM103" s="12" t="s">
        <v>1981</v>
      </c>
      <c r="AN103" s="12" t="s">
        <v>1982</v>
      </c>
      <c r="AO103" s="12" t="s">
        <v>1983</v>
      </c>
      <c r="AP103" s="12" t="s">
        <v>2770</v>
      </c>
      <c r="AQ103" s="12" t="s">
        <v>4</v>
      </c>
      <c r="AR103" s="12" t="s">
        <v>199</v>
      </c>
      <c r="AS103" s="15" t="e">
        <v>#N/A</v>
      </c>
      <c r="AT103" s="15" t="e">
        <v>#N/A</v>
      </c>
      <c r="AU103" s="15" t="s">
        <v>2317</v>
      </c>
      <c r="AV103" s="15">
        <v>60</v>
      </c>
      <c r="AW103" s="15">
        <v>24</v>
      </c>
      <c r="AX103" s="17">
        <v>42</v>
      </c>
      <c r="AY103" s="17">
        <v>12</v>
      </c>
      <c r="AZ103" s="12" t="s">
        <v>343</v>
      </c>
      <c r="BA103" s="12" t="s">
        <v>344</v>
      </c>
      <c r="BB103" s="12" t="s">
        <v>317</v>
      </c>
      <c r="BC103" s="21" t="s">
        <v>515</v>
      </c>
      <c r="BD103" s="21" t="s">
        <v>3226</v>
      </c>
      <c r="BE103" s="21" t="s">
        <v>508</v>
      </c>
      <c r="BF103" s="12" t="s">
        <v>3203</v>
      </c>
      <c r="BG103" s="15">
        <v>18827340502</v>
      </c>
      <c r="BH103" s="15" t="s">
        <v>3339</v>
      </c>
      <c r="BI103" s="15">
        <v>1</v>
      </c>
      <c r="BJ103" s="15">
        <v>5</v>
      </c>
      <c r="BK103" s="30">
        <v>11</v>
      </c>
      <c r="BL103" s="27">
        <v>0</v>
      </c>
      <c r="BM103" s="27">
        <v>0</v>
      </c>
      <c r="BN103" s="27">
        <v>0</v>
      </c>
      <c r="BO103" s="27">
        <v>0</v>
      </c>
      <c r="BP103" s="27">
        <v>0</v>
      </c>
      <c r="BQ103" s="27">
        <v>0</v>
      </c>
      <c r="BR103" s="27">
        <v>0</v>
      </c>
      <c r="BS103" s="28">
        <f t="shared" si="21"/>
        <v>0</v>
      </c>
      <c r="BT103" s="28">
        <f t="shared" si="22"/>
        <v>0</v>
      </c>
      <c r="BU103" s="35">
        <f t="shared" si="23"/>
        <v>0</v>
      </c>
      <c r="BV103" s="28"/>
      <c r="BW103" s="17">
        <f t="shared" si="28"/>
        <v>42</v>
      </c>
      <c r="BX103" s="17">
        <v>24</v>
      </c>
      <c r="BY103" s="19" t="s">
        <v>3311</v>
      </c>
    </row>
    <row r="104" spans="1:77" x14ac:dyDescent="0.25">
      <c r="A104" s="16">
        <v>19</v>
      </c>
      <c r="B104" s="11" t="s">
        <v>21</v>
      </c>
      <c r="C104" s="12" t="s">
        <v>3</v>
      </c>
      <c r="D104" s="11" t="s">
        <v>2606</v>
      </c>
      <c r="E104" s="11">
        <v>228</v>
      </c>
      <c r="F104" s="21" t="s">
        <v>4</v>
      </c>
      <c r="G104" s="22" t="s">
        <v>1969</v>
      </c>
      <c r="H104" s="21" t="s">
        <v>5</v>
      </c>
      <c r="I104" s="12" t="s">
        <v>2081</v>
      </c>
      <c r="J104" s="12" t="s">
        <v>327</v>
      </c>
      <c r="K104" s="12" t="s">
        <v>328</v>
      </c>
      <c r="L104" s="13" t="s">
        <v>1980</v>
      </c>
      <c r="M104" s="14">
        <v>214230011804</v>
      </c>
      <c r="N104" s="11" t="s">
        <v>2594</v>
      </c>
      <c r="O104" s="12" t="s">
        <v>1971</v>
      </c>
      <c r="P104" s="12" t="s">
        <v>311</v>
      </c>
      <c r="Q104" s="12" t="s">
        <v>1971</v>
      </c>
      <c r="R104" s="12" t="s">
        <v>1971</v>
      </c>
      <c r="S104" s="12" t="s">
        <v>1982</v>
      </c>
      <c r="T104" s="12" t="s">
        <v>2607</v>
      </c>
      <c r="U104" s="12" t="s">
        <v>852</v>
      </c>
      <c r="V104" s="12" t="s">
        <v>313</v>
      </c>
      <c r="W104" s="12" t="s">
        <v>341</v>
      </c>
      <c r="X104" s="12" t="s">
        <v>1988</v>
      </c>
      <c r="Y104" s="12" t="s">
        <v>1274</v>
      </c>
      <c r="Z104" s="12" t="s">
        <v>1977</v>
      </c>
      <c r="AA104" s="12" t="s">
        <v>320</v>
      </c>
      <c r="AB104" s="12" t="s">
        <v>1977</v>
      </c>
      <c r="AC104" s="12" t="s">
        <v>1275</v>
      </c>
      <c r="AD104" s="12" t="s">
        <v>1977</v>
      </c>
      <c r="AE104" s="12" t="s">
        <v>1977</v>
      </c>
      <c r="AF104" s="12" t="s">
        <v>1977</v>
      </c>
      <c r="AG104" s="12" t="s">
        <v>1276</v>
      </c>
      <c r="AH104" s="12" t="s">
        <v>1277</v>
      </c>
      <c r="AI104" s="12" t="s">
        <v>316</v>
      </c>
      <c r="AJ104" s="12" t="s">
        <v>1278</v>
      </c>
      <c r="AK104" s="12" t="s">
        <v>326</v>
      </c>
      <c r="AL104" s="12">
        <f>N104*0.3</f>
        <v>15</v>
      </c>
      <c r="AM104" s="12" t="s">
        <v>1981</v>
      </c>
      <c r="AN104" s="12" t="s">
        <v>1982</v>
      </c>
      <c r="AO104" s="12" t="s">
        <v>1983</v>
      </c>
      <c r="AP104" s="12" t="s">
        <v>1969</v>
      </c>
      <c r="AQ104" s="12" t="s">
        <v>4</v>
      </c>
      <c r="AR104" s="12" t="s">
        <v>4</v>
      </c>
      <c r="AS104" s="15" t="e">
        <f>VLOOKUP(M104,#REF!,4,FALSE)</f>
        <v>#REF!</v>
      </c>
      <c r="AT104" s="15" t="e">
        <f>VLOOKUP(M104,#REF!,5,FALSE)</f>
        <v>#REF!</v>
      </c>
      <c r="AU104" s="15">
        <v>64</v>
      </c>
      <c r="AV104" s="15">
        <f>(AU104-60)*0.4+60</f>
        <v>61.6</v>
      </c>
      <c r="AW104" s="15">
        <f>AV104*0.4</f>
        <v>24.64</v>
      </c>
      <c r="AX104" s="17">
        <f>AL104+AW104</f>
        <v>39.64</v>
      </c>
      <c r="AY104" s="17">
        <v>19</v>
      </c>
      <c r="AZ104" s="12" t="s">
        <v>343</v>
      </c>
      <c r="BA104" s="12" t="s">
        <v>344</v>
      </c>
      <c r="BB104" s="12" t="s">
        <v>317</v>
      </c>
      <c r="BC104" s="21" t="s">
        <v>401</v>
      </c>
      <c r="BD104" s="21" t="s">
        <v>2608</v>
      </c>
      <c r="BE104" s="21" t="s">
        <v>366</v>
      </c>
      <c r="BF104" s="12" t="s">
        <v>3203</v>
      </c>
      <c r="BG104" s="15" t="str">
        <f>VLOOKUP(M104,'[1]Kcksinfod04fdb3a-9e63-4fd4-8dd0'!$A$4:$P$734,16,FALSE)</f>
        <v>17671677261</v>
      </c>
      <c r="BH104" s="15" t="s">
        <v>3339</v>
      </c>
      <c r="BI104" s="15">
        <v>1</v>
      </c>
      <c r="BJ104" s="15">
        <v>5</v>
      </c>
      <c r="BK104" s="15">
        <v>12</v>
      </c>
      <c r="BL104" s="27">
        <v>82</v>
      </c>
      <c r="BM104" s="27">
        <v>88</v>
      </c>
      <c r="BN104" s="27">
        <v>83</v>
      </c>
      <c r="BO104" s="27">
        <v>77</v>
      </c>
      <c r="BP104" s="27">
        <v>78</v>
      </c>
      <c r="BQ104" s="27">
        <v>80</v>
      </c>
      <c r="BR104" s="27">
        <v>69</v>
      </c>
      <c r="BS104" s="28">
        <f t="shared" si="21"/>
        <v>88</v>
      </c>
      <c r="BT104" s="28">
        <f t="shared" si="22"/>
        <v>69</v>
      </c>
      <c r="BU104" s="35">
        <f t="shared" si="23"/>
        <v>80</v>
      </c>
      <c r="BV104" s="28"/>
      <c r="BW104" s="17">
        <f t="shared" si="28"/>
        <v>63.64</v>
      </c>
      <c r="BX104" s="17">
        <v>16</v>
      </c>
      <c r="BY104" s="19" t="s">
        <v>3310</v>
      </c>
    </row>
    <row r="105" spans="1:77" x14ac:dyDescent="0.25">
      <c r="A105" s="16">
        <v>9</v>
      </c>
      <c r="B105" s="33" t="s">
        <v>9</v>
      </c>
      <c r="C105" s="12" t="s">
        <v>10</v>
      </c>
      <c r="D105" s="11" t="s">
        <v>2495</v>
      </c>
      <c r="E105" s="11">
        <v>180</v>
      </c>
      <c r="F105" s="21" t="s">
        <v>4</v>
      </c>
      <c r="G105" s="22" t="s">
        <v>1969</v>
      </c>
      <c r="H105" s="21" t="s">
        <v>5</v>
      </c>
      <c r="I105" s="12" t="s">
        <v>2081</v>
      </c>
      <c r="J105" s="12" t="s">
        <v>327</v>
      </c>
      <c r="K105" s="12" t="s">
        <v>328</v>
      </c>
      <c r="L105" s="13" t="s">
        <v>1980</v>
      </c>
      <c r="M105" s="14">
        <v>214230010520</v>
      </c>
      <c r="N105" s="11" t="s">
        <v>2489</v>
      </c>
      <c r="O105" s="12" t="s">
        <v>1971</v>
      </c>
      <c r="P105" s="12" t="s">
        <v>311</v>
      </c>
      <c r="Q105" s="12" t="s">
        <v>1971</v>
      </c>
      <c r="R105" s="12" t="s">
        <v>1971</v>
      </c>
      <c r="S105" s="12" t="s">
        <v>1982</v>
      </c>
      <c r="T105" s="12" t="s">
        <v>2496</v>
      </c>
      <c r="U105" s="12" t="s">
        <v>335</v>
      </c>
      <c r="V105" s="12" t="s">
        <v>313</v>
      </c>
      <c r="W105" s="12" t="s">
        <v>341</v>
      </c>
      <c r="X105" s="12" t="s">
        <v>2043</v>
      </c>
      <c r="Y105" s="12" t="s">
        <v>1094</v>
      </c>
      <c r="Z105" s="12" t="s">
        <v>2498</v>
      </c>
      <c r="AA105" s="12" t="s">
        <v>320</v>
      </c>
      <c r="AB105" s="12" t="s">
        <v>316</v>
      </c>
      <c r="AC105" s="12" t="s">
        <v>1095</v>
      </c>
      <c r="AD105" s="12" t="s">
        <v>1096</v>
      </c>
      <c r="AE105" s="12" t="s">
        <v>871</v>
      </c>
      <c r="AF105" s="12" t="s">
        <v>1097</v>
      </c>
      <c r="AG105" s="12" t="s">
        <v>1098</v>
      </c>
      <c r="AH105" s="12" t="s">
        <v>1099</v>
      </c>
      <c r="AI105" s="12" t="s">
        <v>316</v>
      </c>
      <c r="AJ105" s="12" t="s">
        <v>1100</v>
      </c>
      <c r="AK105" s="12" t="s">
        <v>326</v>
      </c>
      <c r="AL105" s="12">
        <f>N105*0.3</f>
        <v>16.2</v>
      </c>
      <c r="AM105" s="12" t="s">
        <v>1981</v>
      </c>
      <c r="AN105" s="12" t="s">
        <v>1982</v>
      </c>
      <c r="AO105" s="12" t="s">
        <v>1983</v>
      </c>
      <c r="AP105" s="12" t="s">
        <v>1969</v>
      </c>
      <c r="AQ105" s="12" t="s">
        <v>4</v>
      </c>
      <c r="AR105" s="12" t="s">
        <v>4</v>
      </c>
      <c r="AS105" s="15" t="e">
        <f>VLOOKUP(M105,#REF!,4,FALSE)</f>
        <v>#REF!</v>
      </c>
      <c r="AT105" s="15" t="e">
        <f>VLOOKUP(M105,#REF!,5,FALSE)</f>
        <v>#REF!</v>
      </c>
      <c r="AU105" s="15">
        <v>82</v>
      </c>
      <c r="AV105" s="15">
        <f>(AU105-60)*0.4+60</f>
        <v>68.8</v>
      </c>
      <c r="AW105" s="15">
        <f>AV105*0.4</f>
        <v>27.52</v>
      </c>
      <c r="AX105" s="17">
        <f>AL105+AW105</f>
        <v>43.72</v>
      </c>
      <c r="AY105" s="17">
        <v>9</v>
      </c>
      <c r="AZ105" s="12" t="s">
        <v>315</v>
      </c>
      <c r="BA105" s="12" t="s">
        <v>316</v>
      </c>
      <c r="BB105" s="12" t="s">
        <v>317</v>
      </c>
      <c r="BC105" s="21" t="s">
        <v>1093</v>
      </c>
      <c r="BD105" s="21" t="s">
        <v>2497</v>
      </c>
      <c r="BE105" s="21" t="s">
        <v>745</v>
      </c>
      <c r="BF105" s="12" t="s">
        <v>3203</v>
      </c>
      <c r="BG105" s="15" t="str">
        <f>VLOOKUP(M105,'[1]Kcksinfod04fdb3a-9e63-4fd4-8dd0'!$A$4:$P$734,16,FALSE)</f>
        <v>15327265140</v>
      </c>
      <c r="BH105" s="15" t="s">
        <v>3339</v>
      </c>
      <c r="BI105" s="15">
        <v>1</v>
      </c>
      <c r="BJ105" s="15">
        <v>5</v>
      </c>
      <c r="BK105" s="15">
        <v>13</v>
      </c>
      <c r="BL105" s="27">
        <v>83</v>
      </c>
      <c r="BM105" s="27">
        <v>86</v>
      </c>
      <c r="BN105" s="27">
        <v>81</v>
      </c>
      <c r="BO105" s="27">
        <v>79</v>
      </c>
      <c r="BP105" s="27">
        <v>77</v>
      </c>
      <c r="BQ105" s="27">
        <v>79</v>
      </c>
      <c r="BR105" s="27">
        <v>72</v>
      </c>
      <c r="BS105" s="28">
        <f t="shared" si="21"/>
        <v>86</v>
      </c>
      <c r="BT105" s="28">
        <f t="shared" si="22"/>
        <v>72</v>
      </c>
      <c r="BU105" s="35">
        <f t="shared" si="23"/>
        <v>79.8</v>
      </c>
      <c r="BV105" s="28"/>
      <c r="BW105" s="17">
        <f t="shared" si="28"/>
        <v>67.66</v>
      </c>
      <c r="BX105" s="32">
        <v>8</v>
      </c>
      <c r="BY105" s="19" t="s">
        <v>3310</v>
      </c>
    </row>
    <row r="106" spans="1:77" x14ac:dyDescent="0.25">
      <c r="A106" s="16">
        <v>2</v>
      </c>
      <c r="B106" s="33" t="s">
        <v>7</v>
      </c>
      <c r="C106" s="12" t="s">
        <v>3</v>
      </c>
      <c r="D106" s="11" t="s">
        <v>2316</v>
      </c>
      <c r="E106" s="11">
        <v>104</v>
      </c>
      <c r="F106" s="21" t="s">
        <v>4</v>
      </c>
      <c r="G106" s="22" t="s">
        <v>1969</v>
      </c>
      <c r="H106" s="21" t="s">
        <v>5</v>
      </c>
      <c r="I106" s="12" t="s">
        <v>2081</v>
      </c>
      <c r="J106" s="12" t="s">
        <v>327</v>
      </c>
      <c r="K106" s="12" t="s">
        <v>328</v>
      </c>
      <c r="L106" s="13" t="s">
        <v>1980</v>
      </c>
      <c r="M106" s="14">
        <v>214230010118</v>
      </c>
      <c r="N106" s="11" t="s">
        <v>2317</v>
      </c>
      <c r="O106" s="12" t="s">
        <v>1971</v>
      </c>
      <c r="P106" s="12" t="s">
        <v>311</v>
      </c>
      <c r="Q106" s="12" t="s">
        <v>1971</v>
      </c>
      <c r="R106" s="12" t="s">
        <v>1971</v>
      </c>
      <c r="S106" s="12" t="s">
        <v>1993</v>
      </c>
      <c r="T106" s="12" t="s">
        <v>2318</v>
      </c>
      <c r="U106" s="12" t="s">
        <v>447</v>
      </c>
      <c r="V106" s="12" t="s">
        <v>313</v>
      </c>
      <c r="W106" s="12" t="s">
        <v>341</v>
      </c>
      <c r="X106" s="12" t="s">
        <v>2101</v>
      </c>
      <c r="Y106" s="12" t="s">
        <v>828</v>
      </c>
      <c r="Z106" s="12" t="s">
        <v>1977</v>
      </c>
      <c r="AA106" s="12" t="s">
        <v>320</v>
      </c>
      <c r="AB106" s="12" t="s">
        <v>1977</v>
      </c>
      <c r="AC106" s="12" t="s">
        <v>829</v>
      </c>
      <c r="AD106" s="12" t="s">
        <v>1977</v>
      </c>
      <c r="AE106" s="12" t="s">
        <v>1977</v>
      </c>
      <c r="AF106" s="12" t="s">
        <v>1977</v>
      </c>
      <c r="AG106" s="12" t="s">
        <v>830</v>
      </c>
      <c r="AH106" s="12" t="s">
        <v>831</v>
      </c>
      <c r="AI106" s="12" t="s">
        <v>832</v>
      </c>
      <c r="AJ106" s="12" t="s">
        <v>1977</v>
      </c>
      <c r="AK106" s="12" t="s">
        <v>326</v>
      </c>
      <c r="AL106" s="12">
        <f>N106*0.3</f>
        <v>18</v>
      </c>
      <c r="AM106" s="12" t="s">
        <v>1981</v>
      </c>
      <c r="AN106" s="12" t="s">
        <v>1982</v>
      </c>
      <c r="AO106" s="12" t="s">
        <v>1983</v>
      </c>
      <c r="AP106" s="12" t="s">
        <v>1969</v>
      </c>
      <c r="AQ106" s="12" t="s">
        <v>4</v>
      </c>
      <c r="AR106" s="12" t="s">
        <v>4</v>
      </c>
      <c r="AS106" s="15" t="e">
        <f>VLOOKUP(M106,#REF!,4,FALSE)</f>
        <v>#REF!</v>
      </c>
      <c r="AT106" s="15" t="e">
        <f>VLOOKUP(M106,#REF!,5,FALSE)</f>
        <v>#REF!</v>
      </c>
      <c r="AU106" s="15">
        <v>92</v>
      </c>
      <c r="AV106" s="15">
        <f>(AU106-60)*0.4+60</f>
        <v>72.8</v>
      </c>
      <c r="AW106" s="15">
        <f>AV106*0.4</f>
        <v>29.12</v>
      </c>
      <c r="AX106" s="17">
        <f>AL106+AW106</f>
        <v>47.120000000000005</v>
      </c>
      <c r="AY106" s="17">
        <v>2</v>
      </c>
      <c r="AZ106" s="12" t="s">
        <v>343</v>
      </c>
      <c r="BA106" s="12" t="s">
        <v>344</v>
      </c>
      <c r="BB106" s="12" t="s">
        <v>317</v>
      </c>
      <c r="BC106" s="21" t="s">
        <v>790</v>
      </c>
      <c r="BD106" s="21" t="s">
        <v>2319</v>
      </c>
      <c r="BE106" s="21" t="s">
        <v>827</v>
      </c>
      <c r="BF106" s="12" t="s">
        <v>3203</v>
      </c>
      <c r="BG106" s="15" t="str">
        <f>VLOOKUP(M106,'[1]Kcksinfod04fdb3a-9e63-4fd4-8dd0'!$A$4:$P$734,16,FALSE)</f>
        <v>17771853170</v>
      </c>
      <c r="BH106" s="15" t="s">
        <v>3339</v>
      </c>
      <c r="BI106" s="15">
        <v>1</v>
      </c>
      <c r="BJ106" s="15">
        <v>5</v>
      </c>
      <c r="BK106" s="15">
        <v>14</v>
      </c>
      <c r="BL106" s="27">
        <v>85</v>
      </c>
      <c r="BM106" s="27">
        <v>82</v>
      </c>
      <c r="BN106" s="27">
        <v>84</v>
      </c>
      <c r="BO106" s="27">
        <v>77</v>
      </c>
      <c r="BP106" s="27">
        <v>80</v>
      </c>
      <c r="BQ106" s="27">
        <v>83</v>
      </c>
      <c r="BR106" s="27">
        <v>79</v>
      </c>
      <c r="BS106" s="28">
        <f t="shared" si="21"/>
        <v>85</v>
      </c>
      <c r="BT106" s="28">
        <f t="shared" si="22"/>
        <v>77</v>
      </c>
      <c r="BU106" s="35">
        <f t="shared" si="23"/>
        <v>81.599999999999994</v>
      </c>
      <c r="BV106" s="28"/>
      <c r="BW106" s="17">
        <f t="shared" si="28"/>
        <v>71.599999999999994</v>
      </c>
      <c r="BX106" s="32">
        <v>4</v>
      </c>
      <c r="BY106" s="19" t="s">
        <v>3310</v>
      </c>
    </row>
    <row r="107" spans="1:77" x14ac:dyDescent="0.25">
      <c r="A107" s="16">
        <v>20</v>
      </c>
      <c r="B107" s="11" t="s">
        <v>3251</v>
      </c>
      <c r="C107" s="12" t="s">
        <v>3</v>
      </c>
      <c r="D107" s="11" t="s">
        <v>3252</v>
      </c>
      <c r="E107" s="11">
        <v>265</v>
      </c>
      <c r="F107" s="21" t="s">
        <v>4</v>
      </c>
      <c r="G107" s="22" t="s">
        <v>1969</v>
      </c>
      <c r="H107" s="21" t="s">
        <v>5</v>
      </c>
      <c r="I107" s="12" t="s">
        <v>1991</v>
      </c>
      <c r="J107" s="12" t="s">
        <v>327</v>
      </c>
      <c r="K107" s="12" t="s">
        <v>328</v>
      </c>
      <c r="L107" s="13" t="s">
        <v>1980</v>
      </c>
      <c r="M107" s="14">
        <v>214230012221</v>
      </c>
      <c r="N107" s="11" t="s">
        <v>2669</v>
      </c>
      <c r="O107" s="12" t="s">
        <v>1971</v>
      </c>
      <c r="P107" s="12" t="s">
        <v>311</v>
      </c>
      <c r="Q107" s="12" t="s">
        <v>1971</v>
      </c>
      <c r="R107" s="12" t="s">
        <v>1971</v>
      </c>
      <c r="S107" s="12" t="s">
        <v>2013</v>
      </c>
      <c r="T107" s="12" t="s">
        <v>3253</v>
      </c>
      <c r="U107" s="12" t="s">
        <v>437</v>
      </c>
      <c r="V107" s="12" t="s">
        <v>313</v>
      </c>
      <c r="W107" s="12" t="s">
        <v>341</v>
      </c>
      <c r="X107" s="12" t="s">
        <v>2152</v>
      </c>
      <c r="Y107" s="12" t="s">
        <v>3254</v>
      </c>
      <c r="Z107" s="12" t="s">
        <v>3255</v>
      </c>
      <c r="AA107" s="12" t="s">
        <v>320</v>
      </c>
      <c r="AB107" s="12" t="s">
        <v>1977</v>
      </c>
      <c r="AC107" s="12" t="s">
        <v>3256</v>
      </c>
      <c r="AD107" s="12" t="s">
        <v>316</v>
      </c>
      <c r="AE107" s="12" t="s">
        <v>360</v>
      </c>
      <c r="AF107" s="12" t="s">
        <v>316</v>
      </c>
      <c r="AG107" s="12" t="s">
        <v>3257</v>
      </c>
      <c r="AH107" s="12" t="s">
        <v>3258</v>
      </c>
      <c r="AI107" s="12" t="s">
        <v>316</v>
      </c>
      <c r="AJ107" s="12" t="s">
        <v>1977</v>
      </c>
      <c r="AK107" s="12" t="s">
        <v>326</v>
      </c>
      <c r="AL107" s="12">
        <v>13.2</v>
      </c>
      <c r="AM107" s="12" t="s">
        <v>1981</v>
      </c>
      <c r="AN107" s="12" t="s">
        <v>1982</v>
      </c>
      <c r="AO107" s="12" t="s">
        <v>1983</v>
      </c>
      <c r="AP107" s="12" t="s">
        <v>1969</v>
      </c>
      <c r="AQ107" s="12" t="s">
        <v>4</v>
      </c>
      <c r="AR107" s="12" t="s">
        <v>4</v>
      </c>
      <c r="AS107" s="15" t="e">
        <v>#N/A</v>
      </c>
      <c r="AT107" s="15" t="e">
        <v>#N/A</v>
      </c>
      <c r="AU107" s="15" t="s">
        <v>1992</v>
      </c>
      <c r="AV107" s="15">
        <v>66</v>
      </c>
      <c r="AW107" s="15">
        <v>26.400000000000002</v>
      </c>
      <c r="AX107" s="17">
        <v>39.6</v>
      </c>
      <c r="AY107" s="17">
        <v>20</v>
      </c>
      <c r="AZ107" s="12" t="s">
        <v>315</v>
      </c>
      <c r="BA107" s="12" t="s">
        <v>316</v>
      </c>
      <c r="BB107" s="12" t="s">
        <v>317</v>
      </c>
      <c r="BC107" s="21" t="s">
        <v>991</v>
      </c>
      <c r="BD107" s="21" t="s">
        <v>3259</v>
      </c>
      <c r="BE107" s="21" t="s">
        <v>745</v>
      </c>
      <c r="BF107" s="12" t="s">
        <v>3203</v>
      </c>
      <c r="BG107" s="15">
        <v>18971104574</v>
      </c>
      <c r="BH107" s="15" t="s">
        <v>3339</v>
      </c>
      <c r="BI107" s="15">
        <v>1</v>
      </c>
      <c r="BJ107" s="15">
        <v>5</v>
      </c>
      <c r="BK107" s="15">
        <v>15</v>
      </c>
      <c r="BL107" s="27">
        <v>78</v>
      </c>
      <c r="BM107" s="27">
        <v>81</v>
      </c>
      <c r="BN107" s="27">
        <v>82</v>
      </c>
      <c r="BO107" s="27">
        <v>75</v>
      </c>
      <c r="BP107" s="27">
        <v>76</v>
      </c>
      <c r="BQ107" s="27">
        <v>78</v>
      </c>
      <c r="BR107" s="27">
        <v>73</v>
      </c>
      <c r="BS107" s="28">
        <f t="shared" si="21"/>
        <v>82</v>
      </c>
      <c r="BT107" s="28">
        <f t="shared" si="22"/>
        <v>73</v>
      </c>
      <c r="BU107" s="35">
        <f t="shared" si="23"/>
        <v>77.599999999999994</v>
      </c>
      <c r="BV107" s="28"/>
      <c r="BW107" s="17">
        <f t="shared" si="28"/>
        <v>62.879999999999995</v>
      </c>
      <c r="BX107" s="17">
        <v>20</v>
      </c>
      <c r="BY107" s="19" t="s">
        <v>3311</v>
      </c>
    </row>
    <row r="108" spans="1:77" x14ac:dyDescent="0.25">
      <c r="A108" s="16">
        <v>15</v>
      </c>
      <c r="B108" s="11" t="s">
        <v>18</v>
      </c>
      <c r="C108" s="12" t="s">
        <v>10</v>
      </c>
      <c r="D108" s="11" t="s">
        <v>2509</v>
      </c>
      <c r="E108" s="11">
        <v>187</v>
      </c>
      <c r="F108" s="21" t="s">
        <v>4</v>
      </c>
      <c r="G108" s="22" t="s">
        <v>1969</v>
      </c>
      <c r="H108" s="21" t="s">
        <v>5</v>
      </c>
      <c r="I108" s="12" t="s">
        <v>2081</v>
      </c>
      <c r="J108" s="12" t="s">
        <v>327</v>
      </c>
      <c r="K108" s="12" t="s">
        <v>328</v>
      </c>
      <c r="L108" s="13" t="s">
        <v>1980</v>
      </c>
      <c r="M108" s="14">
        <v>214230012220</v>
      </c>
      <c r="N108" s="11" t="s">
        <v>2489</v>
      </c>
      <c r="O108" s="12" t="s">
        <v>1971</v>
      </c>
      <c r="P108" s="12" t="s">
        <v>311</v>
      </c>
      <c r="Q108" s="12" t="s">
        <v>1971</v>
      </c>
      <c r="R108" s="12" t="s">
        <v>1971</v>
      </c>
      <c r="S108" s="12" t="s">
        <v>2019</v>
      </c>
      <c r="T108" s="12" t="s">
        <v>2510</v>
      </c>
      <c r="U108" s="12" t="s">
        <v>1023</v>
      </c>
      <c r="V108" s="12" t="s">
        <v>313</v>
      </c>
      <c r="W108" s="12" t="s">
        <v>341</v>
      </c>
      <c r="X108" s="12" t="s">
        <v>2004</v>
      </c>
      <c r="Y108" s="12" t="s">
        <v>1122</v>
      </c>
      <c r="Z108" s="12" t="s">
        <v>2512</v>
      </c>
      <c r="AA108" s="12" t="s">
        <v>320</v>
      </c>
      <c r="AB108" s="12" t="s">
        <v>316</v>
      </c>
      <c r="AC108" s="12" t="s">
        <v>1123</v>
      </c>
      <c r="AD108" s="12" t="s">
        <v>1124</v>
      </c>
      <c r="AE108" s="12" t="s">
        <v>384</v>
      </c>
      <c r="AF108" s="12" t="s">
        <v>316</v>
      </c>
      <c r="AG108" s="12" t="s">
        <v>1125</v>
      </c>
      <c r="AH108" s="12" t="s">
        <v>1126</v>
      </c>
      <c r="AI108" s="12" t="s">
        <v>316</v>
      </c>
      <c r="AJ108" s="12" t="s">
        <v>316</v>
      </c>
      <c r="AK108" s="12" t="s">
        <v>326</v>
      </c>
      <c r="AL108" s="12">
        <f>N108*0.3</f>
        <v>16.2</v>
      </c>
      <c r="AM108" s="12" t="s">
        <v>1981</v>
      </c>
      <c r="AN108" s="12" t="s">
        <v>1982</v>
      </c>
      <c r="AO108" s="12" t="s">
        <v>1983</v>
      </c>
      <c r="AP108" s="12" t="s">
        <v>1969</v>
      </c>
      <c r="AQ108" s="12" t="s">
        <v>4</v>
      </c>
      <c r="AR108" s="12" t="s">
        <v>4</v>
      </c>
      <c r="AS108" s="15" t="e">
        <f>VLOOKUP(M108,#REF!,4,FALSE)</f>
        <v>#REF!</v>
      </c>
      <c r="AT108" s="15" t="e">
        <f>VLOOKUP(M108,#REF!,5,FALSE)</f>
        <v>#REF!</v>
      </c>
      <c r="AU108" s="15">
        <v>68</v>
      </c>
      <c r="AV108" s="15">
        <f>(AU108-60)*0.4+60</f>
        <v>63.2</v>
      </c>
      <c r="AW108" s="15">
        <f>AV108*0.4</f>
        <v>25.28</v>
      </c>
      <c r="AX108" s="17">
        <f>AL108+AW108</f>
        <v>41.480000000000004</v>
      </c>
      <c r="AY108" s="17">
        <v>15</v>
      </c>
      <c r="AZ108" s="12" t="s">
        <v>315</v>
      </c>
      <c r="BA108" s="12" t="s">
        <v>316</v>
      </c>
      <c r="BB108" s="12" t="s">
        <v>317</v>
      </c>
      <c r="BC108" s="21" t="s">
        <v>1121</v>
      </c>
      <c r="BD108" s="21" t="s">
        <v>2511</v>
      </c>
      <c r="BE108" s="21" t="s">
        <v>853</v>
      </c>
      <c r="BF108" s="12" t="s">
        <v>3203</v>
      </c>
      <c r="BG108" s="15" t="str">
        <f>VLOOKUP(M108,'[1]Kcksinfod04fdb3a-9e63-4fd4-8dd0'!$A$4:$P$734,16,FALSE)</f>
        <v>18171700823</v>
      </c>
      <c r="BH108" s="15" t="s">
        <v>3339</v>
      </c>
      <c r="BI108" s="15">
        <v>1</v>
      </c>
      <c r="BJ108" s="15">
        <v>5</v>
      </c>
      <c r="BK108" s="15">
        <v>16</v>
      </c>
      <c r="BL108" s="27">
        <v>72</v>
      </c>
      <c r="BM108" s="27">
        <v>70</v>
      </c>
      <c r="BN108" s="27">
        <v>78</v>
      </c>
      <c r="BO108" s="27">
        <v>74</v>
      </c>
      <c r="BP108" s="27">
        <v>70</v>
      </c>
      <c r="BQ108" s="27">
        <v>75</v>
      </c>
      <c r="BR108" s="27">
        <v>72</v>
      </c>
      <c r="BS108" s="28">
        <f t="shared" si="21"/>
        <v>78</v>
      </c>
      <c r="BT108" s="28">
        <f t="shared" si="22"/>
        <v>70</v>
      </c>
      <c r="BU108" s="35">
        <f t="shared" si="23"/>
        <v>72.599999999999994</v>
      </c>
      <c r="BV108" s="28"/>
      <c r="BW108" s="17">
        <f t="shared" si="28"/>
        <v>63.260000000000005</v>
      </c>
      <c r="BX108" s="17">
        <v>17</v>
      </c>
      <c r="BY108" s="19" t="s">
        <v>3310</v>
      </c>
    </row>
    <row r="109" spans="1:77" x14ac:dyDescent="0.25">
      <c r="A109" s="16">
        <v>8</v>
      </c>
      <c r="B109" s="33" t="s">
        <v>17</v>
      </c>
      <c r="C109" s="12" t="s">
        <v>10</v>
      </c>
      <c r="D109" s="11" t="s">
        <v>2204</v>
      </c>
      <c r="E109" s="11">
        <v>64</v>
      </c>
      <c r="F109" s="21" t="s">
        <v>4</v>
      </c>
      <c r="G109" s="22" t="s">
        <v>1969</v>
      </c>
      <c r="H109" s="21" t="s">
        <v>5</v>
      </c>
      <c r="I109" s="12" t="s">
        <v>2081</v>
      </c>
      <c r="J109" s="12" t="s">
        <v>327</v>
      </c>
      <c r="K109" s="12" t="s">
        <v>328</v>
      </c>
      <c r="L109" s="13" t="s">
        <v>1980</v>
      </c>
      <c r="M109" s="14">
        <v>214230011319</v>
      </c>
      <c r="N109" s="11" t="s">
        <v>2188</v>
      </c>
      <c r="O109" s="12" t="s">
        <v>1971</v>
      </c>
      <c r="P109" s="12" t="s">
        <v>311</v>
      </c>
      <c r="Q109" s="12" t="s">
        <v>1971</v>
      </c>
      <c r="R109" s="12" t="s">
        <v>1971</v>
      </c>
      <c r="S109" s="12" t="s">
        <v>2013</v>
      </c>
      <c r="T109" s="12" t="s">
        <v>2205</v>
      </c>
      <c r="U109" s="12" t="s">
        <v>437</v>
      </c>
      <c r="V109" s="12" t="s">
        <v>313</v>
      </c>
      <c r="W109" s="12" t="s">
        <v>341</v>
      </c>
      <c r="X109" s="12" t="s">
        <v>2009</v>
      </c>
      <c r="Y109" s="12" t="s">
        <v>437</v>
      </c>
      <c r="Z109" s="12" t="s">
        <v>1977</v>
      </c>
      <c r="AA109" s="12" t="s">
        <v>320</v>
      </c>
      <c r="AB109" s="12" t="s">
        <v>1977</v>
      </c>
      <c r="AC109" s="12" t="s">
        <v>654</v>
      </c>
      <c r="AD109" s="12" t="s">
        <v>316</v>
      </c>
      <c r="AE109" s="12" t="s">
        <v>316</v>
      </c>
      <c r="AF109" s="12" t="s">
        <v>655</v>
      </c>
      <c r="AG109" s="12" t="s">
        <v>656</v>
      </c>
      <c r="AH109" s="12" t="s">
        <v>657</v>
      </c>
      <c r="AI109" s="12" t="s">
        <v>316</v>
      </c>
      <c r="AJ109" s="12" t="s">
        <v>1977</v>
      </c>
      <c r="AK109" s="12" t="s">
        <v>326</v>
      </c>
      <c r="AL109" s="12">
        <f>N109*0.3</f>
        <v>19.2</v>
      </c>
      <c r="AM109" s="12" t="s">
        <v>1981</v>
      </c>
      <c r="AN109" s="12" t="s">
        <v>1982</v>
      </c>
      <c r="AO109" s="12" t="s">
        <v>1983</v>
      </c>
      <c r="AP109" s="12" t="s">
        <v>1969</v>
      </c>
      <c r="AQ109" s="12" t="s">
        <v>4</v>
      </c>
      <c r="AR109" s="12" t="s">
        <v>4</v>
      </c>
      <c r="AS109" s="15" t="e">
        <f>VLOOKUP(M109,#REF!,4,FALSE)</f>
        <v>#REF!</v>
      </c>
      <c r="AT109" s="15" t="e">
        <f>VLOOKUP(M109,#REF!,5,FALSE)</f>
        <v>#REF!</v>
      </c>
      <c r="AU109" s="15">
        <v>69</v>
      </c>
      <c r="AV109" s="15">
        <f>(AU109-60)*0.4+60</f>
        <v>63.6</v>
      </c>
      <c r="AW109" s="15">
        <f>AV109*0.4</f>
        <v>25.44</v>
      </c>
      <c r="AX109" s="17">
        <f>AL109+AW109</f>
        <v>44.64</v>
      </c>
      <c r="AY109" s="17">
        <v>8</v>
      </c>
      <c r="AZ109" s="12" t="s">
        <v>343</v>
      </c>
      <c r="BA109" s="12" t="s">
        <v>344</v>
      </c>
      <c r="BB109" s="12" t="s">
        <v>317</v>
      </c>
      <c r="BC109" s="21" t="s">
        <v>653</v>
      </c>
      <c r="BD109" s="21" t="s">
        <v>2206</v>
      </c>
      <c r="BE109" s="21" t="s">
        <v>610</v>
      </c>
      <c r="BF109" s="12" t="s">
        <v>3203</v>
      </c>
      <c r="BG109" s="15" t="str">
        <f>VLOOKUP(M109,'[1]Kcksinfod04fdb3a-9e63-4fd4-8dd0'!$A$4:$P$734,16,FALSE)</f>
        <v>13018054504</v>
      </c>
      <c r="BH109" s="15" t="s">
        <v>3339</v>
      </c>
      <c r="BI109" s="15">
        <v>1</v>
      </c>
      <c r="BJ109" s="15">
        <v>5</v>
      </c>
      <c r="BK109" s="15">
        <v>17</v>
      </c>
      <c r="BL109" s="27">
        <v>74</v>
      </c>
      <c r="BM109" s="27">
        <v>78</v>
      </c>
      <c r="BN109" s="27">
        <v>83</v>
      </c>
      <c r="BO109" s="27">
        <v>76</v>
      </c>
      <c r="BP109" s="27">
        <v>75</v>
      </c>
      <c r="BQ109" s="27">
        <v>79</v>
      </c>
      <c r="BR109" s="27">
        <v>70</v>
      </c>
      <c r="BS109" s="28">
        <f t="shared" si="21"/>
        <v>83</v>
      </c>
      <c r="BT109" s="28">
        <f t="shared" si="22"/>
        <v>70</v>
      </c>
      <c r="BU109" s="35">
        <f t="shared" si="23"/>
        <v>76.400000000000006</v>
      </c>
      <c r="BV109" s="28"/>
      <c r="BW109" s="17">
        <f t="shared" si="28"/>
        <v>67.56</v>
      </c>
      <c r="BX109" s="32">
        <v>9</v>
      </c>
      <c r="BY109" s="19" t="s">
        <v>3310</v>
      </c>
    </row>
    <row r="110" spans="1:77" x14ac:dyDescent="0.25">
      <c r="A110" s="16">
        <v>4</v>
      </c>
      <c r="B110" s="33" t="s">
        <v>13</v>
      </c>
      <c r="C110" s="12" t="s">
        <v>3</v>
      </c>
      <c r="D110" s="11" t="s">
        <v>2077</v>
      </c>
      <c r="E110" s="11">
        <v>23</v>
      </c>
      <c r="F110" s="21" t="s">
        <v>4</v>
      </c>
      <c r="G110" s="22" t="s">
        <v>1969</v>
      </c>
      <c r="H110" s="21" t="s">
        <v>5</v>
      </c>
      <c r="I110" s="12" t="s">
        <v>2081</v>
      </c>
      <c r="J110" s="12" t="s">
        <v>327</v>
      </c>
      <c r="K110" s="12" t="s">
        <v>328</v>
      </c>
      <c r="L110" s="13" t="s">
        <v>1980</v>
      </c>
      <c r="M110" s="14">
        <v>214230011006</v>
      </c>
      <c r="N110" s="11" t="s">
        <v>2068</v>
      </c>
      <c r="O110" s="12" t="s">
        <v>1971</v>
      </c>
      <c r="P110" s="12" t="s">
        <v>311</v>
      </c>
      <c r="Q110" s="12" t="s">
        <v>1971</v>
      </c>
      <c r="R110" s="12" t="s">
        <v>1971</v>
      </c>
      <c r="S110" s="12" t="s">
        <v>2019</v>
      </c>
      <c r="T110" s="12" t="s">
        <v>2078</v>
      </c>
      <c r="U110" s="12" t="s">
        <v>447</v>
      </c>
      <c r="V110" s="12" t="s">
        <v>313</v>
      </c>
      <c r="W110" s="12" t="s">
        <v>341</v>
      </c>
      <c r="X110" s="12" t="s">
        <v>2079</v>
      </c>
      <c r="Y110" s="12" t="s">
        <v>447</v>
      </c>
      <c r="Z110" s="12" t="s">
        <v>1977</v>
      </c>
      <c r="AA110" s="12" t="s">
        <v>320</v>
      </c>
      <c r="AB110" s="12" t="s">
        <v>1977</v>
      </c>
      <c r="AC110" s="12" t="s">
        <v>450</v>
      </c>
      <c r="AD110" s="12" t="s">
        <v>316</v>
      </c>
      <c r="AE110" s="12" t="s">
        <v>1977</v>
      </c>
      <c r="AF110" s="12" t="s">
        <v>1977</v>
      </c>
      <c r="AG110" s="12" t="s">
        <v>451</v>
      </c>
      <c r="AH110" s="12" t="s">
        <v>452</v>
      </c>
      <c r="AI110" s="12" t="s">
        <v>316</v>
      </c>
      <c r="AJ110" s="12" t="s">
        <v>1977</v>
      </c>
      <c r="AK110" s="12" t="s">
        <v>326</v>
      </c>
      <c r="AL110" s="12">
        <f>N110*0.3</f>
        <v>20.399999999999999</v>
      </c>
      <c r="AM110" s="12" t="s">
        <v>1981</v>
      </c>
      <c r="AN110" s="12" t="s">
        <v>1982</v>
      </c>
      <c r="AO110" s="12" t="s">
        <v>1983</v>
      </c>
      <c r="AP110" s="12" t="s">
        <v>1969</v>
      </c>
      <c r="AQ110" s="12" t="s">
        <v>4</v>
      </c>
      <c r="AR110" s="12" t="s">
        <v>4</v>
      </c>
      <c r="AS110" s="15" t="e">
        <f>VLOOKUP(M110,#REF!,4,FALSE)</f>
        <v>#REF!</v>
      </c>
      <c r="AT110" s="15" t="e">
        <f>VLOOKUP(M110,#REF!,5,FALSE)</f>
        <v>#REF!</v>
      </c>
      <c r="AU110" s="15">
        <v>77</v>
      </c>
      <c r="AV110" s="15">
        <f>(AU110-60)*0.4+60</f>
        <v>66.8</v>
      </c>
      <c r="AW110" s="15">
        <f>AV110*0.4</f>
        <v>26.72</v>
      </c>
      <c r="AX110" s="17">
        <f>AL110+AW110</f>
        <v>47.12</v>
      </c>
      <c r="AY110" s="17">
        <v>2</v>
      </c>
      <c r="AZ110" s="12" t="s">
        <v>331</v>
      </c>
      <c r="BA110" s="12" t="s">
        <v>332</v>
      </c>
      <c r="BB110" s="12" t="s">
        <v>317</v>
      </c>
      <c r="BC110" s="21" t="s">
        <v>448</v>
      </c>
      <c r="BD110" s="21" t="s">
        <v>2080</v>
      </c>
      <c r="BE110" s="21" t="s">
        <v>449</v>
      </c>
      <c r="BF110" s="12" t="s">
        <v>3203</v>
      </c>
      <c r="BG110" s="15" t="str">
        <f>VLOOKUP(M110,'[1]Kcksinfod04fdb3a-9e63-4fd4-8dd0'!$A$4:$P$734,16,FALSE)</f>
        <v>13627266961</v>
      </c>
      <c r="BH110" s="15" t="s">
        <v>3339</v>
      </c>
      <c r="BI110" s="15">
        <v>1</v>
      </c>
      <c r="BJ110" s="15">
        <v>5</v>
      </c>
      <c r="BK110" s="15">
        <v>18</v>
      </c>
      <c r="BL110" s="27">
        <v>80</v>
      </c>
      <c r="BM110" s="27">
        <v>87</v>
      </c>
      <c r="BN110" s="27">
        <v>86</v>
      </c>
      <c r="BO110" s="27">
        <v>79</v>
      </c>
      <c r="BP110" s="27">
        <v>84</v>
      </c>
      <c r="BQ110" s="27">
        <v>84</v>
      </c>
      <c r="BR110" s="27">
        <v>82</v>
      </c>
      <c r="BS110" s="28">
        <f t="shared" si="21"/>
        <v>87</v>
      </c>
      <c r="BT110" s="28">
        <f t="shared" si="22"/>
        <v>79</v>
      </c>
      <c r="BU110" s="35">
        <f t="shared" si="23"/>
        <v>83.2</v>
      </c>
      <c r="BV110" s="28"/>
      <c r="BW110" s="17">
        <f t="shared" si="28"/>
        <v>72.08</v>
      </c>
      <c r="BX110" s="32">
        <v>2</v>
      </c>
      <c r="BY110" s="19" t="s">
        <v>3310</v>
      </c>
    </row>
    <row r="111" spans="1:77" x14ac:dyDescent="0.25">
      <c r="A111" s="16">
        <v>13</v>
      </c>
      <c r="B111" s="33" t="s">
        <v>3227</v>
      </c>
      <c r="C111" s="12" t="s">
        <v>3</v>
      </c>
      <c r="D111" s="11" t="s">
        <v>3228</v>
      </c>
      <c r="E111" s="11">
        <v>532</v>
      </c>
      <c r="F111" s="21" t="s">
        <v>4</v>
      </c>
      <c r="G111" s="22" t="s">
        <v>2770</v>
      </c>
      <c r="H111" s="21" t="s">
        <v>5</v>
      </c>
      <c r="I111" s="12" t="s">
        <v>2773</v>
      </c>
      <c r="J111" s="12" t="s">
        <v>327</v>
      </c>
      <c r="K111" s="12" t="s">
        <v>328</v>
      </c>
      <c r="L111" s="13" t="s">
        <v>1980</v>
      </c>
      <c r="M111" s="14">
        <v>214230012507</v>
      </c>
      <c r="N111" s="11" t="s">
        <v>2489</v>
      </c>
      <c r="O111" s="12" t="s">
        <v>1971</v>
      </c>
      <c r="P111" s="12" t="s">
        <v>311</v>
      </c>
      <c r="Q111" s="12" t="s">
        <v>1971</v>
      </c>
      <c r="R111" s="12" t="s">
        <v>1971</v>
      </c>
      <c r="S111" s="12" t="s">
        <v>1972</v>
      </c>
      <c r="T111" s="12" t="s">
        <v>3229</v>
      </c>
      <c r="U111" s="12" t="s">
        <v>3230</v>
      </c>
      <c r="V111" s="12" t="s">
        <v>313</v>
      </c>
      <c r="W111" s="12" t="s">
        <v>314</v>
      </c>
      <c r="X111" s="12" t="s">
        <v>1974</v>
      </c>
      <c r="Y111" s="12" t="s">
        <v>335</v>
      </c>
      <c r="Z111" s="12" t="s">
        <v>3231</v>
      </c>
      <c r="AA111" s="12" t="s">
        <v>320</v>
      </c>
      <c r="AB111" s="12" t="s">
        <v>1977</v>
      </c>
      <c r="AC111" s="12" t="s">
        <v>3232</v>
      </c>
      <c r="AD111" s="12" t="s">
        <v>622</v>
      </c>
      <c r="AE111" s="12" t="s">
        <v>639</v>
      </c>
      <c r="AF111" s="12" t="s">
        <v>3233</v>
      </c>
      <c r="AG111" s="12" t="s">
        <v>3234</v>
      </c>
      <c r="AH111" s="12" t="s">
        <v>3235</v>
      </c>
      <c r="AI111" s="12" t="s">
        <v>316</v>
      </c>
      <c r="AJ111" s="12" t="s">
        <v>316</v>
      </c>
      <c r="AK111" s="12" t="s">
        <v>326</v>
      </c>
      <c r="AL111" s="12">
        <v>16.2</v>
      </c>
      <c r="AM111" s="12" t="s">
        <v>1981</v>
      </c>
      <c r="AN111" s="12" t="s">
        <v>1982</v>
      </c>
      <c r="AO111" s="12" t="s">
        <v>1983</v>
      </c>
      <c r="AP111" s="12" t="s">
        <v>2770</v>
      </c>
      <c r="AQ111" s="12" t="s">
        <v>4</v>
      </c>
      <c r="AR111" s="12" t="s">
        <v>199</v>
      </c>
      <c r="AS111" s="15" t="e">
        <v>#N/A</v>
      </c>
      <c r="AT111" s="15" t="e">
        <v>#N/A</v>
      </c>
      <c r="AU111" s="15" t="s">
        <v>2025</v>
      </c>
      <c r="AV111" s="15">
        <v>64</v>
      </c>
      <c r="AW111" s="15">
        <v>25.6</v>
      </c>
      <c r="AX111" s="17">
        <v>41.8</v>
      </c>
      <c r="AY111" s="17">
        <v>13</v>
      </c>
      <c r="AZ111" s="12" t="s">
        <v>315</v>
      </c>
      <c r="BA111" s="12" t="s">
        <v>316</v>
      </c>
      <c r="BB111" s="12" t="s">
        <v>317</v>
      </c>
      <c r="BC111" s="21" t="s">
        <v>3236</v>
      </c>
      <c r="BD111" s="21" t="s">
        <v>3237</v>
      </c>
      <c r="BE111" s="21" t="s">
        <v>3238</v>
      </c>
      <c r="BF111" s="12" t="s">
        <v>3203</v>
      </c>
      <c r="BG111" s="15">
        <v>13507175967</v>
      </c>
      <c r="BH111" s="15" t="s">
        <v>3339</v>
      </c>
      <c r="BI111" s="15">
        <v>1</v>
      </c>
      <c r="BJ111" s="15">
        <v>5</v>
      </c>
      <c r="BK111" s="15">
        <v>19</v>
      </c>
      <c r="BL111" s="27">
        <v>79</v>
      </c>
      <c r="BM111" s="27">
        <v>88</v>
      </c>
      <c r="BN111" s="27">
        <v>88</v>
      </c>
      <c r="BO111" s="27">
        <v>80</v>
      </c>
      <c r="BP111" s="27">
        <v>88</v>
      </c>
      <c r="BQ111" s="27">
        <v>83</v>
      </c>
      <c r="BR111" s="27">
        <v>85</v>
      </c>
      <c r="BS111" s="28">
        <f t="shared" si="21"/>
        <v>88</v>
      </c>
      <c r="BT111" s="28">
        <f t="shared" si="22"/>
        <v>79</v>
      </c>
      <c r="BU111" s="35">
        <f t="shared" si="23"/>
        <v>84.8</v>
      </c>
      <c r="BV111" s="28"/>
      <c r="BW111" s="17">
        <f t="shared" si="28"/>
        <v>67.239999999999995</v>
      </c>
      <c r="BX111" s="32">
        <v>10</v>
      </c>
      <c r="BY111" s="19" t="s">
        <v>3311</v>
      </c>
    </row>
    <row r="112" spans="1:77" x14ac:dyDescent="0.25">
      <c r="A112" s="16">
        <v>6</v>
      </c>
      <c r="B112" s="33" t="s">
        <v>11</v>
      </c>
      <c r="C112" s="12" t="s">
        <v>3</v>
      </c>
      <c r="D112" s="11" t="s">
        <v>2354</v>
      </c>
      <c r="E112" s="11">
        <v>125</v>
      </c>
      <c r="F112" s="21" t="s">
        <v>4</v>
      </c>
      <c r="G112" s="22" t="s">
        <v>1969</v>
      </c>
      <c r="H112" s="21" t="s">
        <v>5</v>
      </c>
      <c r="I112" s="12" t="s">
        <v>2081</v>
      </c>
      <c r="J112" s="12" t="s">
        <v>327</v>
      </c>
      <c r="K112" s="12" t="s">
        <v>328</v>
      </c>
      <c r="L112" s="13" t="s">
        <v>1980</v>
      </c>
      <c r="M112" s="14">
        <v>214230012502</v>
      </c>
      <c r="N112" s="11" t="s">
        <v>2326</v>
      </c>
      <c r="O112" s="12" t="s">
        <v>1971</v>
      </c>
      <c r="P112" s="12" t="s">
        <v>311</v>
      </c>
      <c r="Q112" s="12" t="s">
        <v>1971</v>
      </c>
      <c r="R112" s="12" t="s">
        <v>1971</v>
      </c>
      <c r="S112" s="12" t="s">
        <v>2019</v>
      </c>
      <c r="T112" s="12" t="s">
        <v>2355</v>
      </c>
      <c r="U112" s="12" t="s">
        <v>335</v>
      </c>
      <c r="V112" s="12" t="s">
        <v>313</v>
      </c>
      <c r="W112" s="12" t="s">
        <v>341</v>
      </c>
      <c r="X112" s="12" t="s">
        <v>2152</v>
      </c>
      <c r="Y112" s="12" t="s">
        <v>335</v>
      </c>
      <c r="Z112" s="12" t="s">
        <v>2357</v>
      </c>
      <c r="AA112" s="12" t="s">
        <v>320</v>
      </c>
      <c r="AB112" s="12" t="s">
        <v>1977</v>
      </c>
      <c r="AC112" s="12" t="s">
        <v>899</v>
      </c>
      <c r="AD112" s="12" t="s">
        <v>622</v>
      </c>
      <c r="AE112" s="12" t="s">
        <v>360</v>
      </c>
      <c r="AF112" s="12" t="s">
        <v>900</v>
      </c>
      <c r="AG112" s="12" t="s">
        <v>901</v>
      </c>
      <c r="AH112" s="12" t="s">
        <v>902</v>
      </c>
      <c r="AI112" s="12" t="s">
        <v>316</v>
      </c>
      <c r="AJ112" s="12" t="s">
        <v>1977</v>
      </c>
      <c r="AK112" s="12" t="s">
        <v>326</v>
      </c>
      <c r="AL112" s="12">
        <f>N112*0.3</f>
        <v>17.7</v>
      </c>
      <c r="AM112" s="12" t="s">
        <v>1981</v>
      </c>
      <c r="AN112" s="12" t="s">
        <v>1982</v>
      </c>
      <c r="AO112" s="12" t="s">
        <v>1983</v>
      </c>
      <c r="AP112" s="12" t="s">
        <v>1969</v>
      </c>
      <c r="AQ112" s="12" t="s">
        <v>4</v>
      </c>
      <c r="AR112" s="12" t="s">
        <v>4</v>
      </c>
      <c r="AS112" s="15" t="e">
        <f>VLOOKUP(M112,#REF!,4,FALSE)</f>
        <v>#REF!</v>
      </c>
      <c r="AT112" s="15" t="e">
        <f>VLOOKUP(M112,#REF!,5,FALSE)</f>
        <v>#REF!</v>
      </c>
      <c r="AU112" s="15">
        <v>80</v>
      </c>
      <c r="AV112" s="15">
        <f>(AU112-60)*0.4+60</f>
        <v>68</v>
      </c>
      <c r="AW112" s="15">
        <f>AV112*0.4</f>
        <v>27.200000000000003</v>
      </c>
      <c r="AX112" s="17">
        <f>AL112+AW112</f>
        <v>44.900000000000006</v>
      </c>
      <c r="AY112" s="17">
        <v>6</v>
      </c>
      <c r="AZ112" s="12" t="s">
        <v>343</v>
      </c>
      <c r="BA112" s="12" t="s">
        <v>344</v>
      </c>
      <c r="BB112" s="12" t="s">
        <v>317</v>
      </c>
      <c r="BC112" s="21" t="s">
        <v>318</v>
      </c>
      <c r="BD112" s="21" t="s">
        <v>2356</v>
      </c>
      <c r="BE112" s="21" t="s">
        <v>898</v>
      </c>
      <c r="BF112" s="12" t="s">
        <v>3203</v>
      </c>
      <c r="BG112" s="15" t="str">
        <f>VLOOKUP(M112,'[1]Kcksinfod04fdb3a-9e63-4fd4-8dd0'!$A$4:$P$734,16,FALSE)</f>
        <v>15827618655</v>
      </c>
      <c r="BH112" s="15" t="s">
        <v>3339</v>
      </c>
      <c r="BI112" s="15">
        <v>1</v>
      </c>
      <c r="BJ112" s="15">
        <v>5</v>
      </c>
      <c r="BK112" s="15">
        <v>20</v>
      </c>
      <c r="BL112" s="27">
        <v>78</v>
      </c>
      <c r="BM112" s="27">
        <v>75</v>
      </c>
      <c r="BN112" s="27">
        <v>78</v>
      </c>
      <c r="BO112" s="27">
        <v>76</v>
      </c>
      <c r="BP112" s="27">
        <v>74</v>
      </c>
      <c r="BQ112" s="27">
        <v>80</v>
      </c>
      <c r="BR112" s="27">
        <v>75</v>
      </c>
      <c r="BS112" s="28">
        <f t="shared" si="21"/>
        <v>80</v>
      </c>
      <c r="BT112" s="28">
        <f t="shared" si="22"/>
        <v>74</v>
      </c>
      <c r="BU112" s="35">
        <f t="shared" si="23"/>
        <v>76.400000000000006</v>
      </c>
      <c r="BV112" s="28"/>
      <c r="BW112" s="17">
        <f t="shared" si="28"/>
        <v>67.820000000000007</v>
      </c>
      <c r="BX112" s="32">
        <v>7</v>
      </c>
      <c r="BY112" s="19" t="s">
        <v>3310</v>
      </c>
    </row>
    <row r="113" spans="1:77" x14ac:dyDescent="0.25">
      <c r="A113" s="16">
        <v>18</v>
      </c>
      <c r="B113" s="11" t="s">
        <v>3239</v>
      </c>
      <c r="C113" s="12" t="s">
        <v>3</v>
      </c>
      <c r="D113" s="11" t="s">
        <v>3240</v>
      </c>
      <c r="E113" s="11">
        <v>525</v>
      </c>
      <c r="F113" s="21" t="s">
        <v>4</v>
      </c>
      <c r="G113" s="22" t="s">
        <v>2770</v>
      </c>
      <c r="H113" s="21" t="s">
        <v>5</v>
      </c>
      <c r="I113" s="12" t="s">
        <v>2773</v>
      </c>
      <c r="J113" s="12" t="s">
        <v>327</v>
      </c>
      <c r="K113" s="12" t="s">
        <v>328</v>
      </c>
      <c r="L113" s="13" t="s">
        <v>1980</v>
      </c>
      <c r="M113" s="14">
        <v>214230011315</v>
      </c>
      <c r="N113" s="11" t="s">
        <v>2453</v>
      </c>
      <c r="O113" s="12" t="s">
        <v>1971</v>
      </c>
      <c r="P113" s="12" t="s">
        <v>311</v>
      </c>
      <c r="Q113" s="12" t="s">
        <v>1971</v>
      </c>
      <c r="R113" s="12" t="s">
        <v>1971</v>
      </c>
      <c r="S113" s="12" t="s">
        <v>2019</v>
      </c>
      <c r="T113" s="12" t="s">
        <v>3241</v>
      </c>
      <c r="U113" s="12" t="s">
        <v>3242</v>
      </c>
      <c r="V113" s="12" t="s">
        <v>313</v>
      </c>
      <c r="W113" s="12" t="s">
        <v>314</v>
      </c>
      <c r="X113" s="12" t="s">
        <v>2152</v>
      </c>
      <c r="Y113" s="12" t="s">
        <v>3243</v>
      </c>
      <c r="Z113" s="12" t="s">
        <v>3244</v>
      </c>
      <c r="AA113" s="12" t="s">
        <v>320</v>
      </c>
      <c r="AB113" s="12" t="s">
        <v>1977</v>
      </c>
      <c r="AC113" s="12" t="s">
        <v>3245</v>
      </c>
      <c r="AD113" s="12" t="s">
        <v>3246</v>
      </c>
      <c r="AE113" s="12" t="s">
        <v>360</v>
      </c>
      <c r="AF113" s="12" t="s">
        <v>1977</v>
      </c>
      <c r="AG113" s="12" t="s">
        <v>3247</v>
      </c>
      <c r="AH113" s="12" t="s">
        <v>3248</v>
      </c>
      <c r="AI113" s="12" t="s">
        <v>316</v>
      </c>
      <c r="AJ113" s="12" t="s">
        <v>1977</v>
      </c>
      <c r="AK113" s="12" t="s">
        <v>326</v>
      </c>
      <c r="AL113" s="12">
        <v>16.5</v>
      </c>
      <c r="AM113" s="12" t="s">
        <v>1981</v>
      </c>
      <c r="AN113" s="12" t="s">
        <v>1982</v>
      </c>
      <c r="AO113" s="12" t="s">
        <v>1983</v>
      </c>
      <c r="AP113" s="12" t="s">
        <v>2770</v>
      </c>
      <c r="AQ113" s="12" t="s">
        <v>4</v>
      </c>
      <c r="AR113" s="12" t="s">
        <v>199</v>
      </c>
      <c r="AS113" s="15" t="e">
        <v>#N/A</v>
      </c>
      <c r="AT113" s="15" t="e">
        <v>#N/A</v>
      </c>
      <c r="AU113" s="15" t="s">
        <v>2243</v>
      </c>
      <c r="AV113" s="15">
        <v>60.8</v>
      </c>
      <c r="AW113" s="15">
        <v>24.32</v>
      </c>
      <c r="AX113" s="17">
        <v>40.82</v>
      </c>
      <c r="AY113" s="17">
        <v>18</v>
      </c>
      <c r="AZ113" s="12" t="s">
        <v>315</v>
      </c>
      <c r="BA113" s="12" t="s">
        <v>316</v>
      </c>
      <c r="BB113" s="12" t="s">
        <v>317</v>
      </c>
      <c r="BC113" s="21" t="s">
        <v>3249</v>
      </c>
      <c r="BD113" s="21" t="s">
        <v>3250</v>
      </c>
      <c r="BE113" s="21" t="s">
        <v>677</v>
      </c>
      <c r="BF113" s="12" t="s">
        <v>3203</v>
      </c>
      <c r="BG113" s="15">
        <v>18569085223</v>
      </c>
      <c r="BH113" s="15" t="s">
        <v>3339</v>
      </c>
      <c r="BI113" s="15">
        <v>1</v>
      </c>
      <c r="BJ113" s="15">
        <v>5</v>
      </c>
      <c r="BK113" s="15">
        <v>21</v>
      </c>
      <c r="BL113" s="27">
        <v>79</v>
      </c>
      <c r="BM113" s="27">
        <v>80</v>
      </c>
      <c r="BN113" s="27">
        <v>83</v>
      </c>
      <c r="BO113" s="27">
        <v>78</v>
      </c>
      <c r="BP113" s="27">
        <v>76</v>
      </c>
      <c r="BQ113" s="27">
        <v>78</v>
      </c>
      <c r="BR113" s="27">
        <v>73</v>
      </c>
      <c r="BS113" s="28">
        <f t="shared" si="21"/>
        <v>83</v>
      </c>
      <c r="BT113" s="28">
        <f t="shared" si="22"/>
        <v>73</v>
      </c>
      <c r="BU113" s="35">
        <f t="shared" si="23"/>
        <v>78.2</v>
      </c>
      <c r="BV113" s="28"/>
      <c r="BW113" s="17">
        <f t="shared" si="28"/>
        <v>64.28</v>
      </c>
      <c r="BX113" s="17">
        <v>14</v>
      </c>
      <c r="BY113" s="19" t="s">
        <v>3311</v>
      </c>
    </row>
    <row r="114" spans="1:77" x14ac:dyDescent="0.25">
      <c r="A114" s="16">
        <v>10</v>
      </c>
      <c r="B114" s="33" t="s">
        <v>16</v>
      </c>
      <c r="C114" s="12" t="s">
        <v>3</v>
      </c>
      <c r="D114" s="11" t="s">
        <v>2392</v>
      </c>
      <c r="E114" s="11">
        <v>141</v>
      </c>
      <c r="F114" s="21" t="s">
        <v>4</v>
      </c>
      <c r="G114" s="22" t="s">
        <v>1969</v>
      </c>
      <c r="H114" s="21" t="s">
        <v>5</v>
      </c>
      <c r="I114" s="12" t="s">
        <v>2081</v>
      </c>
      <c r="J114" s="12" t="s">
        <v>327</v>
      </c>
      <c r="K114" s="12" t="s">
        <v>328</v>
      </c>
      <c r="L114" s="13" t="s">
        <v>1980</v>
      </c>
      <c r="M114" s="14">
        <v>214230012026</v>
      </c>
      <c r="N114" s="11" t="s">
        <v>2358</v>
      </c>
      <c r="O114" s="12" t="s">
        <v>1971</v>
      </c>
      <c r="P114" s="12" t="s">
        <v>311</v>
      </c>
      <c r="Q114" s="12" t="s">
        <v>1971</v>
      </c>
      <c r="R114" s="12" t="s">
        <v>1971</v>
      </c>
      <c r="S114" s="12" t="s">
        <v>1993</v>
      </c>
      <c r="T114" s="12" t="s">
        <v>2393</v>
      </c>
      <c r="U114" s="12" t="s">
        <v>951</v>
      </c>
      <c r="V114" s="12" t="s">
        <v>313</v>
      </c>
      <c r="W114" s="12" t="s">
        <v>341</v>
      </c>
      <c r="X114" s="12" t="s">
        <v>2152</v>
      </c>
      <c r="Y114" s="12" t="s">
        <v>953</v>
      </c>
      <c r="Z114" s="12" t="s">
        <v>2395</v>
      </c>
      <c r="AA114" s="12" t="s">
        <v>320</v>
      </c>
      <c r="AB114" s="12" t="s">
        <v>1977</v>
      </c>
      <c r="AC114" s="12" t="s">
        <v>954</v>
      </c>
      <c r="AD114" s="12" t="s">
        <v>955</v>
      </c>
      <c r="AE114" s="12" t="s">
        <v>360</v>
      </c>
      <c r="AF114" s="12" t="s">
        <v>1977</v>
      </c>
      <c r="AG114" s="12" t="s">
        <v>1977</v>
      </c>
      <c r="AH114" s="12" t="s">
        <v>1977</v>
      </c>
      <c r="AI114" s="12" t="s">
        <v>316</v>
      </c>
      <c r="AJ114" s="12" t="s">
        <v>1977</v>
      </c>
      <c r="AK114" s="12" t="s">
        <v>326</v>
      </c>
      <c r="AL114" s="12">
        <f t="shared" ref="AL114:AL145" si="29">N114*0.3</f>
        <v>17.399999999999999</v>
      </c>
      <c r="AM114" s="12" t="s">
        <v>1981</v>
      </c>
      <c r="AN114" s="12" t="s">
        <v>1982</v>
      </c>
      <c r="AO114" s="12" t="s">
        <v>1983</v>
      </c>
      <c r="AP114" s="12" t="s">
        <v>1969</v>
      </c>
      <c r="AQ114" s="12" t="s">
        <v>4</v>
      </c>
      <c r="AR114" s="12" t="s">
        <v>4</v>
      </c>
      <c r="AS114" s="15" t="e">
        <f>VLOOKUP(M114,#REF!,4,FALSE)</f>
        <v>#REF!</v>
      </c>
      <c r="AT114" s="15" t="e">
        <f>VLOOKUP(M114,#REF!,5,FALSE)</f>
        <v>#REF!</v>
      </c>
      <c r="AU114" s="15">
        <v>69</v>
      </c>
      <c r="AV114" s="15">
        <f t="shared" ref="AV114:AV145" si="30">(AU114-60)*0.4+60</f>
        <v>63.6</v>
      </c>
      <c r="AW114" s="15">
        <f t="shared" ref="AW114:AW145" si="31">AV114*0.4</f>
        <v>25.44</v>
      </c>
      <c r="AX114" s="17">
        <f t="shared" ref="AX114:AX145" si="32">AL114+AW114</f>
        <v>42.84</v>
      </c>
      <c r="AY114" s="17">
        <v>10</v>
      </c>
      <c r="AZ114" s="12" t="s">
        <v>343</v>
      </c>
      <c r="BA114" s="12" t="s">
        <v>344</v>
      </c>
      <c r="BB114" s="12" t="s">
        <v>317</v>
      </c>
      <c r="BC114" s="21" t="s">
        <v>952</v>
      </c>
      <c r="BD114" s="21" t="s">
        <v>2394</v>
      </c>
      <c r="BE114" s="21" t="s">
        <v>658</v>
      </c>
      <c r="BF114" s="12" t="s">
        <v>3203</v>
      </c>
      <c r="BG114" s="15" t="str">
        <f>VLOOKUP(M114,'[1]Kcksinfod04fdb3a-9e63-4fd4-8dd0'!$A$4:$P$734,16,FALSE)</f>
        <v>13407192731</v>
      </c>
      <c r="BH114" s="15" t="s">
        <v>3339</v>
      </c>
      <c r="BI114" s="15">
        <v>1</v>
      </c>
      <c r="BJ114" s="15">
        <v>5</v>
      </c>
      <c r="BK114" s="15">
        <v>22</v>
      </c>
      <c r="BL114" s="27">
        <v>78</v>
      </c>
      <c r="BM114" s="27">
        <v>83</v>
      </c>
      <c r="BN114" s="27">
        <v>82</v>
      </c>
      <c r="BO114" s="27">
        <v>78</v>
      </c>
      <c r="BP114" s="27">
        <v>75</v>
      </c>
      <c r="BQ114" s="27">
        <v>81</v>
      </c>
      <c r="BR114" s="27">
        <v>78</v>
      </c>
      <c r="BS114" s="28">
        <f t="shared" si="21"/>
        <v>83</v>
      </c>
      <c r="BT114" s="28">
        <f t="shared" si="22"/>
        <v>75</v>
      </c>
      <c r="BU114" s="35">
        <f t="shared" si="23"/>
        <v>79.400000000000006</v>
      </c>
      <c r="BV114" s="28"/>
      <c r="BW114" s="17">
        <f t="shared" si="28"/>
        <v>66.66</v>
      </c>
      <c r="BX114" s="32">
        <v>11</v>
      </c>
      <c r="BY114" s="19" t="s">
        <v>3310</v>
      </c>
    </row>
    <row r="115" spans="1:77" x14ac:dyDescent="0.25">
      <c r="A115" s="16">
        <v>3</v>
      </c>
      <c r="B115" s="33" t="s">
        <v>12</v>
      </c>
      <c r="C115" s="12" t="s">
        <v>10</v>
      </c>
      <c r="D115" s="11" t="s">
        <v>2082</v>
      </c>
      <c r="E115" s="11">
        <v>24</v>
      </c>
      <c r="F115" s="21" t="s">
        <v>4</v>
      </c>
      <c r="G115" s="22" t="s">
        <v>1969</v>
      </c>
      <c r="H115" s="21" t="s">
        <v>5</v>
      </c>
      <c r="I115" s="12" t="s">
        <v>2081</v>
      </c>
      <c r="J115" s="12" t="s">
        <v>327</v>
      </c>
      <c r="K115" s="12" t="s">
        <v>328</v>
      </c>
      <c r="L115" s="13" t="s">
        <v>1980</v>
      </c>
      <c r="M115" s="14">
        <v>214230011107</v>
      </c>
      <c r="N115" s="11" t="s">
        <v>2068</v>
      </c>
      <c r="O115" s="12" t="s">
        <v>1971</v>
      </c>
      <c r="P115" s="12" t="s">
        <v>311</v>
      </c>
      <c r="Q115" s="12" t="s">
        <v>1971</v>
      </c>
      <c r="R115" s="12" t="s">
        <v>1971</v>
      </c>
      <c r="S115" s="12" t="s">
        <v>2013</v>
      </c>
      <c r="T115" s="12" t="s">
        <v>2083</v>
      </c>
      <c r="U115" s="12" t="s">
        <v>453</v>
      </c>
      <c r="V115" s="12" t="s">
        <v>313</v>
      </c>
      <c r="W115" s="12" t="s">
        <v>341</v>
      </c>
      <c r="X115" s="12" t="s">
        <v>2043</v>
      </c>
      <c r="Y115" s="12" t="s">
        <v>456</v>
      </c>
      <c r="Z115" s="12" t="s">
        <v>1977</v>
      </c>
      <c r="AA115" s="12" t="s">
        <v>320</v>
      </c>
      <c r="AB115" s="12" t="s">
        <v>1977</v>
      </c>
      <c r="AC115" s="12" t="s">
        <v>457</v>
      </c>
      <c r="AD115" s="12" t="s">
        <v>316</v>
      </c>
      <c r="AE115" s="12" t="s">
        <v>316</v>
      </c>
      <c r="AF115" s="12" t="s">
        <v>458</v>
      </c>
      <c r="AG115" s="12" t="s">
        <v>459</v>
      </c>
      <c r="AH115" s="12" t="s">
        <v>460</v>
      </c>
      <c r="AI115" s="12" t="s">
        <v>316</v>
      </c>
      <c r="AJ115" s="12" t="s">
        <v>461</v>
      </c>
      <c r="AK115" s="12" t="s">
        <v>326</v>
      </c>
      <c r="AL115" s="12">
        <f t="shared" si="29"/>
        <v>20.399999999999999</v>
      </c>
      <c r="AM115" s="12" t="s">
        <v>1981</v>
      </c>
      <c r="AN115" s="12" t="s">
        <v>1982</v>
      </c>
      <c r="AO115" s="12" t="s">
        <v>1983</v>
      </c>
      <c r="AP115" s="12" t="s">
        <v>1969</v>
      </c>
      <c r="AQ115" s="12" t="s">
        <v>4</v>
      </c>
      <c r="AR115" s="12" t="s">
        <v>4</v>
      </c>
      <c r="AS115" s="15" t="e">
        <f>VLOOKUP(M115,#REF!,4,FALSE)</f>
        <v>#REF!</v>
      </c>
      <c r="AT115" s="15" t="e">
        <f>VLOOKUP(M115,#REF!,5,FALSE)</f>
        <v>#REF!</v>
      </c>
      <c r="AU115" s="15">
        <v>77</v>
      </c>
      <c r="AV115" s="15">
        <f t="shared" si="30"/>
        <v>66.8</v>
      </c>
      <c r="AW115" s="15">
        <f t="shared" si="31"/>
        <v>26.72</v>
      </c>
      <c r="AX115" s="17">
        <f t="shared" si="32"/>
        <v>47.12</v>
      </c>
      <c r="AY115" s="17">
        <v>2</v>
      </c>
      <c r="AZ115" s="12" t="s">
        <v>343</v>
      </c>
      <c r="BA115" s="12" t="s">
        <v>344</v>
      </c>
      <c r="BB115" s="12" t="s">
        <v>317</v>
      </c>
      <c r="BC115" s="21" t="s">
        <v>454</v>
      </c>
      <c r="BD115" s="21" t="s">
        <v>2084</v>
      </c>
      <c r="BE115" s="21" t="s">
        <v>455</v>
      </c>
      <c r="BF115" s="12" t="s">
        <v>3203</v>
      </c>
      <c r="BG115" s="15" t="str">
        <f>VLOOKUP(M115,'[1]Kcksinfod04fdb3a-9e63-4fd4-8dd0'!$A$4:$P$734,16,FALSE)</f>
        <v>13907336161</v>
      </c>
      <c r="BH115" s="15" t="s">
        <v>3339</v>
      </c>
      <c r="BI115" s="15">
        <v>1</v>
      </c>
      <c r="BJ115" s="15">
        <v>5</v>
      </c>
      <c r="BK115" s="15">
        <v>23</v>
      </c>
      <c r="BL115" s="27">
        <v>79</v>
      </c>
      <c r="BM115" s="27">
        <v>86</v>
      </c>
      <c r="BN115" s="27">
        <v>85</v>
      </c>
      <c r="BO115" s="27">
        <v>80</v>
      </c>
      <c r="BP115" s="27">
        <v>82</v>
      </c>
      <c r="BQ115" s="27">
        <v>77</v>
      </c>
      <c r="BR115" s="27">
        <v>84</v>
      </c>
      <c r="BS115" s="28">
        <f t="shared" si="21"/>
        <v>86</v>
      </c>
      <c r="BT115" s="28">
        <f t="shared" si="22"/>
        <v>77</v>
      </c>
      <c r="BU115" s="35">
        <f t="shared" si="23"/>
        <v>82</v>
      </c>
      <c r="BV115" s="28"/>
      <c r="BW115" s="17">
        <f t="shared" si="28"/>
        <v>71.72</v>
      </c>
      <c r="BX115" s="32">
        <v>3</v>
      </c>
      <c r="BY115" s="19" t="s">
        <v>3310</v>
      </c>
    </row>
    <row r="116" spans="1:77" x14ac:dyDescent="0.25">
      <c r="A116" s="16">
        <v>7</v>
      </c>
      <c r="B116" s="33" t="s">
        <v>6</v>
      </c>
      <c r="C116" s="12" t="s">
        <v>3</v>
      </c>
      <c r="D116" s="11" t="s">
        <v>1217</v>
      </c>
      <c r="E116" s="11">
        <v>213</v>
      </c>
      <c r="F116" s="21" t="s">
        <v>4</v>
      </c>
      <c r="G116" s="22" t="s">
        <v>1969</v>
      </c>
      <c r="H116" s="21" t="s">
        <v>5</v>
      </c>
      <c r="I116" s="12" t="s">
        <v>2081</v>
      </c>
      <c r="J116" s="12" t="s">
        <v>327</v>
      </c>
      <c r="K116" s="12" t="s">
        <v>328</v>
      </c>
      <c r="L116" s="13" t="s">
        <v>1980</v>
      </c>
      <c r="M116" s="14">
        <v>214230012414</v>
      </c>
      <c r="N116" s="11" t="s">
        <v>2545</v>
      </c>
      <c r="O116" s="12" t="s">
        <v>1971</v>
      </c>
      <c r="P116" s="12" t="s">
        <v>311</v>
      </c>
      <c r="Q116" s="12" t="s">
        <v>1971</v>
      </c>
      <c r="R116" s="12" t="s">
        <v>1971</v>
      </c>
      <c r="S116" s="12" t="s">
        <v>2045</v>
      </c>
      <c r="T116" s="12" t="s">
        <v>2576</v>
      </c>
      <c r="U116" s="12" t="s">
        <v>340</v>
      </c>
      <c r="V116" s="12" t="s">
        <v>313</v>
      </c>
      <c r="W116" s="12" t="s">
        <v>341</v>
      </c>
      <c r="X116" s="12" t="s">
        <v>2577</v>
      </c>
      <c r="Y116" s="12" t="s">
        <v>1053</v>
      </c>
      <c r="Z116" s="12" t="s">
        <v>2048</v>
      </c>
      <c r="AA116" s="12" t="s">
        <v>320</v>
      </c>
      <c r="AB116" s="12" t="s">
        <v>1977</v>
      </c>
      <c r="AC116" s="12" t="s">
        <v>1219</v>
      </c>
      <c r="AD116" s="12" t="s">
        <v>1220</v>
      </c>
      <c r="AE116" s="12" t="s">
        <v>495</v>
      </c>
      <c r="AF116" s="12" t="s">
        <v>1221</v>
      </c>
      <c r="AG116" s="12" t="s">
        <v>1222</v>
      </c>
      <c r="AH116" s="12" t="s">
        <v>1223</v>
      </c>
      <c r="AI116" s="12" t="s">
        <v>316</v>
      </c>
      <c r="AJ116" s="12" t="s">
        <v>1977</v>
      </c>
      <c r="AK116" s="12" t="s">
        <v>326</v>
      </c>
      <c r="AL116" s="12">
        <f t="shared" si="29"/>
        <v>15.6</v>
      </c>
      <c r="AM116" s="12" t="s">
        <v>1981</v>
      </c>
      <c r="AN116" s="12" t="s">
        <v>1982</v>
      </c>
      <c r="AO116" s="12" t="s">
        <v>1983</v>
      </c>
      <c r="AP116" s="12" t="s">
        <v>1969</v>
      </c>
      <c r="AQ116" s="12" t="s">
        <v>4</v>
      </c>
      <c r="AR116" s="12" t="s">
        <v>4</v>
      </c>
      <c r="AS116" s="15" t="e">
        <f>VLOOKUP(M116,#REF!,4,FALSE)</f>
        <v>#REF!</v>
      </c>
      <c r="AT116" s="15" t="e">
        <f>VLOOKUP(M116,#REF!,5,FALSE)</f>
        <v>#REF!</v>
      </c>
      <c r="AU116" s="15">
        <v>93</v>
      </c>
      <c r="AV116" s="15">
        <f t="shared" si="30"/>
        <v>73.2</v>
      </c>
      <c r="AW116" s="15">
        <f t="shared" si="31"/>
        <v>29.28</v>
      </c>
      <c r="AX116" s="17">
        <f t="shared" si="32"/>
        <v>44.88</v>
      </c>
      <c r="AY116" s="17">
        <v>7</v>
      </c>
      <c r="AZ116" s="12" t="s">
        <v>343</v>
      </c>
      <c r="BA116" s="12" t="s">
        <v>344</v>
      </c>
      <c r="BB116" s="12" t="s">
        <v>317</v>
      </c>
      <c r="BC116" s="21" t="s">
        <v>1218</v>
      </c>
      <c r="BD116" s="21" t="s">
        <v>2578</v>
      </c>
      <c r="BE116" s="21" t="s">
        <v>765</v>
      </c>
      <c r="BF116" s="12" t="s">
        <v>3203</v>
      </c>
      <c r="BG116" s="15" t="str">
        <f>VLOOKUP(M116,'[1]Kcksinfod04fdb3a-9e63-4fd4-8dd0'!$A$4:$P$734,16,FALSE)</f>
        <v>13997886779</v>
      </c>
      <c r="BH116" s="15" t="s">
        <v>3339</v>
      </c>
      <c r="BI116" s="15">
        <v>1</v>
      </c>
      <c r="BJ116" s="15">
        <v>5</v>
      </c>
      <c r="BK116" s="15">
        <v>24</v>
      </c>
      <c r="BL116" s="27">
        <v>82</v>
      </c>
      <c r="BM116" s="27">
        <v>78</v>
      </c>
      <c r="BN116" s="27">
        <v>84</v>
      </c>
      <c r="BO116" s="27">
        <v>88</v>
      </c>
      <c r="BP116" s="27">
        <v>84</v>
      </c>
      <c r="BQ116" s="27">
        <v>79</v>
      </c>
      <c r="BR116" s="27">
        <v>73</v>
      </c>
      <c r="BS116" s="28">
        <f t="shared" si="21"/>
        <v>88</v>
      </c>
      <c r="BT116" s="28">
        <f t="shared" si="22"/>
        <v>73</v>
      </c>
      <c r="BU116" s="35">
        <f t="shared" si="23"/>
        <v>81.400000000000006</v>
      </c>
      <c r="BV116" s="28"/>
      <c r="BW116" s="17">
        <f t="shared" si="28"/>
        <v>69.300000000000011</v>
      </c>
      <c r="BX116" s="32">
        <v>6</v>
      </c>
      <c r="BY116" s="19" t="s">
        <v>3310</v>
      </c>
    </row>
    <row r="117" spans="1:77" x14ac:dyDescent="0.25">
      <c r="A117" s="16">
        <v>168</v>
      </c>
      <c r="B117" s="11" t="s">
        <v>169</v>
      </c>
      <c r="C117" s="12" t="s">
        <v>3</v>
      </c>
      <c r="D117" s="11" t="s">
        <v>2586</v>
      </c>
      <c r="E117" s="11">
        <v>216</v>
      </c>
      <c r="F117" s="21" t="s">
        <v>4</v>
      </c>
      <c r="G117" s="22" t="s">
        <v>1969</v>
      </c>
      <c r="H117" s="21" t="s">
        <v>158</v>
      </c>
      <c r="I117" s="12" t="s">
        <v>2148</v>
      </c>
      <c r="J117" s="12" t="s">
        <v>327</v>
      </c>
      <c r="K117" s="12" t="s">
        <v>328</v>
      </c>
      <c r="L117" s="13">
        <v>11</v>
      </c>
      <c r="M117" s="14">
        <v>214230011328</v>
      </c>
      <c r="N117" s="11" t="s">
        <v>2580</v>
      </c>
      <c r="O117" s="12" t="s">
        <v>1971</v>
      </c>
      <c r="P117" s="12" t="s">
        <v>311</v>
      </c>
      <c r="Q117" s="12" t="s">
        <v>1971</v>
      </c>
      <c r="R117" s="12" t="s">
        <v>1971</v>
      </c>
      <c r="S117" s="12" t="s">
        <v>2026</v>
      </c>
      <c r="T117" s="12" t="s">
        <v>2587</v>
      </c>
      <c r="U117" s="12" t="s">
        <v>1238</v>
      </c>
      <c r="V117" s="12" t="s">
        <v>313</v>
      </c>
      <c r="W117" s="12" t="s">
        <v>341</v>
      </c>
      <c r="X117" s="12" t="s">
        <v>1998</v>
      </c>
      <c r="Y117" s="12" t="s">
        <v>1240</v>
      </c>
      <c r="Z117" s="12" t="s">
        <v>2589</v>
      </c>
      <c r="AA117" s="12" t="s">
        <v>320</v>
      </c>
      <c r="AB117" s="12" t="s">
        <v>1977</v>
      </c>
      <c r="AC117" s="12" t="s">
        <v>1241</v>
      </c>
      <c r="AD117" s="12" t="s">
        <v>4</v>
      </c>
      <c r="AE117" s="12" t="s">
        <v>819</v>
      </c>
      <c r="AF117" s="12" t="s">
        <v>1977</v>
      </c>
      <c r="AG117" s="12" t="s">
        <v>1242</v>
      </c>
      <c r="AH117" s="12" t="s">
        <v>1243</v>
      </c>
      <c r="AI117" s="12" t="s">
        <v>316</v>
      </c>
      <c r="AJ117" s="12" t="s">
        <v>1977</v>
      </c>
      <c r="AK117" s="12" t="s">
        <v>326</v>
      </c>
      <c r="AL117" s="12">
        <f t="shared" si="29"/>
        <v>15.299999999999999</v>
      </c>
      <c r="AM117" s="12" t="s">
        <v>1981</v>
      </c>
      <c r="AN117" s="12" t="s">
        <v>1982</v>
      </c>
      <c r="AO117" s="12" t="s">
        <v>1983</v>
      </c>
      <c r="AP117" s="12" t="s">
        <v>1969</v>
      </c>
      <c r="AQ117" s="12" t="s">
        <v>4</v>
      </c>
      <c r="AR117" s="12" t="s">
        <v>4</v>
      </c>
      <c r="AS117" s="15" t="e">
        <f>VLOOKUP(M117,#REF!,4,FALSE)</f>
        <v>#REF!</v>
      </c>
      <c r="AT117" s="15" t="e">
        <f>VLOOKUP(M117,#REF!,5,FALSE)</f>
        <v>#REF!</v>
      </c>
      <c r="AU117" s="15" t="s">
        <v>1996</v>
      </c>
      <c r="AV117" s="15">
        <f t="shared" si="30"/>
        <v>65.599999999999994</v>
      </c>
      <c r="AW117" s="15">
        <f t="shared" si="31"/>
        <v>26.24</v>
      </c>
      <c r="AX117" s="17">
        <f t="shared" si="32"/>
        <v>41.54</v>
      </c>
      <c r="AY117" s="17">
        <v>14</v>
      </c>
      <c r="AZ117" s="12" t="s">
        <v>343</v>
      </c>
      <c r="BA117" s="12" t="s">
        <v>316</v>
      </c>
      <c r="BB117" s="12" t="s">
        <v>1160</v>
      </c>
      <c r="BC117" s="21" t="s">
        <v>431</v>
      </c>
      <c r="BD117" s="21" t="s">
        <v>2588</v>
      </c>
      <c r="BE117" s="21" t="s">
        <v>1239</v>
      </c>
      <c r="BF117" s="12" t="s">
        <v>3203</v>
      </c>
      <c r="BG117" s="15" t="str">
        <f>VLOOKUP(M117,'[1]Kcksinfod04fdb3a-9e63-4fd4-8dd0'!$A$4:$P$734,16,FALSE)</f>
        <v>15337191598</v>
      </c>
      <c r="BH117" s="15" t="s">
        <v>3339</v>
      </c>
      <c r="BI117" s="15">
        <v>6</v>
      </c>
      <c r="BJ117" s="15">
        <v>6</v>
      </c>
      <c r="BK117" s="15">
        <v>1</v>
      </c>
      <c r="BL117" s="27">
        <v>83</v>
      </c>
      <c r="BM117" s="27">
        <v>82</v>
      </c>
      <c r="BN117" s="27">
        <v>75</v>
      </c>
      <c r="BO117" s="27">
        <v>75</v>
      </c>
      <c r="BP117" s="27">
        <v>75</v>
      </c>
      <c r="BQ117" s="27">
        <v>75</v>
      </c>
      <c r="BR117" s="27">
        <v>70</v>
      </c>
      <c r="BS117" s="28">
        <f t="shared" si="21"/>
        <v>83</v>
      </c>
      <c r="BT117" s="28">
        <f t="shared" si="22"/>
        <v>70</v>
      </c>
      <c r="BU117" s="35">
        <f t="shared" si="23"/>
        <v>76.400000000000006</v>
      </c>
      <c r="BV117" s="28"/>
      <c r="BW117" s="17">
        <f t="shared" si="28"/>
        <v>64.460000000000008</v>
      </c>
      <c r="BX117" s="17">
        <v>12</v>
      </c>
      <c r="BY117" s="19"/>
    </row>
    <row r="118" spans="1:77" x14ac:dyDescent="0.25">
      <c r="A118" s="16">
        <v>162</v>
      </c>
      <c r="B118" s="33" t="s">
        <v>166</v>
      </c>
      <c r="C118" s="12" t="s">
        <v>10</v>
      </c>
      <c r="D118" s="11" t="s">
        <v>2411</v>
      </c>
      <c r="E118" s="11">
        <v>148</v>
      </c>
      <c r="F118" s="21" t="s">
        <v>4</v>
      </c>
      <c r="G118" s="22" t="s">
        <v>1969</v>
      </c>
      <c r="H118" s="21" t="s">
        <v>158</v>
      </c>
      <c r="I118" s="12" t="s">
        <v>2148</v>
      </c>
      <c r="J118" s="12" t="s">
        <v>327</v>
      </c>
      <c r="K118" s="12" t="s">
        <v>328</v>
      </c>
      <c r="L118" s="13">
        <v>11</v>
      </c>
      <c r="M118" s="14">
        <v>214230011225</v>
      </c>
      <c r="N118" s="11" t="s">
        <v>2401</v>
      </c>
      <c r="O118" s="12" t="s">
        <v>1971</v>
      </c>
      <c r="P118" s="12" t="s">
        <v>311</v>
      </c>
      <c r="Q118" s="12" t="s">
        <v>1971</v>
      </c>
      <c r="R118" s="12" t="s">
        <v>1971</v>
      </c>
      <c r="S118" s="12" t="s">
        <v>2170</v>
      </c>
      <c r="T118" s="12" t="s">
        <v>2412</v>
      </c>
      <c r="U118" s="12" t="s">
        <v>975</v>
      </c>
      <c r="V118" s="12" t="s">
        <v>313</v>
      </c>
      <c r="W118" s="12" t="s">
        <v>314</v>
      </c>
      <c r="X118" s="12" t="s">
        <v>2172</v>
      </c>
      <c r="Y118" s="12" t="s">
        <v>975</v>
      </c>
      <c r="Z118" s="12" t="s">
        <v>2414</v>
      </c>
      <c r="AA118" s="12" t="s">
        <v>320</v>
      </c>
      <c r="AB118" s="12" t="s">
        <v>1977</v>
      </c>
      <c r="AC118" s="12" t="s">
        <v>976</v>
      </c>
      <c r="AD118" s="12" t="s">
        <v>977</v>
      </c>
      <c r="AE118" s="12" t="s">
        <v>2175</v>
      </c>
      <c r="AF118" s="12" t="s">
        <v>316</v>
      </c>
      <c r="AG118" s="12" t="s">
        <v>978</v>
      </c>
      <c r="AH118" s="12" t="s">
        <v>1977</v>
      </c>
      <c r="AI118" s="12" t="s">
        <v>316</v>
      </c>
      <c r="AJ118" s="12" t="s">
        <v>1977</v>
      </c>
      <c r="AK118" s="12" t="s">
        <v>326</v>
      </c>
      <c r="AL118" s="12">
        <f t="shared" si="29"/>
        <v>17.099999999999998</v>
      </c>
      <c r="AM118" s="12" t="s">
        <v>1981</v>
      </c>
      <c r="AN118" s="12" t="s">
        <v>1982</v>
      </c>
      <c r="AO118" s="12" t="s">
        <v>1983</v>
      </c>
      <c r="AP118" s="12" t="s">
        <v>1969</v>
      </c>
      <c r="AQ118" s="12" t="s">
        <v>4</v>
      </c>
      <c r="AR118" s="12" t="s">
        <v>4</v>
      </c>
      <c r="AS118" s="15" t="e">
        <f>VLOOKUP(M118,#REF!,4,FALSE)</f>
        <v>#REF!</v>
      </c>
      <c r="AT118" s="15" t="e">
        <f>VLOOKUP(M118,#REF!,5,FALSE)</f>
        <v>#REF!</v>
      </c>
      <c r="AU118" s="15" t="s">
        <v>3117</v>
      </c>
      <c r="AV118" s="15">
        <f t="shared" si="30"/>
        <v>69.2</v>
      </c>
      <c r="AW118" s="15">
        <f t="shared" si="31"/>
        <v>27.680000000000003</v>
      </c>
      <c r="AX118" s="17">
        <f t="shared" si="32"/>
        <v>44.78</v>
      </c>
      <c r="AY118" s="17">
        <v>8</v>
      </c>
      <c r="AZ118" s="12" t="s">
        <v>343</v>
      </c>
      <c r="BA118" s="12" t="s">
        <v>316</v>
      </c>
      <c r="BB118" s="12" t="s">
        <v>317</v>
      </c>
      <c r="BC118" s="21" t="s">
        <v>333</v>
      </c>
      <c r="BD118" s="21" t="s">
        <v>2413</v>
      </c>
      <c r="BE118" s="21" t="s">
        <v>366</v>
      </c>
      <c r="BF118" s="12" t="s">
        <v>3203</v>
      </c>
      <c r="BG118" s="15" t="str">
        <f>VLOOKUP(M118,'[1]Kcksinfod04fdb3a-9e63-4fd4-8dd0'!$A$4:$P$734,16,FALSE)</f>
        <v>18908640790</v>
      </c>
      <c r="BH118" s="15" t="s">
        <v>3339</v>
      </c>
      <c r="BI118" s="15">
        <v>6</v>
      </c>
      <c r="BJ118" s="15">
        <v>6</v>
      </c>
      <c r="BK118" s="15">
        <v>2</v>
      </c>
      <c r="BL118" s="27">
        <v>79</v>
      </c>
      <c r="BM118" s="27">
        <v>80</v>
      </c>
      <c r="BN118" s="27">
        <v>73</v>
      </c>
      <c r="BO118" s="27">
        <v>70</v>
      </c>
      <c r="BP118" s="27">
        <v>65</v>
      </c>
      <c r="BQ118" s="27">
        <v>73</v>
      </c>
      <c r="BR118" s="27">
        <v>75</v>
      </c>
      <c r="BS118" s="28">
        <f t="shared" si="21"/>
        <v>80</v>
      </c>
      <c r="BT118" s="28">
        <f t="shared" si="22"/>
        <v>65</v>
      </c>
      <c r="BU118" s="35">
        <f t="shared" si="23"/>
        <v>74</v>
      </c>
      <c r="BV118" s="28"/>
      <c r="BW118" s="17">
        <f t="shared" si="28"/>
        <v>66.98</v>
      </c>
      <c r="BX118" s="32">
        <v>7</v>
      </c>
      <c r="BY118" s="19"/>
    </row>
    <row r="119" spans="1:77" ht="14.25" customHeight="1" x14ac:dyDescent="0.25">
      <c r="A119" s="16">
        <v>166</v>
      </c>
      <c r="B119" s="33" t="s">
        <v>168</v>
      </c>
      <c r="C119" s="12" t="s">
        <v>3</v>
      </c>
      <c r="D119" s="11" t="s">
        <v>2506</v>
      </c>
      <c r="E119" s="11">
        <v>184</v>
      </c>
      <c r="F119" s="21" t="s">
        <v>4</v>
      </c>
      <c r="G119" s="22" t="s">
        <v>1969</v>
      </c>
      <c r="H119" s="21" t="s">
        <v>158</v>
      </c>
      <c r="I119" s="12" t="s">
        <v>2148</v>
      </c>
      <c r="J119" s="12" t="s">
        <v>327</v>
      </c>
      <c r="K119" s="12" t="s">
        <v>328</v>
      </c>
      <c r="L119" s="13">
        <v>11</v>
      </c>
      <c r="M119" s="14">
        <v>214230011515</v>
      </c>
      <c r="N119" s="11" t="s">
        <v>2489</v>
      </c>
      <c r="O119" s="12" t="s">
        <v>1971</v>
      </c>
      <c r="P119" s="12" t="s">
        <v>311</v>
      </c>
      <c r="Q119" s="12" t="s">
        <v>1971</v>
      </c>
      <c r="R119" s="12" t="s">
        <v>1971</v>
      </c>
      <c r="S119" s="12" t="s">
        <v>1986</v>
      </c>
      <c r="T119" s="12" t="s">
        <v>2507</v>
      </c>
      <c r="U119" s="12" t="s">
        <v>1113</v>
      </c>
      <c r="V119" s="12" t="s">
        <v>313</v>
      </c>
      <c r="W119" s="12" t="s">
        <v>341</v>
      </c>
      <c r="X119" s="12" t="s">
        <v>2152</v>
      </c>
      <c r="Y119" s="12" t="s">
        <v>437</v>
      </c>
      <c r="Z119" s="12" t="s">
        <v>2391</v>
      </c>
      <c r="AA119" s="12" t="s">
        <v>320</v>
      </c>
      <c r="AB119" s="12" t="s">
        <v>1977</v>
      </c>
      <c r="AC119" s="12" t="s">
        <v>1115</v>
      </c>
      <c r="AD119" s="12" t="s">
        <v>4</v>
      </c>
      <c r="AE119" s="12" t="s">
        <v>1116</v>
      </c>
      <c r="AF119" s="12" t="s">
        <v>316</v>
      </c>
      <c r="AG119" s="12" t="s">
        <v>1117</v>
      </c>
      <c r="AH119" s="12" t="s">
        <v>1118</v>
      </c>
      <c r="AI119" s="12" t="s">
        <v>316</v>
      </c>
      <c r="AJ119" s="12" t="s">
        <v>1977</v>
      </c>
      <c r="AK119" s="12" t="s">
        <v>326</v>
      </c>
      <c r="AL119" s="12">
        <f t="shared" si="29"/>
        <v>16.2</v>
      </c>
      <c r="AM119" s="12" t="s">
        <v>1981</v>
      </c>
      <c r="AN119" s="12" t="s">
        <v>1982</v>
      </c>
      <c r="AO119" s="12" t="s">
        <v>1983</v>
      </c>
      <c r="AP119" s="12" t="s">
        <v>1969</v>
      </c>
      <c r="AQ119" s="12" t="s">
        <v>4</v>
      </c>
      <c r="AR119" s="12" t="s">
        <v>4</v>
      </c>
      <c r="AS119" s="15" t="e">
        <f>VLOOKUP(M119,#REF!,4,FALSE)</f>
        <v>#REF!</v>
      </c>
      <c r="AT119" s="15" t="e">
        <f>VLOOKUP(M119,#REF!,5,FALSE)</f>
        <v>#REF!</v>
      </c>
      <c r="AU119" s="15" t="s">
        <v>1970</v>
      </c>
      <c r="AV119" s="15">
        <f t="shared" si="30"/>
        <v>66.8</v>
      </c>
      <c r="AW119" s="15">
        <f t="shared" si="31"/>
        <v>26.72</v>
      </c>
      <c r="AX119" s="17">
        <f t="shared" si="32"/>
        <v>42.92</v>
      </c>
      <c r="AY119" s="17">
        <v>12</v>
      </c>
      <c r="AZ119" s="12" t="s">
        <v>343</v>
      </c>
      <c r="BA119" s="12" t="s">
        <v>344</v>
      </c>
      <c r="BB119" s="12" t="s">
        <v>317</v>
      </c>
      <c r="BC119" s="21" t="s">
        <v>1114</v>
      </c>
      <c r="BD119" s="21" t="s">
        <v>2508</v>
      </c>
      <c r="BE119" s="21" t="s">
        <v>508</v>
      </c>
      <c r="BF119" s="12" t="s">
        <v>3203</v>
      </c>
      <c r="BG119" s="15" t="str">
        <f>VLOOKUP(M119,'[1]Kcksinfod04fdb3a-9e63-4fd4-8dd0'!$A$4:$P$734,16,FALSE)</f>
        <v>13387668018</v>
      </c>
      <c r="BH119" s="15" t="s">
        <v>3339</v>
      </c>
      <c r="BI119" s="15">
        <v>6</v>
      </c>
      <c r="BJ119" s="15">
        <v>6</v>
      </c>
      <c r="BK119" s="15">
        <v>3</v>
      </c>
      <c r="BL119" s="27">
        <v>80</v>
      </c>
      <c r="BM119" s="27">
        <v>81</v>
      </c>
      <c r="BN119" s="27">
        <v>72</v>
      </c>
      <c r="BO119" s="27">
        <v>78</v>
      </c>
      <c r="BP119" s="27">
        <v>75</v>
      </c>
      <c r="BQ119" s="27">
        <v>70</v>
      </c>
      <c r="BR119" s="27">
        <v>72</v>
      </c>
      <c r="BS119" s="28">
        <f t="shared" si="21"/>
        <v>81</v>
      </c>
      <c r="BT119" s="28">
        <f t="shared" si="22"/>
        <v>70</v>
      </c>
      <c r="BU119" s="35">
        <f t="shared" si="23"/>
        <v>75.400000000000006</v>
      </c>
      <c r="BV119" s="28"/>
      <c r="BW119" s="17">
        <f t="shared" si="28"/>
        <v>65.540000000000006</v>
      </c>
      <c r="BX119" s="32">
        <v>11</v>
      </c>
      <c r="BY119" s="19"/>
    </row>
    <row r="120" spans="1:77" x14ac:dyDescent="0.25">
      <c r="A120" s="16">
        <v>157</v>
      </c>
      <c r="B120" s="33" t="s">
        <v>165</v>
      </c>
      <c r="C120" s="12" t="s">
        <v>3</v>
      </c>
      <c r="D120" s="11" t="s">
        <v>2169</v>
      </c>
      <c r="E120" s="11">
        <v>52</v>
      </c>
      <c r="F120" s="21" t="s">
        <v>4</v>
      </c>
      <c r="G120" s="22" t="s">
        <v>1969</v>
      </c>
      <c r="H120" s="21" t="s">
        <v>158</v>
      </c>
      <c r="I120" s="12" t="s">
        <v>2148</v>
      </c>
      <c r="J120" s="12" t="s">
        <v>327</v>
      </c>
      <c r="K120" s="12" t="s">
        <v>328</v>
      </c>
      <c r="L120" s="13">
        <v>11</v>
      </c>
      <c r="M120" s="14">
        <v>214230010707</v>
      </c>
      <c r="N120" s="11" t="s">
        <v>2166</v>
      </c>
      <c r="O120" s="12" t="s">
        <v>1971</v>
      </c>
      <c r="P120" s="12" t="s">
        <v>311</v>
      </c>
      <c r="Q120" s="12" t="s">
        <v>1971</v>
      </c>
      <c r="R120" s="12" t="s">
        <v>1971</v>
      </c>
      <c r="S120" s="12" t="s">
        <v>2170</v>
      </c>
      <c r="T120" s="12" t="s">
        <v>2171</v>
      </c>
      <c r="U120" s="12" t="s">
        <v>335</v>
      </c>
      <c r="V120" s="12" t="s">
        <v>313</v>
      </c>
      <c r="W120" s="12" t="s">
        <v>314</v>
      </c>
      <c r="X120" s="12" t="s">
        <v>2172</v>
      </c>
      <c r="Y120" s="12" t="s">
        <v>335</v>
      </c>
      <c r="Z120" s="12" t="s">
        <v>2174</v>
      </c>
      <c r="AA120" s="12" t="s">
        <v>320</v>
      </c>
      <c r="AB120" s="12" t="s">
        <v>1977</v>
      </c>
      <c r="AC120" s="12" t="s">
        <v>601</v>
      </c>
      <c r="AD120" s="12" t="s">
        <v>4</v>
      </c>
      <c r="AE120" s="12" t="s">
        <v>2175</v>
      </c>
      <c r="AF120" s="12" t="s">
        <v>1977</v>
      </c>
      <c r="AG120" s="12" t="s">
        <v>602</v>
      </c>
      <c r="AH120" s="12" t="s">
        <v>1977</v>
      </c>
      <c r="AI120" s="12" t="s">
        <v>316</v>
      </c>
      <c r="AJ120" s="12" t="s">
        <v>1977</v>
      </c>
      <c r="AK120" s="12" t="s">
        <v>326</v>
      </c>
      <c r="AL120" s="12">
        <f t="shared" si="29"/>
        <v>19.5</v>
      </c>
      <c r="AM120" s="12" t="s">
        <v>1981</v>
      </c>
      <c r="AN120" s="12" t="s">
        <v>1982</v>
      </c>
      <c r="AO120" s="12" t="s">
        <v>1983</v>
      </c>
      <c r="AP120" s="12" t="s">
        <v>1969</v>
      </c>
      <c r="AQ120" s="12" t="s">
        <v>4</v>
      </c>
      <c r="AR120" s="12" t="s">
        <v>4</v>
      </c>
      <c r="AS120" s="15" t="e">
        <f>VLOOKUP(M120,#REF!,4,FALSE)</f>
        <v>#REF!</v>
      </c>
      <c r="AT120" s="15" t="e">
        <f>VLOOKUP(M120,#REF!,5,FALSE)</f>
        <v>#REF!</v>
      </c>
      <c r="AU120" s="15" t="s">
        <v>3116</v>
      </c>
      <c r="AV120" s="15">
        <f t="shared" si="30"/>
        <v>72.400000000000006</v>
      </c>
      <c r="AW120" s="15">
        <f t="shared" si="31"/>
        <v>28.960000000000004</v>
      </c>
      <c r="AX120" s="17">
        <f t="shared" si="32"/>
        <v>48.460000000000008</v>
      </c>
      <c r="AY120" s="17">
        <v>3</v>
      </c>
      <c r="AZ120" s="12" t="s">
        <v>343</v>
      </c>
      <c r="BA120" s="12" t="s">
        <v>316</v>
      </c>
      <c r="BB120" s="12" t="s">
        <v>317</v>
      </c>
      <c r="BC120" s="21" t="s">
        <v>333</v>
      </c>
      <c r="BD120" s="21" t="s">
        <v>2173</v>
      </c>
      <c r="BE120" s="21" t="s">
        <v>366</v>
      </c>
      <c r="BF120" s="12" t="s">
        <v>3203</v>
      </c>
      <c r="BG120" s="15" t="str">
        <f>VLOOKUP(M120,'[1]Kcksinfod04fdb3a-9e63-4fd4-8dd0'!$A$4:$P$734,16,FALSE)</f>
        <v>13296603891</v>
      </c>
      <c r="BH120" s="15" t="s">
        <v>3339</v>
      </c>
      <c r="BI120" s="15">
        <v>6</v>
      </c>
      <c r="BJ120" s="15">
        <v>6</v>
      </c>
      <c r="BK120" s="15">
        <v>4</v>
      </c>
      <c r="BL120" s="27">
        <v>86</v>
      </c>
      <c r="BM120" s="27">
        <v>78</v>
      </c>
      <c r="BN120" s="27">
        <v>82</v>
      </c>
      <c r="BO120" s="27">
        <v>81</v>
      </c>
      <c r="BP120" s="27">
        <v>70</v>
      </c>
      <c r="BQ120" s="27">
        <v>70</v>
      </c>
      <c r="BR120" s="27">
        <v>82</v>
      </c>
      <c r="BS120" s="28">
        <f t="shared" si="21"/>
        <v>86</v>
      </c>
      <c r="BT120" s="28">
        <f t="shared" si="22"/>
        <v>70</v>
      </c>
      <c r="BU120" s="35">
        <f t="shared" si="23"/>
        <v>78.599999999999994</v>
      </c>
      <c r="BV120" s="28"/>
      <c r="BW120" s="17">
        <f t="shared" si="28"/>
        <v>72.040000000000006</v>
      </c>
      <c r="BX120" s="32">
        <v>3</v>
      </c>
      <c r="BY120" s="19"/>
    </row>
    <row r="121" spans="1:77" x14ac:dyDescent="0.25">
      <c r="A121" s="16">
        <v>244</v>
      </c>
      <c r="B121" s="33" t="s">
        <v>246</v>
      </c>
      <c r="C121" s="12" t="s">
        <v>10</v>
      </c>
      <c r="D121" s="11" t="s">
        <v>2808</v>
      </c>
      <c r="E121" s="11">
        <v>465</v>
      </c>
      <c r="F121" s="21" t="s">
        <v>199</v>
      </c>
      <c r="G121" s="22" t="s">
        <v>2770</v>
      </c>
      <c r="H121" s="21" t="s">
        <v>43</v>
      </c>
      <c r="I121" s="12" t="s">
        <v>2788</v>
      </c>
      <c r="J121" s="12" t="s">
        <v>327</v>
      </c>
      <c r="K121" s="12" t="s">
        <v>328</v>
      </c>
      <c r="L121" s="13">
        <v>3</v>
      </c>
      <c r="M121" s="14">
        <v>214230012211</v>
      </c>
      <c r="N121" s="11" t="s">
        <v>2068</v>
      </c>
      <c r="O121" s="12" t="s">
        <v>1971</v>
      </c>
      <c r="P121" s="12" t="s">
        <v>311</v>
      </c>
      <c r="Q121" s="12" t="s">
        <v>1971</v>
      </c>
      <c r="R121" s="12" t="s">
        <v>1971</v>
      </c>
      <c r="S121" s="12" t="s">
        <v>1972</v>
      </c>
      <c r="T121" s="12" t="s">
        <v>2809</v>
      </c>
      <c r="U121" s="12" t="s">
        <v>447</v>
      </c>
      <c r="V121" s="12" t="s">
        <v>313</v>
      </c>
      <c r="W121" s="12" t="s">
        <v>314</v>
      </c>
      <c r="X121" s="12" t="s">
        <v>2061</v>
      </c>
      <c r="Y121" s="12" t="s">
        <v>335</v>
      </c>
      <c r="Z121" s="12" t="s">
        <v>1977</v>
      </c>
      <c r="AA121" s="12" t="s">
        <v>320</v>
      </c>
      <c r="AB121" s="12" t="s">
        <v>1977</v>
      </c>
      <c r="AC121" s="12" t="s">
        <v>1560</v>
      </c>
      <c r="AD121" s="12" t="s">
        <v>1977</v>
      </c>
      <c r="AE121" s="12" t="s">
        <v>1977</v>
      </c>
      <c r="AF121" s="12" t="s">
        <v>1977</v>
      </c>
      <c r="AG121" s="12" t="s">
        <v>1977</v>
      </c>
      <c r="AH121" s="12" t="s">
        <v>1977</v>
      </c>
      <c r="AI121" s="12" t="s">
        <v>316</v>
      </c>
      <c r="AJ121" s="12" t="s">
        <v>1977</v>
      </c>
      <c r="AK121" s="12" t="s">
        <v>326</v>
      </c>
      <c r="AL121" s="12">
        <f t="shared" si="29"/>
        <v>20.399999999999999</v>
      </c>
      <c r="AM121" s="12" t="s">
        <v>1981</v>
      </c>
      <c r="AN121" s="12" t="s">
        <v>1982</v>
      </c>
      <c r="AO121" s="12" t="s">
        <v>1983</v>
      </c>
      <c r="AP121" s="12" t="s">
        <v>2770</v>
      </c>
      <c r="AQ121" s="12" t="s">
        <v>4</v>
      </c>
      <c r="AR121" s="12" t="s">
        <v>199</v>
      </c>
      <c r="AS121" s="15" t="e">
        <f>VLOOKUP(M121,#REF!,4,FALSE)</f>
        <v>#REF!</v>
      </c>
      <c r="AT121" s="15" t="e">
        <f>VLOOKUP(M121,#REF!,5,FALSE)</f>
        <v>#REF!</v>
      </c>
      <c r="AU121" s="15" t="s">
        <v>3118</v>
      </c>
      <c r="AV121" s="15">
        <f t="shared" si="30"/>
        <v>68.400000000000006</v>
      </c>
      <c r="AW121" s="15">
        <f t="shared" si="31"/>
        <v>27.360000000000003</v>
      </c>
      <c r="AX121" s="17">
        <f t="shared" si="32"/>
        <v>47.760000000000005</v>
      </c>
      <c r="AY121" s="17">
        <v>2</v>
      </c>
      <c r="AZ121" s="12" t="s">
        <v>343</v>
      </c>
      <c r="BA121" s="12" t="s">
        <v>344</v>
      </c>
      <c r="BB121" s="12" t="s">
        <v>317</v>
      </c>
      <c r="BC121" s="21" t="s">
        <v>404</v>
      </c>
      <c r="BD121" s="21" t="s">
        <v>1977</v>
      </c>
      <c r="BE121" s="21" t="s">
        <v>366</v>
      </c>
      <c r="BF121" s="12" t="s">
        <v>3203</v>
      </c>
      <c r="BG121" s="15" t="str">
        <f>VLOOKUP(M121,'[1]Kcksinfod04fdb3a-9e63-4fd4-8dd0'!$A$4:$P$734,16,FALSE)</f>
        <v>15387031172</v>
      </c>
      <c r="BH121" s="15" t="s">
        <v>3339</v>
      </c>
      <c r="BI121" s="15">
        <v>6</v>
      </c>
      <c r="BJ121" s="15">
        <v>6</v>
      </c>
      <c r="BK121" s="15">
        <v>5</v>
      </c>
      <c r="BL121" s="27">
        <v>78</v>
      </c>
      <c r="BM121" s="27">
        <v>86</v>
      </c>
      <c r="BN121" s="27">
        <v>74</v>
      </c>
      <c r="BO121" s="27">
        <v>75</v>
      </c>
      <c r="BP121" s="27">
        <v>78</v>
      </c>
      <c r="BQ121" s="27">
        <v>68</v>
      </c>
      <c r="BR121" s="27">
        <v>75</v>
      </c>
      <c r="BS121" s="28">
        <f t="shared" si="21"/>
        <v>86</v>
      </c>
      <c r="BT121" s="28">
        <f t="shared" si="22"/>
        <v>68</v>
      </c>
      <c r="BU121" s="35">
        <f t="shared" si="23"/>
        <v>76</v>
      </c>
      <c r="BV121" s="28"/>
      <c r="BW121" s="17">
        <f t="shared" si="28"/>
        <v>70.56</v>
      </c>
      <c r="BX121" s="32">
        <v>2</v>
      </c>
      <c r="BY121" s="19"/>
    </row>
    <row r="122" spans="1:77" x14ac:dyDescent="0.25">
      <c r="A122" s="16">
        <v>165</v>
      </c>
      <c r="B122" s="11" t="s">
        <v>162</v>
      </c>
      <c r="C122" s="12" t="s">
        <v>3</v>
      </c>
      <c r="D122" s="11" t="s">
        <v>2658</v>
      </c>
      <c r="E122" s="11">
        <v>258</v>
      </c>
      <c r="F122" s="21" t="s">
        <v>4</v>
      </c>
      <c r="G122" s="22" t="s">
        <v>1969</v>
      </c>
      <c r="H122" s="21" t="s">
        <v>158</v>
      </c>
      <c r="I122" s="12" t="s">
        <v>2148</v>
      </c>
      <c r="J122" s="12" t="s">
        <v>327</v>
      </c>
      <c r="K122" s="12" t="s">
        <v>328</v>
      </c>
      <c r="L122" s="13">
        <v>11</v>
      </c>
      <c r="M122" s="14">
        <v>214230010112</v>
      </c>
      <c r="N122" s="11" t="s">
        <v>2659</v>
      </c>
      <c r="O122" s="12" t="s">
        <v>1971</v>
      </c>
      <c r="P122" s="12" t="s">
        <v>311</v>
      </c>
      <c r="Q122" s="12" t="s">
        <v>1971</v>
      </c>
      <c r="R122" s="12" t="s">
        <v>1971</v>
      </c>
      <c r="S122" s="12" t="s">
        <v>2019</v>
      </c>
      <c r="T122" s="12" t="s">
        <v>2660</v>
      </c>
      <c r="U122" s="12" t="s">
        <v>335</v>
      </c>
      <c r="V122" s="12" t="s">
        <v>313</v>
      </c>
      <c r="W122" s="12" t="s">
        <v>314</v>
      </c>
      <c r="X122" s="12" t="s">
        <v>2661</v>
      </c>
      <c r="Y122" s="12" t="s">
        <v>335</v>
      </c>
      <c r="Z122" s="12" t="s">
        <v>2663</v>
      </c>
      <c r="AA122" s="12" t="s">
        <v>320</v>
      </c>
      <c r="AB122" s="12" t="s">
        <v>1977</v>
      </c>
      <c r="AC122" s="12" t="s">
        <v>1364</v>
      </c>
      <c r="AD122" s="12" t="s">
        <v>4</v>
      </c>
      <c r="AE122" s="12" t="s">
        <v>360</v>
      </c>
      <c r="AF122" s="12" t="s">
        <v>316</v>
      </c>
      <c r="AG122" s="12" t="s">
        <v>1365</v>
      </c>
      <c r="AH122" s="12" t="s">
        <v>1366</v>
      </c>
      <c r="AI122" s="12" t="s">
        <v>316</v>
      </c>
      <c r="AJ122" s="12" t="s">
        <v>1977</v>
      </c>
      <c r="AK122" s="12" t="s">
        <v>326</v>
      </c>
      <c r="AL122" s="12">
        <f t="shared" si="29"/>
        <v>13.5</v>
      </c>
      <c r="AM122" s="12" t="s">
        <v>1981</v>
      </c>
      <c r="AN122" s="12" t="s">
        <v>1982</v>
      </c>
      <c r="AO122" s="12" t="s">
        <v>1983</v>
      </c>
      <c r="AP122" s="12" t="s">
        <v>1969</v>
      </c>
      <c r="AQ122" s="12" t="s">
        <v>4</v>
      </c>
      <c r="AR122" s="12" t="s">
        <v>4</v>
      </c>
      <c r="AS122" s="15" t="e">
        <f>VLOOKUP(M122,#REF!,4,FALSE)</f>
        <v>#REF!</v>
      </c>
      <c r="AT122" s="15" t="e">
        <f>VLOOKUP(M122,#REF!,5,FALSE)</f>
        <v>#REF!</v>
      </c>
      <c r="AU122" s="15" t="s">
        <v>3113</v>
      </c>
      <c r="AV122" s="15">
        <f t="shared" si="30"/>
        <v>74.8</v>
      </c>
      <c r="AW122" s="15">
        <f t="shared" si="31"/>
        <v>29.92</v>
      </c>
      <c r="AX122" s="17">
        <f t="shared" si="32"/>
        <v>43.42</v>
      </c>
      <c r="AY122" s="17">
        <v>11</v>
      </c>
      <c r="AZ122" s="12" t="s">
        <v>343</v>
      </c>
      <c r="BA122" s="12" t="s">
        <v>316</v>
      </c>
      <c r="BB122" s="12" t="s">
        <v>1160</v>
      </c>
      <c r="BC122" s="21" t="s">
        <v>431</v>
      </c>
      <c r="BD122" s="21" t="s">
        <v>2662</v>
      </c>
      <c r="BE122" s="21" t="s">
        <v>1363</v>
      </c>
      <c r="BF122" s="12" t="s">
        <v>3203</v>
      </c>
      <c r="BG122" s="15" t="str">
        <f>VLOOKUP(M122,'[1]Kcksinfod04fdb3a-9e63-4fd4-8dd0'!$A$4:$P$734,16,FALSE)</f>
        <v>13907169126</v>
      </c>
      <c r="BH122" s="15" t="s">
        <v>3339</v>
      </c>
      <c r="BI122" s="15">
        <v>6</v>
      </c>
      <c r="BJ122" s="15">
        <v>6</v>
      </c>
      <c r="BK122" s="15">
        <v>6</v>
      </c>
      <c r="BL122" s="27">
        <v>70</v>
      </c>
      <c r="BM122" s="27">
        <v>65</v>
      </c>
      <c r="BN122" s="27">
        <v>70</v>
      </c>
      <c r="BO122" s="27">
        <v>70</v>
      </c>
      <c r="BP122" s="27">
        <v>75</v>
      </c>
      <c r="BQ122" s="27">
        <v>65</v>
      </c>
      <c r="BR122" s="27">
        <v>65</v>
      </c>
      <c r="BS122" s="28">
        <f t="shared" si="21"/>
        <v>75</v>
      </c>
      <c r="BT122" s="28">
        <f t="shared" si="22"/>
        <v>65</v>
      </c>
      <c r="BU122" s="35">
        <f t="shared" si="23"/>
        <v>68</v>
      </c>
      <c r="BV122" s="28"/>
      <c r="BW122" s="17">
        <f t="shared" si="28"/>
        <v>63.82</v>
      </c>
      <c r="BX122" s="17">
        <v>13</v>
      </c>
      <c r="BY122" s="19"/>
    </row>
    <row r="123" spans="1:77" x14ac:dyDescent="0.25">
      <c r="A123" s="16">
        <v>161</v>
      </c>
      <c r="B123" s="33" t="s">
        <v>161</v>
      </c>
      <c r="C123" s="12" t="s">
        <v>3</v>
      </c>
      <c r="D123" s="11" t="s">
        <v>2563</v>
      </c>
      <c r="E123" s="11">
        <v>207</v>
      </c>
      <c r="F123" s="21" t="s">
        <v>4</v>
      </c>
      <c r="G123" s="22" t="s">
        <v>1969</v>
      </c>
      <c r="H123" s="21" t="s">
        <v>158</v>
      </c>
      <c r="I123" s="12" t="s">
        <v>2148</v>
      </c>
      <c r="J123" s="12" t="s">
        <v>327</v>
      </c>
      <c r="K123" s="12" t="s">
        <v>328</v>
      </c>
      <c r="L123" s="13">
        <v>11</v>
      </c>
      <c r="M123" s="14">
        <v>214230011219</v>
      </c>
      <c r="N123" s="11" t="s">
        <v>2545</v>
      </c>
      <c r="O123" s="12" t="s">
        <v>1971</v>
      </c>
      <c r="P123" s="12" t="s">
        <v>311</v>
      </c>
      <c r="Q123" s="12" t="s">
        <v>1971</v>
      </c>
      <c r="R123" s="12" t="s">
        <v>1971</v>
      </c>
      <c r="S123" s="12" t="s">
        <v>2564</v>
      </c>
      <c r="T123" s="12" t="s">
        <v>2565</v>
      </c>
      <c r="U123" s="12" t="s">
        <v>1197</v>
      </c>
      <c r="V123" s="12" t="s">
        <v>313</v>
      </c>
      <c r="W123" s="12" t="s">
        <v>341</v>
      </c>
      <c r="X123" s="12" t="s">
        <v>2566</v>
      </c>
      <c r="Y123" s="12" t="s">
        <v>1200</v>
      </c>
      <c r="Z123" s="12" t="s">
        <v>2567</v>
      </c>
      <c r="AA123" s="12" t="s">
        <v>320</v>
      </c>
      <c r="AB123" s="12" t="s">
        <v>1977</v>
      </c>
      <c r="AC123" s="12" t="s">
        <v>1201</v>
      </c>
      <c r="AD123" s="12" t="s">
        <v>1202</v>
      </c>
      <c r="AE123" s="12" t="s">
        <v>1203</v>
      </c>
      <c r="AF123" s="12" t="s">
        <v>316</v>
      </c>
      <c r="AG123" s="12" t="s">
        <v>1204</v>
      </c>
      <c r="AH123" s="12" t="s">
        <v>1205</v>
      </c>
      <c r="AI123" s="12" t="s">
        <v>316</v>
      </c>
      <c r="AJ123" s="12" t="s">
        <v>1977</v>
      </c>
      <c r="AK123" s="12" t="s">
        <v>326</v>
      </c>
      <c r="AL123" s="12">
        <f t="shared" si="29"/>
        <v>15.6</v>
      </c>
      <c r="AM123" s="12" t="s">
        <v>1981</v>
      </c>
      <c r="AN123" s="12" t="s">
        <v>1982</v>
      </c>
      <c r="AO123" s="12" t="s">
        <v>1983</v>
      </c>
      <c r="AP123" s="12" t="s">
        <v>1969</v>
      </c>
      <c r="AQ123" s="12" t="s">
        <v>4</v>
      </c>
      <c r="AR123" s="12" t="s">
        <v>4</v>
      </c>
      <c r="AS123" s="15" t="e">
        <f>VLOOKUP(M123,#REF!,4,FALSE)</f>
        <v>#REF!</v>
      </c>
      <c r="AT123" s="15" t="e">
        <f>VLOOKUP(M123,#REF!,5,FALSE)</f>
        <v>#REF!</v>
      </c>
      <c r="AU123" s="15" t="s">
        <v>3112</v>
      </c>
      <c r="AV123" s="15">
        <f t="shared" si="30"/>
        <v>75.2</v>
      </c>
      <c r="AW123" s="15">
        <f t="shared" si="31"/>
        <v>30.080000000000002</v>
      </c>
      <c r="AX123" s="17">
        <f t="shared" si="32"/>
        <v>45.68</v>
      </c>
      <c r="AY123" s="17">
        <v>7</v>
      </c>
      <c r="AZ123" s="12" t="s">
        <v>1032</v>
      </c>
      <c r="BA123" s="12" t="s">
        <v>316</v>
      </c>
      <c r="BB123" s="12" t="s">
        <v>317</v>
      </c>
      <c r="BC123" s="21" t="s">
        <v>1198</v>
      </c>
      <c r="BD123" s="21" t="s">
        <v>1199</v>
      </c>
      <c r="BE123" s="21" t="s">
        <v>745</v>
      </c>
      <c r="BF123" s="12" t="s">
        <v>3203</v>
      </c>
      <c r="BG123" s="15" t="str">
        <f>VLOOKUP(M123,'[1]Kcksinfod04fdb3a-9e63-4fd4-8dd0'!$A$4:$P$734,16,FALSE)</f>
        <v>13871141630</v>
      </c>
      <c r="BH123" s="15" t="s">
        <v>3339</v>
      </c>
      <c r="BI123" s="15">
        <v>6</v>
      </c>
      <c r="BJ123" s="15">
        <v>6</v>
      </c>
      <c r="BK123" s="15">
        <v>7</v>
      </c>
      <c r="BL123" s="27">
        <v>74</v>
      </c>
      <c r="BM123" s="27">
        <v>68</v>
      </c>
      <c r="BN123" s="27">
        <v>71</v>
      </c>
      <c r="BO123" s="27">
        <v>77</v>
      </c>
      <c r="BP123" s="27">
        <v>80</v>
      </c>
      <c r="BQ123" s="27">
        <v>74</v>
      </c>
      <c r="BR123" s="27">
        <v>68</v>
      </c>
      <c r="BS123" s="28">
        <f t="shared" si="21"/>
        <v>80</v>
      </c>
      <c r="BT123" s="28">
        <f t="shared" si="22"/>
        <v>68</v>
      </c>
      <c r="BU123" s="35">
        <f t="shared" si="23"/>
        <v>72.8</v>
      </c>
      <c r="BV123" s="28"/>
      <c r="BW123" s="17">
        <f t="shared" si="28"/>
        <v>67.52</v>
      </c>
      <c r="BX123" s="32">
        <v>6</v>
      </c>
      <c r="BY123" s="19"/>
    </row>
    <row r="124" spans="1:77" x14ac:dyDescent="0.25">
      <c r="A124" s="16">
        <v>155</v>
      </c>
      <c r="B124" s="33" t="s">
        <v>160</v>
      </c>
      <c r="C124" s="12" t="s">
        <v>3</v>
      </c>
      <c r="D124" s="11" t="s">
        <v>2141</v>
      </c>
      <c r="E124" s="11">
        <v>41</v>
      </c>
      <c r="F124" s="21" t="s">
        <v>4</v>
      </c>
      <c r="G124" s="22" t="s">
        <v>1969</v>
      </c>
      <c r="H124" s="21" t="s">
        <v>158</v>
      </c>
      <c r="I124" s="12" t="s">
        <v>2148</v>
      </c>
      <c r="J124" s="12" t="s">
        <v>327</v>
      </c>
      <c r="K124" s="12" t="s">
        <v>328</v>
      </c>
      <c r="L124" s="13">
        <v>11</v>
      </c>
      <c r="M124" s="14">
        <v>214230010211</v>
      </c>
      <c r="N124" s="11" t="s">
        <v>2142</v>
      </c>
      <c r="O124" s="12" t="s">
        <v>1971</v>
      </c>
      <c r="P124" s="12" t="s">
        <v>311</v>
      </c>
      <c r="Q124" s="12" t="s">
        <v>1971</v>
      </c>
      <c r="R124" s="12" t="s">
        <v>1971</v>
      </c>
      <c r="S124" s="12" t="s">
        <v>2143</v>
      </c>
      <c r="T124" s="12" t="s">
        <v>2144</v>
      </c>
      <c r="U124" s="12" t="s">
        <v>340</v>
      </c>
      <c r="V124" s="12" t="s">
        <v>313</v>
      </c>
      <c r="W124" s="12" t="s">
        <v>341</v>
      </c>
      <c r="X124" s="12" t="s">
        <v>2145</v>
      </c>
      <c r="Y124" s="12" t="s">
        <v>447</v>
      </c>
      <c r="Z124" s="12" t="s">
        <v>2147</v>
      </c>
      <c r="AA124" s="12" t="s">
        <v>320</v>
      </c>
      <c r="AB124" s="12" t="s">
        <v>1977</v>
      </c>
      <c r="AC124" s="12" t="s">
        <v>558</v>
      </c>
      <c r="AD124" s="12" t="s">
        <v>558</v>
      </c>
      <c r="AE124" s="12" t="s">
        <v>559</v>
      </c>
      <c r="AF124" s="12" t="s">
        <v>560</v>
      </c>
      <c r="AG124" s="12" t="s">
        <v>561</v>
      </c>
      <c r="AH124" s="12" t="s">
        <v>562</v>
      </c>
      <c r="AI124" s="12" t="s">
        <v>563</v>
      </c>
      <c r="AJ124" s="12" t="s">
        <v>1977</v>
      </c>
      <c r="AK124" s="12" t="s">
        <v>326</v>
      </c>
      <c r="AL124" s="12">
        <f t="shared" si="29"/>
        <v>19.8</v>
      </c>
      <c r="AM124" s="12" t="s">
        <v>1981</v>
      </c>
      <c r="AN124" s="12" t="s">
        <v>1982</v>
      </c>
      <c r="AO124" s="12" t="s">
        <v>1983</v>
      </c>
      <c r="AP124" s="12" t="s">
        <v>1969</v>
      </c>
      <c r="AQ124" s="12" t="s">
        <v>4</v>
      </c>
      <c r="AR124" s="12" t="s">
        <v>4</v>
      </c>
      <c r="AS124" s="15" t="e">
        <f>VLOOKUP(M124,#REF!,4,FALSE)</f>
        <v>#REF!</v>
      </c>
      <c r="AT124" s="15" t="e">
        <f>VLOOKUP(M124,#REF!,5,FALSE)</f>
        <v>#REF!</v>
      </c>
      <c r="AU124" s="15" t="s">
        <v>3110</v>
      </c>
      <c r="AV124" s="15">
        <f t="shared" si="30"/>
        <v>77.2</v>
      </c>
      <c r="AW124" s="15">
        <f t="shared" si="31"/>
        <v>30.880000000000003</v>
      </c>
      <c r="AX124" s="17">
        <f t="shared" si="32"/>
        <v>50.680000000000007</v>
      </c>
      <c r="AY124" s="17">
        <v>1</v>
      </c>
      <c r="AZ124" s="12" t="s">
        <v>343</v>
      </c>
      <c r="BA124" s="12" t="s">
        <v>316</v>
      </c>
      <c r="BB124" s="12" t="s">
        <v>317</v>
      </c>
      <c r="BC124" s="21" t="s">
        <v>557</v>
      </c>
      <c r="BD124" s="21" t="s">
        <v>2146</v>
      </c>
      <c r="BE124" s="21" t="s">
        <v>366</v>
      </c>
      <c r="BF124" s="12" t="s">
        <v>3203</v>
      </c>
      <c r="BG124" s="15" t="str">
        <f>VLOOKUP(M124,'[1]Kcksinfod04fdb3a-9e63-4fd4-8dd0'!$A$4:$P$734,16,FALSE)</f>
        <v>15797293908</v>
      </c>
      <c r="BH124" s="15" t="s">
        <v>3339</v>
      </c>
      <c r="BI124" s="15">
        <v>6</v>
      </c>
      <c r="BJ124" s="15">
        <v>6</v>
      </c>
      <c r="BK124" s="15">
        <v>8</v>
      </c>
      <c r="BL124" s="27">
        <v>84</v>
      </c>
      <c r="BM124" s="27">
        <v>83</v>
      </c>
      <c r="BN124" s="27">
        <v>83</v>
      </c>
      <c r="BO124" s="27">
        <v>80</v>
      </c>
      <c r="BP124" s="27">
        <v>82</v>
      </c>
      <c r="BQ124" s="27">
        <v>76</v>
      </c>
      <c r="BR124" s="27">
        <v>85</v>
      </c>
      <c r="BS124" s="28">
        <f t="shared" si="21"/>
        <v>85</v>
      </c>
      <c r="BT124" s="28">
        <f t="shared" si="22"/>
        <v>76</v>
      </c>
      <c r="BU124" s="35">
        <f t="shared" si="23"/>
        <v>82.4</v>
      </c>
      <c r="BV124" s="28"/>
      <c r="BW124" s="17">
        <f t="shared" si="28"/>
        <v>75.400000000000006</v>
      </c>
      <c r="BX124" s="32">
        <v>1</v>
      </c>
      <c r="BY124" s="19"/>
    </row>
    <row r="125" spans="1:77" ht="14.25" customHeight="1" x14ac:dyDescent="0.25">
      <c r="A125" s="16">
        <v>158</v>
      </c>
      <c r="B125" s="33" t="s">
        <v>159</v>
      </c>
      <c r="C125" s="12" t="s">
        <v>3</v>
      </c>
      <c r="D125" s="11" t="s">
        <v>2532</v>
      </c>
      <c r="E125" s="11">
        <v>197</v>
      </c>
      <c r="F125" s="21" t="s">
        <v>4</v>
      </c>
      <c r="G125" s="22" t="s">
        <v>1969</v>
      </c>
      <c r="H125" s="21" t="s">
        <v>158</v>
      </c>
      <c r="I125" s="12" t="s">
        <v>2148</v>
      </c>
      <c r="J125" s="12" t="s">
        <v>327</v>
      </c>
      <c r="K125" s="12" t="s">
        <v>328</v>
      </c>
      <c r="L125" s="13">
        <v>11</v>
      </c>
      <c r="M125" s="14">
        <v>214230011730</v>
      </c>
      <c r="N125" s="11" t="s">
        <v>2518</v>
      </c>
      <c r="O125" s="12" t="s">
        <v>1971</v>
      </c>
      <c r="P125" s="12" t="s">
        <v>311</v>
      </c>
      <c r="Q125" s="12" t="s">
        <v>1971</v>
      </c>
      <c r="R125" s="12" t="s">
        <v>1971</v>
      </c>
      <c r="S125" s="12" t="s">
        <v>2170</v>
      </c>
      <c r="T125" s="12" t="s">
        <v>2533</v>
      </c>
      <c r="U125" s="12" t="s">
        <v>1159</v>
      </c>
      <c r="V125" s="12" t="s">
        <v>313</v>
      </c>
      <c r="W125" s="12" t="s">
        <v>341</v>
      </c>
      <c r="X125" s="12" t="s">
        <v>2534</v>
      </c>
      <c r="Y125" s="12" t="s">
        <v>1161</v>
      </c>
      <c r="Z125" s="12" t="s">
        <v>2414</v>
      </c>
      <c r="AA125" s="12" t="s">
        <v>320</v>
      </c>
      <c r="AB125" s="12" t="s">
        <v>1977</v>
      </c>
      <c r="AC125" s="12" t="s">
        <v>1162</v>
      </c>
      <c r="AD125" s="12" t="s">
        <v>4</v>
      </c>
      <c r="AE125" s="12" t="s">
        <v>2175</v>
      </c>
      <c r="AF125" s="12" t="s">
        <v>1977</v>
      </c>
      <c r="AG125" s="12" t="s">
        <v>1163</v>
      </c>
      <c r="AH125" s="12" t="s">
        <v>1164</v>
      </c>
      <c r="AI125" s="12" t="s">
        <v>316</v>
      </c>
      <c r="AJ125" s="12" t="s">
        <v>1977</v>
      </c>
      <c r="AK125" s="12" t="s">
        <v>326</v>
      </c>
      <c r="AL125" s="12">
        <f t="shared" si="29"/>
        <v>15.899999999999999</v>
      </c>
      <c r="AM125" s="12" t="s">
        <v>1981</v>
      </c>
      <c r="AN125" s="12" t="s">
        <v>1982</v>
      </c>
      <c r="AO125" s="12" t="s">
        <v>1983</v>
      </c>
      <c r="AP125" s="12" t="s">
        <v>1969</v>
      </c>
      <c r="AQ125" s="12" t="s">
        <v>4</v>
      </c>
      <c r="AR125" s="12" t="s">
        <v>4</v>
      </c>
      <c r="AS125" s="15" t="e">
        <f>VLOOKUP(M125,#REF!,4,FALSE)</f>
        <v>#REF!</v>
      </c>
      <c r="AT125" s="15" t="e">
        <f>VLOOKUP(M125,#REF!,5,FALSE)</f>
        <v>#REF!</v>
      </c>
      <c r="AU125" s="15" t="s">
        <v>3110</v>
      </c>
      <c r="AV125" s="15">
        <f t="shared" si="30"/>
        <v>77.2</v>
      </c>
      <c r="AW125" s="15">
        <f t="shared" si="31"/>
        <v>30.880000000000003</v>
      </c>
      <c r="AX125" s="17">
        <f t="shared" si="32"/>
        <v>46.78</v>
      </c>
      <c r="AY125" s="17">
        <v>4</v>
      </c>
      <c r="AZ125" s="12" t="s">
        <v>343</v>
      </c>
      <c r="BA125" s="12" t="s">
        <v>344</v>
      </c>
      <c r="BB125" s="12" t="s">
        <v>1160</v>
      </c>
      <c r="BC125" s="21" t="s">
        <v>431</v>
      </c>
      <c r="BD125" s="21" t="s">
        <v>2535</v>
      </c>
      <c r="BE125" s="21" t="s">
        <v>366</v>
      </c>
      <c r="BF125" s="12" t="s">
        <v>3203</v>
      </c>
      <c r="BG125" s="15" t="str">
        <f>VLOOKUP(M125,'[1]Kcksinfod04fdb3a-9e63-4fd4-8dd0'!$A$4:$P$734,16,FALSE)</f>
        <v>18086408319</v>
      </c>
      <c r="BH125" s="15" t="s">
        <v>3339</v>
      </c>
      <c r="BI125" s="15">
        <v>6</v>
      </c>
      <c r="BJ125" s="15">
        <v>6</v>
      </c>
      <c r="BK125" s="15">
        <v>9</v>
      </c>
      <c r="BL125" s="27">
        <v>82</v>
      </c>
      <c r="BM125" s="27">
        <v>81</v>
      </c>
      <c r="BN125" s="27">
        <v>74</v>
      </c>
      <c r="BO125" s="27">
        <v>79</v>
      </c>
      <c r="BP125" s="27">
        <v>78</v>
      </c>
      <c r="BQ125" s="27">
        <v>74</v>
      </c>
      <c r="BR125" s="27">
        <v>78</v>
      </c>
      <c r="BS125" s="28">
        <f t="shared" si="21"/>
        <v>82</v>
      </c>
      <c r="BT125" s="28">
        <f t="shared" si="22"/>
        <v>74</v>
      </c>
      <c r="BU125" s="35">
        <f t="shared" si="23"/>
        <v>78</v>
      </c>
      <c r="BV125" s="28"/>
      <c r="BW125" s="17">
        <f t="shared" si="28"/>
        <v>70.180000000000007</v>
      </c>
      <c r="BX125" s="32">
        <v>4</v>
      </c>
      <c r="BY125" s="19"/>
    </row>
    <row r="126" spans="1:77" x14ac:dyDescent="0.25">
      <c r="A126" s="16">
        <v>159</v>
      </c>
      <c r="B126" s="33" t="s">
        <v>116</v>
      </c>
      <c r="C126" s="12" t="s">
        <v>3</v>
      </c>
      <c r="D126" s="11" t="s">
        <v>2540</v>
      </c>
      <c r="E126" s="11">
        <v>200</v>
      </c>
      <c r="F126" s="21" t="s">
        <v>4</v>
      </c>
      <c r="G126" s="22" t="s">
        <v>1969</v>
      </c>
      <c r="H126" s="21" t="s">
        <v>158</v>
      </c>
      <c r="I126" s="12" t="s">
        <v>2148</v>
      </c>
      <c r="J126" s="12" t="s">
        <v>327</v>
      </c>
      <c r="K126" s="12" t="s">
        <v>328</v>
      </c>
      <c r="L126" s="13">
        <v>11</v>
      </c>
      <c r="M126" s="14">
        <v>214230012325</v>
      </c>
      <c r="N126" s="11" t="s">
        <v>2518</v>
      </c>
      <c r="O126" s="12" t="s">
        <v>1971</v>
      </c>
      <c r="P126" s="12" t="s">
        <v>311</v>
      </c>
      <c r="Q126" s="12" t="s">
        <v>1971</v>
      </c>
      <c r="R126" s="12" t="s">
        <v>1971</v>
      </c>
      <c r="S126" s="12" t="s">
        <v>2143</v>
      </c>
      <c r="T126" s="12" t="s">
        <v>2541</v>
      </c>
      <c r="U126" s="12" t="s">
        <v>1168</v>
      </c>
      <c r="V126" s="12" t="s">
        <v>313</v>
      </c>
      <c r="W126" s="12" t="s">
        <v>314</v>
      </c>
      <c r="X126" s="12" t="s">
        <v>2228</v>
      </c>
      <c r="Y126" s="12" t="s">
        <v>405</v>
      </c>
      <c r="Z126" s="12" t="s">
        <v>2543</v>
      </c>
      <c r="AA126" s="12" t="s">
        <v>320</v>
      </c>
      <c r="AB126" s="12" t="s">
        <v>1977</v>
      </c>
      <c r="AC126" s="12" t="s">
        <v>1169</v>
      </c>
      <c r="AD126" s="12" t="s">
        <v>4</v>
      </c>
      <c r="AE126" s="12" t="s">
        <v>539</v>
      </c>
      <c r="AF126" s="12" t="s">
        <v>1977</v>
      </c>
      <c r="AG126" s="12" t="s">
        <v>1170</v>
      </c>
      <c r="AH126" s="12" t="s">
        <v>1171</v>
      </c>
      <c r="AI126" s="12" t="s">
        <v>316</v>
      </c>
      <c r="AJ126" s="12" t="s">
        <v>1977</v>
      </c>
      <c r="AK126" s="12" t="s">
        <v>326</v>
      </c>
      <c r="AL126" s="12">
        <f t="shared" si="29"/>
        <v>15.899999999999999</v>
      </c>
      <c r="AM126" s="12" t="s">
        <v>1981</v>
      </c>
      <c r="AN126" s="12" t="s">
        <v>1982</v>
      </c>
      <c r="AO126" s="12" t="s">
        <v>1983</v>
      </c>
      <c r="AP126" s="12" t="s">
        <v>1969</v>
      </c>
      <c r="AQ126" s="12" t="s">
        <v>4</v>
      </c>
      <c r="AR126" s="12" t="s">
        <v>4</v>
      </c>
      <c r="AS126" s="15" t="e">
        <f>VLOOKUP(M126,#REF!,4,FALSE)</f>
        <v>#REF!</v>
      </c>
      <c r="AT126" s="15" t="e">
        <f>VLOOKUP(M126,#REF!,5,FALSE)</f>
        <v>#REF!</v>
      </c>
      <c r="AU126" s="15" t="s">
        <v>3111</v>
      </c>
      <c r="AV126" s="15">
        <f t="shared" si="30"/>
        <v>76.400000000000006</v>
      </c>
      <c r="AW126" s="15">
        <f t="shared" si="31"/>
        <v>30.560000000000002</v>
      </c>
      <c r="AX126" s="17">
        <f t="shared" si="32"/>
        <v>46.46</v>
      </c>
      <c r="AY126" s="17">
        <v>5</v>
      </c>
      <c r="AZ126" s="12" t="s">
        <v>315</v>
      </c>
      <c r="BA126" s="12" t="s">
        <v>316</v>
      </c>
      <c r="BB126" s="12" t="s">
        <v>1160</v>
      </c>
      <c r="BC126" s="21" t="s">
        <v>653</v>
      </c>
      <c r="BD126" s="21" t="s">
        <v>2542</v>
      </c>
      <c r="BE126" s="21" t="s">
        <v>745</v>
      </c>
      <c r="BF126" s="12" t="s">
        <v>3203</v>
      </c>
      <c r="BG126" s="15" t="str">
        <f>VLOOKUP(M126,'[1]Kcksinfod04fdb3a-9e63-4fd4-8dd0'!$A$4:$P$734,16,FALSE)</f>
        <v>18907122335</v>
      </c>
      <c r="BH126" s="15" t="s">
        <v>3339</v>
      </c>
      <c r="BI126" s="15">
        <v>6</v>
      </c>
      <c r="BJ126" s="15">
        <v>6</v>
      </c>
      <c r="BK126" s="15">
        <v>10</v>
      </c>
      <c r="BL126" s="27">
        <v>83</v>
      </c>
      <c r="BM126" s="27">
        <v>70</v>
      </c>
      <c r="BN126" s="27">
        <v>72</v>
      </c>
      <c r="BO126" s="27">
        <v>78</v>
      </c>
      <c r="BP126" s="27">
        <v>75</v>
      </c>
      <c r="BQ126" s="27">
        <v>75</v>
      </c>
      <c r="BR126" s="27">
        <v>72</v>
      </c>
      <c r="BS126" s="28">
        <f t="shared" si="21"/>
        <v>83</v>
      </c>
      <c r="BT126" s="28">
        <f t="shared" si="22"/>
        <v>70</v>
      </c>
      <c r="BU126" s="35">
        <f t="shared" si="23"/>
        <v>74.400000000000006</v>
      </c>
      <c r="BV126" s="28"/>
      <c r="BW126" s="17">
        <f t="shared" si="28"/>
        <v>68.78</v>
      </c>
      <c r="BX126" s="32">
        <v>5</v>
      </c>
      <c r="BY126" s="19"/>
    </row>
    <row r="127" spans="1:77" x14ac:dyDescent="0.25">
      <c r="A127" s="16">
        <v>160</v>
      </c>
      <c r="B127" s="33" t="s">
        <v>164</v>
      </c>
      <c r="C127" s="12" t="s">
        <v>3</v>
      </c>
      <c r="D127" s="11" t="s">
        <v>2448</v>
      </c>
      <c r="E127" s="11">
        <v>164</v>
      </c>
      <c r="F127" s="21" t="s">
        <v>4</v>
      </c>
      <c r="G127" s="22" t="s">
        <v>1969</v>
      </c>
      <c r="H127" s="21" t="s">
        <v>158</v>
      </c>
      <c r="I127" s="12" t="s">
        <v>2148</v>
      </c>
      <c r="J127" s="12" t="s">
        <v>327</v>
      </c>
      <c r="K127" s="12" t="s">
        <v>328</v>
      </c>
      <c r="L127" s="13">
        <v>11</v>
      </c>
      <c r="M127" s="14">
        <v>214230012406</v>
      </c>
      <c r="N127" s="11" t="s">
        <v>2434</v>
      </c>
      <c r="O127" s="12" t="s">
        <v>1971</v>
      </c>
      <c r="P127" s="12" t="s">
        <v>311</v>
      </c>
      <c r="Q127" s="12" t="s">
        <v>1971</v>
      </c>
      <c r="R127" s="12" t="s">
        <v>1971</v>
      </c>
      <c r="S127" s="12" t="s">
        <v>2449</v>
      </c>
      <c r="T127" s="12" t="s">
        <v>2450</v>
      </c>
      <c r="U127" s="12" t="s">
        <v>1031</v>
      </c>
      <c r="V127" s="12" t="s">
        <v>313</v>
      </c>
      <c r="W127" s="12" t="s">
        <v>314</v>
      </c>
      <c r="X127" s="12" t="s">
        <v>2451</v>
      </c>
      <c r="Y127" s="12" t="s">
        <v>405</v>
      </c>
      <c r="Z127" s="12" t="s">
        <v>2452</v>
      </c>
      <c r="AA127" s="12" t="s">
        <v>320</v>
      </c>
      <c r="AB127" s="12" t="s">
        <v>1977</v>
      </c>
      <c r="AC127" s="12" t="s">
        <v>1036</v>
      </c>
      <c r="AD127" s="12" t="s">
        <v>4</v>
      </c>
      <c r="AE127" s="12" t="s">
        <v>1037</v>
      </c>
      <c r="AF127" s="12" t="s">
        <v>1977</v>
      </c>
      <c r="AG127" s="12" t="s">
        <v>1038</v>
      </c>
      <c r="AH127" s="12" t="s">
        <v>1039</v>
      </c>
      <c r="AI127" s="12" t="s">
        <v>316</v>
      </c>
      <c r="AJ127" s="12" t="s">
        <v>1977</v>
      </c>
      <c r="AK127" s="12" t="s">
        <v>326</v>
      </c>
      <c r="AL127" s="12">
        <f t="shared" si="29"/>
        <v>16.8</v>
      </c>
      <c r="AM127" s="12" t="s">
        <v>1981</v>
      </c>
      <c r="AN127" s="12" t="s">
        <v>1982</v>
      </c>
      <c r="AO127" s="12" t="s">
        <v>1983</v>
      </c>
      <c r="AP127" s="12" t="s">
        <v>1969</v>
      </c>
      <c r="AQ127" s="12" t="s">
        <v>4</v>
      </c>
      <c r="AR127" s="12" t="s">
        <v>4</v>
      </c>
      <c r="AS127" s="15" t="e">
        <f>VLOOKUP(M127,#REF!,4,FALSE)</f>
        <v>#REF!</v>
      </c>
      <c r="AT127" s="15" t="e">
        <f>VLOOKUP(M127,#REF!,5,FALSE)</f>
        <v>#REF!</v>
      </c>
      <c r="AU127" s="15" t="s">
        <v>3115</v>
      </c>
      <c r="AV127" s="15">
        <f t="shared" si="30"/>
        <v>73.2</v>
      </c>
      <c r="AW127" s="15">
        <f t="shared" si="31"/>
        <v>29.28</v>
      </c>
      <c r="AX127" s="17">
        <f t="shared" si="32"/>
        <v>46.08</v>
      </c>
      <c r="AY127" s="17">
        <v>6</v>
      </c>
      <c r="AZ127" s="12" t="s">
        <v>1032</v>
      </c>
      <c r="BA127" s="12" t="s">
        <v>316</v>
      </c>
      <c r="BB127" s="12" t="s">
        <v>317</v>
      </c>
      <c r="BC127" s="21" t="s">
        <v>1033</v>
      </c>
      <c r="BD127" s="21" t="s">
        <v>1034</v>
      </c>
      <c r="BE127" s="21" t="s">
        <v>1035</v>
      </c>
      <c r="BF127" s="12" t="s">
        <v>3203</v>
      </c>
      <c r="BG127" s="15" t="str">
        <f>VLOOKUP(M127,'[1]Kcksinfod04fdb3a-9e63-4fd4-8dd0'!$A$4:$P$734,16,FALSE)</f>
        <v>15172367783</v>
      </c>
      <c r="BH127" s="15" t="s">
        <v>3339</v>
      </c>
      <c r="BI127" s="15">
        <v>6</v>
      </c>
      <c r="BJ127" s="15">
        <v>6</v>
      </c>
      <c r="BK127" s="15">
        <v>11</v>
      </c>
      <c r="BL127" s="27">
        <v>70</v>
      </c>
      <c r="BM127" s="27">
        <v>65</v>
      </c>
      <c r="BN127" s="27">
        <v>68</v>
      </c>
      <c r="BO127" s="27">
        <v>68</v>
      </c>
      <c r="BP127" s="27">
        <v>70</v>
      </c>
      <c r="BQ127" s="27">
        <v>70</v>
      </c>
      <c r="BR127" s="27">
        <v>75</v>
      </c>
      <c r="BS127" s="28">
        <f t="shared" si="21"/>
        <v>75</v>
      </c>
      <c r="BT127" s="28">
        <f t="shared" si="22"/>
        <v>65</v>
      </c>
      <c r="BU127" s="35">
        <f t="shared" si="23"/>
        <v>69.2</v>
      </c>
      <c r="BV127" s="28"/>
      <c r="BW127" s="17">
        <f t="shared" si="28"/>
        <v>66.84</v>
      </c>
      <c r="BX127" s="32">
        <v>8</v>
      </c>
      <c r="BY127" s="19"/>
    </row>
    <row r="128" spans="1:77" x14ac:dyDescent="0.25">
      <c r="A128" s="16">
        <v>171</v>
      </c>
      <c r="B128" s="11" t="s">
        <v>173</v>
      </c>
      <c r="C128" s="12" t="s">
        <v>3</v>
      </c>
      <c r="D128" s="11" t="s">
        <v>2642</v>
      </c>
      <c r="E128" s="11">
        <v>249</v>
      </c>
      <c r="F128" s="21" t="s">
        <v>4</v>
      </c>
      <c r="G128" s="22" t="s">
        <v>1969</v>
      </c>
      <c r="H128" s="21" t="s">
        <v>158</v>
      </c>
      <c r="I128" s="12" t="s">
        <v>2148</v>
      </c>
      <c r="J128" s="12" t="s">
        <v>327</v>
      </c>
      <c r="K128" s="12" t="s">
        <v>328</v>
      </c>
      <c r="L128" s="13">
        <v>11</v>
      </c>
      <c r="M128" s="14">
        <v>214230011429</v>
      </c>
      <c r="N128" s="11" t="s">
        <v>2635</v>
      </c>
      <c r="O128" s="12" t="s">
        <v>1971</v>
      </c>
      <c r="P128" s="12" t="s">
        <v>311</v>
      </c>
      <c r="Q128" s="12" t="s">
        <v>1971</v>
      </c>
      <c r="R128" s="12" t="s">
        <v>1971</v>
      </c>
      <c r="S128" s="12" t="s">
        <v>2170</v>
      </c>
      <c r="T128" s="12" t="s">
        <v>2643</v>
      </c>
      <c r="U128" s="12" t="s">
        <v>335</v>
      </c>
      <c r="V128" s="12" t="s">
        <v>313</v>
      </c>
      <c r="W128" s="12" t="s">
        <v>341</v>
      </c>
      <c r="X128" s="12" t="s">
        <v>2644</v>
      </c>
      <c r="Y128" s="12" t="s">
        <v>335</v>
      </c>
      <c r="Z128" s="12" t="s">
        <v>2414</v>
      </c>
      <c r="AA128" s="12" t="s">
        <v>320</v>
      </c>
      <c r="AB128" s="12" t="s">
        <v>1977</v>
      </c>
      <c r="AC128" s="12" t="s">
        <v>1340</v>
      </c>
      <c r="AD128" s="12" t="s">
        <v>4</v>
      </c>
      <c r="AE128" s="12" t="s">
        <v>895</v>
      </c>
      <c r="AF128" s="12" t="s">
        <v>1341</v>
      </c>
      <c r="AG128" s="12" t="s">
        <v>1342</v>
      </c>
      <c r="AH128" s="12" t="s">
        <v>1343</v>
      </c>
      <c r="AI128" s="12" t="s">
        <v>316</v>
      </c>
      <c r="AJ128" s="12" t="s">
        <v>316</v>
      </c>
      <c r="AK128" s="12" t="s">
        <v>326</v>
      </c>
      <c r="AL128" s="12">
        <f t="shared" si="29"/>
        <v>14.1</v>
      </c>
      <c r="AM128" s="12" t="s">
        <v>1981</v>
      </c>
      <c r="AN128" s="12" t="s">
        <v>1982</v>
      </c>
      <c r="AO128" s="12" t="s">
        <v>1983</v>
      </c>
      <c r="AP128" s="12" t="s">
        <v>1969</v>
      </c>
      <c r="AQ128" s="12" t="s">
        <v>4</v>
      </c>
      <c r="AR128" s="12" t="s">
        <v>4</v>
      </c>
      <c r="AS128" s="15" t="e">
        <f>VLOOKUP(M128,#REF!,4,FALSE)</f>
        <v>#REF!</v>
      </c>
      <c r="AT128" s="15" t="e">
        <f>VLOOKUP(M128,#REF!,5,FALSE)</f>
        <v>#REF!</v>
      </c>
      <c r="AU128" s="15" t="s">
        <v>2243</v>
      </c>
      <c r="AV128" s="15">
        <f t="shared" si="30"/>
        <v>60.8</v>
      </c>
      <c r="AW128" s="15">
        <f t="shared" si="31"/>
        <v>24.32</v>
      </c>
      <c r="AX128" s="17">
        <f t="shared" si="32"/>
        <v>38.42</v>
      </c>
      <c r="AY128" s="17">
        <v>17</v>
      </c>
      <c r="AZ128" s="12" t="s">
        <v>315</v>
      </c>
      <c r="BA128" s="12" t="s">
        <v>316</v>
      </c>
      <c r="BB128" s="12" t="s">
        <v>1160</v>
      </c>
      <c r="BC128" s="21" t="s">
        <v>1141</v>
      </c>
      <c r="BD128" s="21" t="s">
        <v>2645</v>
      </c>
      <c r="BE128" s="21" t="s">
        <v>677</v>
      </c>
      <c r="BF128" s="12" t="s">
        <v>3203</v>
      </c>
      <c r="BG128" s="15" t="str">
        <f>VLOOKUP(M128,'[1]Kcksinfod04fdb3a-9e63-4fd4-8dd0'!$A$4:$P$734,16,FALSE)</f>
        <v>13554169268</v>
      </c>
      <c r="BH128" s="15" t="s">
        <v>3339</v>
      </c>
      <c r="BI128" s="15">
        <v>6</v>
      </c>
      <c r="BJ128" s="15">
        <v>6</v>
      </c>
      <c r="BK128" s="15">
        <v>12</v>
      </c>
      <c r="BL128" s="27">
        <v>82</v>
      </c>
      <c r="BM128" s="27">
        <v>81</v>
      </c>
      <c r="BN128" s="27">
        <v>73</v>
      </c>
      <c r="BO128" s="27">
        <v>78</v>
      </c>
      <c r="BP128" s="27">
        <v>80</v>
      </c>
      <c r="BQ128" s="27">
        <v>78</v>
      </c>
      <c r="BR128" s="27">
        <v>77</v>
      </c>
      <c r="BS128" s="28">
        <f t="shared" si="21"/>
        <v>82</v>
      </c>
      <c r="BT128" s="28">
        <f t="shared" si="22"/>
        <v>73</v>
      </c>
      <c r="BU128" s="35">
        <f t="shared" si="23"/>
        <v>78.8</v>
      </c>
      <c r="BV128" s="28"/>
      <c r="BW128" s="17">
        <f t="shared" si="28"/>
        <v>62.06</v>
      </c>
      <c r="BX128" s="17">
        <v>15</v>
      </c>
      <c r="BY128" s="19"/>
    </row>
    <row r="129" spans="1:77" x14ac:dyDescent="0.25">
      <c r="A129" s="16">
        <v>163</v>
      </c>
      <c r="B129" s="33" t="s">
        <v>167</v>
      </c>
      <c r="C129" s="12" t="s">
        <v>3</v>
      </c>
      <c r="D129" s="11" t="s">
        <v>2435</v>
      </c>
      <c r="E129" s="11">
        <v>157</v>
      </c>
      <c r="F129" s="21" t="s">
        <v>4</v>
      </c>
      <c r="G129" s="22" t="s">
        <v>1969</v>
      </c>
      <c r="H129" s="21" t="s">
        <v>158</v>
      </c>
      <c r="I129" s="12" t="s">
        <v>2148</v>
      </c>
      <c r="J129" s="12" t="s">
        <v>327</v>
      </c>
      <c r="K129" s="12" t="s">
        <v>328</v>
      </c>
      <c r="L129" s="13">
        <v>11</v>
      </c>
      <c r="M129" s="14">
        <v>214230010307</v>
      </c>
      <c r="N129" s="11" t="s">
        <v>2434</v>
      </c>
      <c r="O129" s="12" t="s">
        <v>1971</v>
      </c>
      <c r="P129" s="12" t="s">
        <v>311</v>
      </c>
      <c r="Q129" s="12" t="s">
        <v>1971</v>
      </c>
      <c r="R129" s="12" t="s">
        <v>1971</v>
      </c>
      <c r="S129" s="12" t="s">
        <v>2035</v>
      </c>
      <c r="T129" s="12" t="s">
        <v>2436</v>
      </c>
      <c r="U129" s="12" t="s">
        <v>335</v>
      </c>
      <c r="V129" s="12" t="s">
        <v>313</v>
      </c>
      <c r="W129" s="12" t="s">
        <v>341</v>
      </c>
      <c r="X129" s="12" t="s">
        <v>1977</v>
      </c>
      <c r="Y129" s="12" t="s">
        <v>335</v>
      </c>
      <c r="Z129" s="12" t="s">
        <v>2414</v>
      </c>
      <c r="AA129" s="12" t="s">
        <v>320</v>
      </c>
      <c r="AB129" s="12" t="s">
        <v>1977</v>
      </c>
      <c r="AC129" s="12" t="s">
        <v>1008</v>
      </c>
      <c r="AD129" s="12" t="s">
        <v>4</v>
      </c>
      <c r="AE129" s="12" t="s">
        <v>895</v>
      </c>
      <c r="AF129" s="12" t="s">
        <v>1977</v>
      </c>
      <c r="AG129" s="12" t="s">
        <v>1009</v>
      </c>
      <c r="AH129" s="12" t="s">
        <v>1010</v>
      </c>
      <c r="AI129" s="12" t="s">
        <v>316</v>
      </c>
      <c r="AJ129" s="12" t="s">
        <v>1977</v>
      </c>
      <c r="AK129" s="12" t="s">
        <v>326</v>
      </c>
      <c r="AL129" s="12">
        <f t="shared" si="29"/>
        <v>16.8</v>
      </c>
      <c r="AM129" s="12" t="s">
        <v>1981</v>
      </c>
      <c r="AN129" s="12" t="s">
        <v>1982</v>
      </c>
      <c r="AO129" s="12" t="s">
        <v>1983</v>
      </c>
      <c r="AP129" s="12" t="s">
        <v>1969</v>
      </c>
      <c r="AQ129" s="12" t="s">
        <v>4</v>
      </c>
      <c r="AR129" s="12" t="s">
        <v>4</v>
      </c>
      <c r="AS129" s="15" t="e">
        <f>VLOOKUP(M129,#REF!,4,FALSE)</f>
        <v>#REF!</v>
      </c>
      <c r="AT129" s="15" t="e">
        <f>VLOOKUP(M129,#REF!,5,FALSE)</f>
        <v>#REF!</v>
      </c>
      <c r="AU129" s="15" t="s">
        <v>3118</v>
      </c>
      <c r="AV129" s="15">
        <f t="shared" si="30"/>
        <v>68.400000000000006</v>
      </c>
      <c r="AW129" s="15">
        <f t="shared" si="31"/>
        <v>27.360000000000003</v>
      </c>
      <c r="AX129" s="17">
        <f t="shared" si="32"/>
        <v>44.160000000000004</v>
      </c>
      <c r="AY129" s="17">
        <v>9</v>
      </c>
      <c r="AZ129" s="12" t="s">
        <v>315</v>
      </c>
      <c r="BA129" s="12" t="s">
        <v>316</v>
      </c>
      <c r="BB129" s="12" t="s">
        <v>317</v>
      </c>
      <c r="BC129" s="21" t="s">
        <v>3204</v>
      </c>
      <c r="BD129" s="21" t="s">
        <v>1977</v>
      </c>
      <c r="BE129" s="21" t="s">
        <v>1977</v>
      </c>
      <c r="BF129" s="12" t="s">
        <v>3203</v>
      </c>
      <c r="BG129" s="15" t="str">
        <f>VLOOKUP(M129,'[1]Kcksinfod04fdb3a-9e63-4fd4-8dd0'!$A$4:$P$734,16,FALSE)</f>
        <v>15994295567</v>
      </c>
      <c r="BH129" s="15" t="s">
        <v>3339</v>
      </c>
      <c r="BI129" s="15">
        <v>6</v>
      </c>
      <c r="BJ129" s="15">
        <v>6</v>
      </c>
      <c r="BK129" s="15">
        <v>13</v>
      </c>
      <c r="BL129" s="27">
        <v>80</v>
      </c>
      <c r="BM129" s="27">
        <v>80</v>
      </c>
      <c r="BN129" s="27">
        <v>74</v>
      </c>
      <c r="BO129" s="27">
        <v>76</v>
      </c>
      <c r="BP129" s="27">
        <v>76</v>
      </c>
      <c r="BQ129" s="27">
        <v>72</v>
      </c>
      <c r="BR129" s="27">
        <v>70</v>
      </c>
      <c r="BS129" s="28">
        <f t="shared" si="21"/>
        <v>80</v>
      </c>
      <c r="BT129" s="28">
        <f t="shared" si="22"/>
        <v>70</v>
      </c>
      <c r="BU129" s="35">
        <f t="shared" si="23"/>
        <v>75.599999999999994</v>
      </c>
      <c r="BV129" s="28"/>
      <c r="BW129" s="17">
        <f t="shared" si="28"/>
        <v>66.84</v>
      </c>
      <c r="BX129" s="32">
        <v>8</v>
      </c>
      <c r="BY129" s="19"/>
    </row>
    <row r="130" spans="1:77" x14ac:dyDescent="0.25">
      <c r="A130" s="16">
        <v>164</v>
      </c>
      <c r="B130" s="11" t="s">
        <v>163</v>
      </c>
      <c r="C130" s="12" t="s">
        <v>3</v>
      </c>
      <c r="D130" s="11" t="s">
        <v>1344</v>
      </c>
      <c r="E130" s="11">
        <v>251</v>
      </c>
      <c r="F130" s="21" t="s">
        <v>4</v>
      </c>
      <c r="G130" s="22" t="s">
        <v>1969</v>
      </c>
      <c r="H130" s="21" t="s">
        <v>158</v>
      </c>
      <c r="I130" s="12" t="s">
        <v>2148</v>
      </c>
      <c r="J130" s="12" t="s">
        <v>327</v>
      </c>
      <c r="K130" s="12" t="s">
        <v>328</v>
      </c>
      <c r="L130" s="13">
        <v>11</v>
      </c>
      <c r="M130" s="14">
        <v>214230010125</v>
      </c>
      <c r="N130" s="11" t="s">
        <v>2646</v>
      </c>
      <c r="O130" s="12" t="s">
        <v>1971</v>
      </c>
      <c r="P130" s="12" t="s">
        <v>311</v>
      </c>
      <c r="Q130" s="12" t="s">
        <v>1971</v>
      </c>
      <c r="R130" s="12" t="s">
        <v>1971</v>
      </c>
      <c r="S130" s="12" t="s">
        <v>2256</v>
      </c>
      <c r="T130" s="12" t="s">
        <v>2647</v>
      </c>
      <c r="U130" s="12" t="s">
        <v>483</v>
      </c>
      <c r="V130" s="12" t="s">
        <v>313</v>
      </c>
      <c r="W130" s="12" t="s">
        <v>314</v>
      </c>
      <c r="X130" s="12" t="s">
        <v>2534</v>
      </c>
      <c r="Y130" s="12" t="s">
        <v>1347</v>
      </c>
      <c r="Z130" s="12" t="s">
        <v>2649</v>
      </c>
      <c r="AA130" s="12" t="s">
        <v>320</v>
      </c>
      <c r="AB130" s="12" t="s">
        <v>1977</v>
      </c>
      <c r="AC130" s="12" t="s">
        <v>1348</v>
      </c>
      <c r="AD130" s="12" t="s">
        <v>4</v>
      </c>
      <c r="AE130" s="12" t="s">
        <v>2149</v>
      </c>
      <c r="AF130" s="12" t="s">
        <v>316</v>
      </c>
      <c r="AG130" s="12" t="s">
        <v>1349</v>
      </c>
      <c r="AH130" s="12" t="s">
        <v>1350</v>
      </c>
      <c r="AI130" s="12" t="s">
        <v>316</v>
      </c>
      <c r="AJ130" s="12" t="s">
        <v>1977</v>
      </c>
      <c r="AK130" s="12" t="s">
        <v>326</v>
      </c>
      <c r="AL130" s="12">
        <f t="shared" si="29"/>
        <v>13.799999999999999</v>
      </c>
      <c r="AM130" s="12" t="s">
        <v>1981</v>
      </c>
      <c r="AN130" s="12" t="s">
        <v>1982</v>
      </c>
      <c r="AO130" s="12" t="s">
        <v>1983</v>
      </c>
      <c r="AP130" s="12" t="s">
        <v>1969</v>
      </c>
      <c r="AQ130" s="12" t="s">
        <v>4</v>
      </c>
      <c r="AR130" s="12" t="s">
        <v>4</v>
      </c>
      <c r="AS130" s="15" t="e">
        <f>VLOOKUP(M130,#REF!,4,FALSE)</f>
        <v>#REF!</v>
      </c>
      <c r="AT130" s="15" t="e">
        <f>VLOOKUP(M130,#REF!,5,FALSE)</f>
        <v>#REF!</v>
      </c>
      <c r="AU130" s="15" t="s">
        <v>3114</v>
      </c>
      <c r="AV130" s="15">
        <f t="shared" si="30"/>
        <v>74.400000000000006</v>
      </c>
      <c r="AW130" s="15">
        <f t="shared" si="31"/>
        <v>29.760000000000005</v>
      </c>
      <c r="AX130" s="17">
        <f t="shared" si="32"/>
        <v>43.56</v>
      </c>
      <c r="AY130" s="17">
        <v>10</v>
      </c>
      <c r="AZ130" s="12" t="s">
        <v>1032</v>
      </c>
      <c r="BA130" s="12" t="s">
        <v>316</v>
      </c>
      <c r="BB130" s="12" t="s">
        <v>317</v>
      </c>
      <c r="BC130" s="21" t="s">
        <v>1345</v>
      </c>
      <c r="BD130" s="21" t="s">
        <v>2648</v>
      </c>
      <c r="BE130" s="21" t="s">
        <v>1346</v>
      </c>
      <c r="BF130" s="12" t="s">
        <v>3203</v>
      </c>
      <c r="BG130" s="15" t="str">
        <f>VLOOKUP(M130,'[1]Kcksinfod04fdb3a-9e63-4fd4-8dd0'!$A$4:$P$734,16,FALSE)</f>
        <v>18986228437</v>
      </c>
      <c r="BH130" s="15" t="s">
        <v>3339</v>
      </c>
      <c r="BI130" s="15">
        <v>6</v>
      </c>
      <c r="BJ130" s="15">
        <v>6</v>
      </c>
      <c r="BK130" s="15">
        <v>14</v>
      </c>
      <c r="BL130" s="27">
        <v>40</v>
      </c>
      <c r="BM130" s="27">
        <v>30</v>
      </c>
      <c r="BN130" s="27">
        <v>30</v>
      </c>
      <c r="BO130" s="27">
        <v>30</v>
      </c>
      <c r="BP130" s="27">
        <v>30</v>
      </c>
      <c r="BQ130" s="27">
        <v>30</v>
      </c>
      <c r="BR130" s="27">
        <v>30</v>
      </c>
      <c r="BS130" s="28">
        <f t="shared" si="21"/>
        <v>40</v>
      </c>
      <c r="BT130" s="28">
        <f t="shared" si="22"/>
        <v>30</v>
      </c>
      <c r="BU130" s="35">
        <f t="shared" si="23"/>
        <v>30</v>
      </c>
      <c r="BV130" s="28"/>
      <c r="BW130" s="17">
        <f t="shared" si="28"/>
        <v>52.56</v>
      </c>
      <c r="BX130" s="17">
        <v>17</v>
      </c>
      <c r="BY130" s="19"/>
    </row>
    <row r="131" spans="1:77" x14ac:dyDescent="0.25">
      <c r="A131" s="16">
        <v>245</v>
      </c>
      <c r="B131" s="33" t="s">
        <v>243</v>
      </c>
      <c r="C131" s="12" t="s">
        <v>3</v>
      </c>
      <c r="D131" s="11" t="s">
        <v>2829</v>
      </c>
      <c r="E131" s="11">
        <v>475</v>
      </c>
      <c r="F131" s="21" t="s">
        <v>199</v>
      </c>
      <c r="G131" s="22" t="s">
        <v>2770</v>
      </c>
      <c r="H131" s="21" t="s">
        <v>43</v>
      </c>
      <c r="I131" s="12" t="s">
        <v>2788</v>
      </c>
      <c r="J131" s="12" t="s">
        <v>327</v>
      </c>
      <c r="K131" s="12" t="s">
        <v>328</v>
      </c>
      <c r="L131" s="13">
        <v>3</v>
      </c>
      <c r="M131" s="14">
        <v>214230011418</v>
      </c>
      <c r="N131" s="11" t="s">
        <v>2188</v>
      </c>
      <c r="O131" s="12" t="s">
        <v>1971</v>
      </c>
      <c r="P131" s="12" t="s">
        <v>311</v>
      </c>
      <c r="Q131" s="12" t="s">
        <v>1971</v>
      </c>
      <c r="R131" s="12" t="s">
        <v>1971</v>
      </c>
      <c r="S131" s="12" t="s">
        <v>1986</v>
      </c>
      <c r="T131" s="12" t="s">
        <v>2830</v>
      </c>
      <c r="U131" s="12" t="s">
        <v>335</v>
      </c>
      <c r="V131" s="12" t="s">
        <v>313</v>
      </c>
      <c r="W131" s="12" t="s">
        <v>314</v>
      </c>
      <c r="X131" s="12" t="s">
        <v>2004</v>
      </c>
      <c r="Y131" s="12" t="s">
        <v>335</v>
      </c>
      <c r="Z131" s="12" t="s">
        <v>2832</v>
      </c>
      <c r="AA131" s="12" t="s">
        <v>320</v>
      </c>
      <c r="AB131" s="12" t="s">
        <v>1977</v>
      </c>
      <c r="AC131" s="12" t="s">
        <v>1581</v>
      </c>
      <c r="AD131" s="12" t="s">
        <v>199</v>
      </c>
      <c r="AE131" s="12" t="s">
        <v>931</v>
      </c>
      <c r="AF131" s="12" t="s">
        <v>316</v>
      </c>
      <c r="AG131" s="12" t="s">
        <v>1582</v>
      </c>
      <c r="AH131" s="12" t="s">
        <v>1583</v>
      </c>
      <c r="AI131" s="12" t="s">
        <v>316</v>
      </c>
      <c r="AJ131" s="12" t="s">
        <v>1977</v>
      </c>
      <c r="AK131" s="12" t="s">
        <v>326</v>
      </c>
      <c r="AL131" s="12">
        <f t="shared" si="29"/>
        <v>19.2</v>
      </c>
      <c r="AM131" s="12" t="s">
        <v>1981</v>
      </c>
      <c r="AN131" s="12" t="s">
        <v>1982</v>
      </c>
      <c r="AO131" s="12" t="s">
        <v>1983</v>
      </c>
      <c r="AP131" s="12" t="s">
        <v>2770</v>
      </c>
      <c r="AQ131" s="12" t="s">
        <v>4</v>
      </c>
      <c r="AR131" s="12" t="s">
        <v>199</v>
      </c>
      <c r="AS131" s="15" t="e">
        <f>VLOOKUP(M131,#REF!,4,FALSE)</f>
        <v>#REF!</v>
      </c>
      <c r="AT131" s="15" t="e">
        <f>VLOOKUP(M131,#REF!,5,FALSE)</f>
        <v>#REF!</v>
      </c>
      <c r="AU131" s="15" t="s">
        <v>3123</v>
      </c>
      <c r="AV131" s="15">
        <f t="shared" si="30"/>
        <v>70.8</v>
      </c>
      <c r="AW131" s="15">
        <f t="shared" si="31"/>
        <v>28.32</v>
      </c>
      <c r="AX131" s="17">
        <f t="shared" si="32"/>
        <v>47.519999999999996</v>
      </c>
      <c r="AY131" s="17">
        <v>3</v>
      </c>
      <c r="AZ131" s="12" t="s">
        <v>343</v>
      </c>
      <c r="BA131" s="12" t="s">
        <v>344</v>
      </c>
      <c r="BB131" s="12" t="s">
        <v>317</v>
      </c>
      <c r="BC131" s="21" t="s">
        <v>1288</v>
      </c>
      <c r="BD131" s="21" t="s">
        <v>2831</v>
      </c>
      <c r="BE131" s="21" t="s">
        <v>791</v>
      </c>
      <c r="BF131" s="12" t="s">
        <v>3203</v>
      </c>
      <c r="BG131" s="15" t="str">
        <f>VLOOKUP(M131,'[1]Kcksinfod04fdb3a-9e63-4fd4-8dd0'!$A$4:$P$734,16,FALSE)</f>
        <v>15972950227</v>
      </c>
      <c r="BH131" s="15" t="s">
        <v>3339</v>
      </c>
      <c r="BI131" s="15">
        <v>6</v>
      </c>
      <c r="BJ131" s="15">
        <v>6</v>
      </c>
      <c r="BK131" s="15">
        <v>15</v>
      </c>
      <c r="BL131" s="27">
        <v>78</v>
      </c>
      <c r="BM131" s="27">
        <v>76</v>
      </c>
      <c r="BN131" s="27">
        <v>75</v>
      </c>
      <c r="BO131" s="27">
        <v>75</v>
      </c>
      <c r="BP131" s="27">
        <v>80</v>
      </c>
      <c r="BQ131" s="27">
        <v>77</v>
      </c>
      <c r="BR131" s="27">
        <v>79</v>
      </c>
      <c r="BS131" s="28">
        <f t="shared" si="21"/>
        <v>80</v>
      </c>
      <c r="BT131" s="28">
        <f t="shared" si="22"/>
        <v>75</v>
      </c>
      <c r="BU131" s="35">
        <f t="shared" si="23"/>
        <v>77</v>
      </c>
      <c r="BV131" s="28"/>
      <c r="BW131" s="17">
        <f t="shared" si="28"/>
        <v>70.61999999999999</v>
      </c>
      <c r="BX131" s="32">
        <v>1</v>
      </c>
      <c r="BY131" s="19"/>
    </row>
    <row r="132" spans="1:77" x14ac:dyDescent="0.25">
      <c r="A132" s="16">
        <v>167</v>
      </c>
      <c r="B132" s="33" t="s">
        <v>170</v>
      </c>
      <c r="C132" s="12" t="s">
        <v>3</v>
      </c>
      <c r="D132" s="11" t="s">
        <v>2482</v>
      </c>
      <c r="E132" s="11">
        <v>176</v>
      </c>
      <c r="F132" s="21" t="s">
        <v>4</v>
      </c>
      <c r="G132" s="22" t="s">
        <v>1969</v>
      </c>
      <c r="H132" s="21" t="s">
        <v>158</v>
      </c>
      <c r="I132" s="12" t="s">
        <v>2148</v>
      </c>
      <c r="J132" s="12" t="s">
        <v>327</v>
      </c>
      <c r="K132" s="12" t="s">
        <v>328</v>
      </c>
      <c r="L132" s="13">
        <v>11</v>
      </c>
      <c r="M132" s="14">
        <v>214230011701</v>
      </c>
      <c r="N132" s="11" t="s">
        <v>2453</v>
      </c>
      <c r="O132" s="12" t="s">
        <v>1971</v>
      </c>
      <c r="P132" s="12" t="s">
        <v>311</v>
      </c>
      <c r="Q132" s="12" t="s">
        <v>1971</v>
      </c>
      <c r="R132" s="12" t="s">
        <v>1971</v>
      </c>
      <c r="S132" s="12" t="s">
        <v>1972</v>
      </c>
      <c r="T132" s="12" t="s">
        <v>2483</v>
      </c>
      <c r="U132" s="12" t="s">
        <v>447</v>
      </c>
      <c r="V132" s="12" t="s">
        <v>313</v>
      </c>
      <c r="W132" s="12" t="s">
        <v>314</v>
      </c>
      <c r="X132" s="12" t="s">
        <v>2484</v>
      </c>
      <c r="Y132" s="12" t="s">
        <v>447</v>
      </c>
      <c r="Z132" s="12" t="s">
        <v>2486</v>
      </c>
      <c r="AA132" s="12" t="s">
        <v>320</v>
      </c>
      <c r="AB132" s="12" t="s">
        <v>1977</v>
      </c>
      <c r="AC132" s="12" t="s">
        <v>1082</v>
      </c>
      <c r="AD132" s="12" t="s">
        <v>4</v>
      </c>
      <c r="AE132" s="12" t="s">
        <v>350</v>
      </c>
      <c r="AF132" s="12" t="s">
        <v>316</v>
      </c>
      <c r="AG132" s="12" t="s">
        <v>1083</v>
      </c>
      <c r="AH132" s="12" t="s">
        <v>1084</v>
      </c>
      <c r="AI132" s="12" t="s">
        <v>316</v>
      </c>
      <c r="AJ132" s="12" t="s">
        <v>316</v>
      </c>
      <c r="AK132" s="12" t="s">
        <v>326</v>
      </c>
      <c r="AL132" s="12">
        <f t="shared" si="29"/>
        <v>16.5</v>
      </c>
      <c r="AM132" s="12" t="s">
        <v>1981</v>
      </c>
      <c r="AN132" s="12" t="s">
        <v>1982</v>
      </c>
      <c r="AO132" s="12" t="s">
        <v>1983</v>
      </c>
      <c r="AP132" s="12" t="s">
        <v>1969</v>
      </c>
      <c r="AQ132" s="12" t="s">
        <v>4</v>
      </c>
      <c r="AR132" s="12" t="s">
        <v>4</v>
      </c>
      <c r="AS132" s="15" t="e">
        <f>VLOOKUP(M132,#REF!,4,FALSE)</f>
        <v>#REF!</v>
      </c>
      <c r="AT132" s="15" t="e">
        <f>VLOOKUP(M132,#REF!,5,FALSE)</f>
        <v>#REF!</v>
      </c>
      <c r="AU132" s="15" t="s">
        <v>2068</v>
      </c>
      <c r="AV132" s="15">
        <f t="shared" si="30"/>
        <v>63.2</v>
      </c>
      <c r="AW132" s="15">
        <f t="shared" si="31"/>
        <v>25.28</v>
      </c>
      <c r="AX132" s="17">
        <f t="shared" si="32"/>
        <v>41.78</v>
      </c>
      <c r="AY132" s="17">
        <v>13</v>
      </c>
      <c r="AZ132" s="12" t="s">
        <v>315</v>
      </c>
      <c r="BA132" s="12" t="s">
        <v>316</v>
      </c>
      <c r="BB132" s="12" t="s">
        <v>317</v>
      </c>
      <c r="BC132" s="21" t="s">
        <v>1080</v>
      </c>
      <c r="BD132" s="21" t="s">
        <v>2485</v>
      </c>
      <c r="BE132" s="21" t="s">
        <v>1081</v>
      </c>
      <c r="BF132" s="12" t="s">
        <v>3203</v>
      </c>
      <c r="BG132" s="15" t="str">
        <f>VLOOKUP(M132,'[1]Kcksinfod04fdb3a-9e63-4fd4-8dd0'!$A$4:$P$734,16,FALSE)</f>
        <v>15926313791</v>
      </c>
      <c r="BH132" s="15" t="s">
        <v>3339</v>
      </c>
      <c r="BI132" s="15">
        <v>6</v>
      </c>
      <c r="BJ132" s="15">
        <v>6</v>
      </c>
      <c r="BK132" s="15">
        <v>16</v>
      </c>
      <c r="BL132" s="27">
        <v>81</v>
      </c>
      <c r="BM132" s="27">
        <v>88</v>
      </c>
      <c r="BN132" s="27">
        <v>75</v>
      </c>
      <c r="BO132" s="27">
        <v>78</v>
      </c>
      <c r="BP132" s="27">
        <v>82</v>
      </c>
      <c r="BQ132" s="27">
        <v>82</v>
      </c>
      <c r="BR132" s="27">
        <v>80</v>
      </c>
      <c r="BS132" s="28">
        <f t="shared" ref="BS132:BS195" si="33">MAX(BL132:BR132)</f>
        <v>88</v>
      </c>
      <c r="BT132" s="28">
        <f t="shared" ref="BT132:BT195" si="34">MIN(BL132:BR132)</f>
        <v>75</v>
      </c>
      <c r="BU132" s="35">
        <f t="shared" ref="BU132:BU195" si="35">(BL132+BM132+BN132+BO132+BP132+BQ132+BR132-BS132-BT132)/5</f>
        <v>80.599999999999994</v>
      </c>
      <c r="BV132" s="28"/>
      <c r="BW132" s="17">
        <f t="shared" ref="BW132:BW138" si="36">AX132+BU132*0.3</f>
        <v>65.959999999999994</v>
      </c>
      <c r="BX132" s="32">
        <v>10</v>
      </c>
      <c r="BY132" s="19"/>
    </row>
    <row r="133" spans="1:77" x14ac:dyDescent="0.25">
      <c r="A133" s="16">
        <v>247</v>
      </c>
      <c r="B133" s="11" t="s">
        <v>247</v>
      </c>
      <c r="C133" s="12" t="s">
        <v>3</v>
      </c>
      <c r="D133" s="11" t="s">
        <v>2937</v>
      </c>
      <c r="E133" s="11">
        <v>541</v>
      </c>
      <c r="F133" s="21" t="s">
        <v>199</v>
      </c>
      <c r="G133" s="22" t="s">
        <v>2770</v>
      </c>
      <c r="H133" s="21" t="s">
        <v>43</v>
      </c>
      <c r="I133" s="12" t="s">
        <v>2788</v>
      </c>
      <c r="J133" s="12" t="s">
        <v>327</v>
      </c>
      <c r="K133" s="12" t="s">
        <v>328</v>
      </c>
      <c r="L133" s="13">
        <v>3</v>
      </c>
      <c r="M133" s="14">
        <v>214230010701</v>
      </c>
      <c r="N133" s="11" t="s">
        <v>2594</v>
      </c>
      <c r="O133" s="12" t="s">
        <v>1971</v>
      </c>
      <c r="P133" s="12" t="s">
        <v>311</v>
      </c>
      <c r="Q133" s="12" t="s">
        <v>1971</v>
      </c>
      <c r="R133" s="12" t="s">
        <v>1971</v>
      </c>
      <c r="S133" s="12" t="s">
        <v>1972</v>
      </c>
      <c r="T133" s="12" t="s">
        <v>2938</v>
      </c>
      <c r="U133" s="12" t="s">
        <v>340</v>
      </c>
      <c r="V133" s="12" t="s">
        <v>313</v>
      </c>
      <c r="W133" s="12" t="s">
        <v>314</v>
      </c>
      <c r="X133" s="12" t="s">
        <v>1977</v>
      </c>
      <c r="Y133" s="12" t="s">
        <v>1726</v>
      </c>
      <c r="Z133" s="12" t="s">
        <v>1977</v>
      </c>
      <c r="AA133" s="12" t="s">
        <v>320</v>
      </c>
      <c r="AB133" s="12" t="s">
        <v>1977</v>
      </c>
      <c r="AC133" s="12" t="s">
        <v>1727</v>
      </c>
      <c r="AD133" s="12" t="s">
        <v>1728</v>
      </c>
      <c r="AE133" s="12" t="s">
        <v>1729</v>
      </c>
      <c r="AF133" s="12" t="s">
        <v>1977</v>
      </c>
      <c r="AG133" s="12" t="s">
        <v>1977</v>
      </c>
      <c r="AH133" s="12" t="s">
        <v>1977</v>
      </c>
      <c r="AI133" s="12" t="s">
        <v>316</v>
      </c>
      <c r="AJ133" s="12" t="s">
        <v>1977</v>
      </c>
      <c r="AK133" s="12" t="s">
        <v>326</v>
      </c>
      <c r="AL133" s="12">
        <f t="shared" si="29"/>
        <v>15</v>
      </c>
      <c r="AM133" s="12" t="s">
        <v>1981</v>
      </c>
      <c r="AN133" s="12" t="s">
        <v>1982</v>
      </c>
      <c r="AO133" s="12" t="s">
        <v>1983</v>
      </c>
      <c r="AP133" s="12" t="s">
        <v>2770</v>
      </c>
      <c r="AQ133" s="12" t="s">
        <v>4</v>
      </c>
      <c r="AR133" s="12" t="s">
        <v>199</v>
      </c>
      <c r="AS133" s="15" t="e">
        <f>VLOOKUP(M133,#REF!,4,FALSE)</f>
        <v>#REF!</v>
      </c>
      <c r="AT133" s="15" t="e">
        <f>VLOOKUP(M133,#REF!,5,FALSE)</f>
        <v>#REF!</v>
      </c>
      <c r="AU133" s="15" t="s">
        <v>1996</v>
      </c>
      <c r="AV133" s="15">
        <f t="shared" si="30"/>
        <v>65.599999999999994</v>
      </c>
      <c r="AW133" s="15">
        <f t="shared" si="31"/>
        <v>26.24</v>
      </c>
      <c r="AX133" s="17">
        <f t="shared" si="32"/>
        <v>41.239999999999995</v>
      </c>
      <c r="AY133" s="17">
        <v>5</v>
      </c>
      <c r="AZ133" s="12" t="s">
        <v>315</v>
      </c>
      <c r="BA133" s="12" t="s">
        <v>316</v>
      </c>
      <c r="BB133" s="12" t="s">
        <v>1160</v>
      </c>
      <c r="BC133" s="21" t="s">
        <v>3205</v>
      </c>
      <c r="BD133" s="21" t="s">
        <v>1977</v>
      </c>
      <c r="BE133" s="21" t="s">
        <v>3206</v>
      </c>
      <c r="BF133" s="12" t="s">
        <v>3203</v>
      </c>
      <c r="BG133" s="15" t="str">
        <f>VLOOKUP(M133,'[1]Kcksinfod04fdb3a-9e63-4fd4-8dd0'!$A$4:$P$734,16,FALSE)</f>
        <v>15872546293</v>
      </c>
      <c r="BH133" s="15" t="s">
        <v>3339</v>
      </c>
      <c r="BI133" s="15">
        <v>6</v>
      </c>
      <c r="BJ133" s="15">
        <v>6</v>
      </c>
      <c r="BK133" s="15">
        <v>17</v>
      </c>
      <c r="BL133" s="27">
        <v>68</v>
      </c>
      <c r="BM133" s="27">
        <v>65</v>
      </c>
      <c r="BN133" s="27">
        <v>70</v>
      </c>
      <c r="BO133" s="27">
        <v>72</v>
      </c>
      <c r="BP133" s="27">
        <v>68</v>
      </c>
      <c r="BQ133" s="27">
        <v>65</v>
      </c>
      <c r="BR133" s="27">
        <v>65</v>
      </c>
      <c r="BS133" s="28">
        <f t="shared" si="33"/>
        <v>72</v>
      </c>
      <c r="BT133" s="28">
        <f t="shared" si="34"/>
        <v>65</v>
      </c>
      <c r="BU133" s="35">
        <f t="shared" si="35"/>
        <v>67.2</v>
      </c>
      <c r="BV133" s="28"/>
      <c r="BW133" s="17">
        <f t="shared" si="36"/>
        <v>61.399999999999991</v>
      </c>
      <c r="BX133" s="17">
        <v>5</v>
      </c>
      <c r="BY133" s="19"/>
    </row>
    <row r="134" spans="1:77" x14ac:dyDescent="0.25">
      <c r="A134" s="16">
        <v>246</v>
      </c>
      <c r="B134" s="11" t="s">
        <v>245</v>
      </c>
      <c r="C134" s="12" t="s">
        <v>3</v>
      </c>
      <c r="D134" s="11" t="s">
        <v>2930</v>
      </c>
      <c r="E134" s="11">
        <v>538</v>
      </c>
      <c r="F134" s="21" t="s">
        <v>199</v>
      </c>
      <c r="G134" s="22" t="s">
        <v>2770</v>
      </c>
      <c r="H134" s="21" t="s">
        <v>43</v>
      </c>
      <c r="I134" s="12" t="s">
        <v>2788</v>
      </c>
      <c r="J134" s="12" t="s">
        <v>327</v>
      </c>
      <c r="K134" s="12" t="s">
        <v>328</v>
      </c>
      <c r="L134" s="13">
        <v>3</v>
      </c>
      <c r="M134" s="14">
        <v>214230012207</v>
      </c>
      <c r="N134" s="11" t="s">
        <v>2545</v>
      </c>
      <c r="O134" s="12" t="s">
        <v>1971</v>
      </c>
      <c r="P134" s="12" t="s">
        <v>311</v>
      </c>
      <c r="Q134" s="12" t="s">
        <v>1971</v>
      </c>
      <c r="R134" s="12" t="s">
        <v>1971</v>
      </c>
      <c r="S134" s="12" t="s">
        <v>2045</v>
      </c>
      <c r="T134" s="12" t="s">
        <v>2931</v>
      </c>
      <c r="U134" s="12" t="s">
        <v>1717</v>
      </c>
      <c r="V134" s="12" t="s">
        <v>313</v>
      </c>
      <c r="W134" s="12" t="s">
        <v>341</v>
      </c>
      <c r="X134" s="12" t="s">
        <v>2891</v>
      </c>
      <c r="Y134" s="12" t="s">
        <v>1717</v>
      </c>
      <c r="Z134" s="12" t="s">
        <v>2933</v>
      </c>
      <c r="AA134" s="12" t="s">
        <v>320</v>
      </c>
      <c r="AB134" s="12" t="s">
        <v>1977</v>
      </c>
      <c r="AC134" s="12" t="s">
        <v>1720</v>
      </c>
      <c r="AD134" s="12" t="s">
        <v>199</v>
      </c>
      <c r="AE134" s="12" t="s">
        <v>1043</v>
      </c>
      <c r="AF134" s="12" t="s">
        <v>1977</v>
      </c>
      <c r="AG134" s="12" t="s">
        <v>1977</v>
      </c>
      <c r="AH134" s="12" t="s">
        <v>1977</v>
      </c>
      <c r="AI134" s="12" t="s">
        <v>316</v>
      </c>
      <c r="AJ134" s="12" t="s">
        <v>1977</v>
      </c>
      <c r="AK134" s="12" t="s">
        <v>326</v>
      </c>
      <c r="AL134" s="12">
        <f t="shared" si="29"/>
        <v>15.6</v>
      </c>
      <c r="AM134" s="12" t="s">
        <v>1981</v>
      </c>
      <c r="AN134" s="12" t="s">
        <v>1982</v>
      </c>
      <c r="AO134" s="12" t="s">
        <v>1983</v>
      </c>
      <c r="AP134" s="12" t="s">
        <v>2770</v>
      </c>
      <c r="AQ134" s="12" t="s">
        <v>4</v>
      </c>
      <c r="AR134" s="12" t="s">
        <v>199</v>
      </c>
      <c r="AS134" s="15" t="e">
        <f>VLOOKUP(M134,#REF!,4,FALSE)</f>
        <v>#REF!</v>
      </c>
      <c r="AT134" s="15" t="e">
        <f>VLOOKUP(M134,#REF!,5,FALSE)</f>
        <v>#REF!</v>
      </c>
      <c r="AU134" s="15" t="s">
        <v>3118</v>
      </c>
      <c r="AV134" s="15">
        <f t="shared" si="30"/>
        <v>68.400000000000006</v>
      </c>
      <c r="AW134" s="15">
        <f t="shared" si="31"/>
        <v>27.360000000000003</v>
      </c>
      <c r="AX134" s="17">
        <f t="shared" si="32"/>
        <v>42.96</v>
      </c>
      <c r="AY134" s="17">
        <v>4</v>
      </c>
      <c r="AZ134" s="12" t="s">
        <v>315</v>
      </c>
      <c r="BA134" s="12" t="s">
        <v>316</v>
      </c>
      <c r="BB134" s="12" t="s">
        <v>317</v>
      </c>
      <c r="BC134" s="21" t="s">
        <v>1718</v>
      </c>
      <c r="BD134" s="21" t="s">
        <v>2932</v>
      </c>
      <c r="BE134" s="21" t="s">
        <v>1719</v>
      </c>
      <c r="BF134" s="12" t="s">
        <v>3203</v>
      </c>
      <c r="BG134" s="15" t="str">
        <f>VLOOKUP(M134,'[1]Kcksinfod04fdb3a-9e63-4fd4-8dd0'!$A$4:$P$734,16,FALSE)</f>
        <v>18062105524</v>
      </c>
      <c r="BH134" s="15" t="s">
        <v>3339</v>
      </c>
      <c r="BI134" s="15">
        <v>6</v>
      </c>
      <c r="BJ134" s="15">
        <v>6</v>
      </c>
      <c r="BK134" s="15">
        <v>18</v>
      </c>
      <c r="BL134" s="27">
        <v>70</v>
      </c>
      <c r="BM134" s="27">
        <v>70</v>
      </c>
      <c r="BN134" s="27">
        <v>71</v>
      </c>
      <c r="BO134" s="27">
        <v>73</v>
      </c>
      <c r="BP134" s="27">
        <v>75</v>
      </c>
      <c r="BQ134" s="27">
        <v>67</v>
      </c>
      <c r="BR134" s="27">
        <v>68</v>
      </c>
      <c r="BS134" s="28">
        <f t="shared" si="33"/>
        <v>75</v>
      </c>
      <c r="BT134" s="28">
        <f t="shared" si="34"/>
        <v>67</v>
      </c>
      <c r="BU134" s="35">
        <f t="shared" si="35"/>
        <v>70.400000000000006</v>
      </c>
      <c r="BV134" s="28"/>
      <c r="BW134" s="17">
        <f t="shared" si="36"/>
        <v>64.08</v>
      </c>
      <c r="BX134" s="17">
        <v>4</v>
      </c>
      <c r="BY134" s="19"/>
    </row>
    <row r="135" spans="1:77" x14ac:dyDescent="0.25">
      <c r="A135" s="16">
        <v>156</v>
      </c>
      <c r="B135" s="33" t="s">
        <v>157</v>
      </c>
      <c r="C135" s="12" t="s">
        <v>3</v>
      </c>
      <c r="D135" s="11" t="s">
        <v>2350</v>
      </c>
      <c r="E135" s="11">
        <v>124</v>
      </c>
      <c r="F135" s="21" t="s">
        <v>4</v>
      </c>
      <c r="G135" s="22" t="s">
        <v>1969</v>
      </c>
      <c r="H135" s="21" t="s">
        <v>158</v>
      </c>
      <c r="I135" s="12" t="s">
        <v>2148</v>
      </c>
      <c r="J135" s="12" t="s">
        <v>327</v>
      </c>
      <c r="K135" s="12" t="s">
        <v>328</v>
      </c>
      <c r="L135" s="13">
        <v>11</v>
      </c>
      <c r="M135" s="14">
        <v>214230012201</v>
      </c>
      <c r="N135" s="11" t="s">
        <v>2326</v>
      </c>
      <c r="O135" s="12" t="s">
        <v>1971</v>
      </c>
      <c r="P135" s="12" t="s">
        <v>311</v>
      </c>
      <c r="Q135" s="12" t="s">
        <v>1971</v>
      </c>
      <c r="R135" s="12" t="s">
        <v>1971</v>
      </c>
      <c r="S135" s="12" t="s">
        <v>2170</v>
      </c>
      <c r="T135" s="12" t="s">
        <v>2351</v>
      </c>
      <c r="U135" s="12" t="s">
        <v>447</v>
      </c>
      <c r="V135" s="12" t="s">
        <v>313</v>
      </c>
      <c r="W135" s="12" t="s">
        <v>341</v>
      </c>
      <c r="X135" s="12" t="s">
        <v>2172</v>
      </c>
      <c r="Y135" s="12" t="s">
        <v>892</v>
      </c>
      <c r="Z135" s="12" t="s">
        <v>2353</v>
      </c>
      <c r="AA135" s="12" t="s">
        <v>320</v>
      </c>
      <c r="AB135" s="12" t="s">
        <v>1977</v>
      </c>
      <c r="AC135" s="12" t="s">
        <v>893</v>
      </c>
      <c r="AD135" s="12" t="s">
        <v>894</v>
      </c>
      <c r="AE135" s="12" t="s">
        <v>895</v>
      </c>
      <c r="AF135" s="12" t="s">
        <v>664</v>
      </c>
      <c r="AG135" s="12" t="s">
        <v>896</v>
      </c>
      <c r="AH135" s="12" t="s">
        <v>897</v>
      </c>
      <c r="AI135" s="12" t="s">
        <v>316</v>
      </c>
      <c r="AJ135" s="12" t="s">
        <v>1977</v>
      </c>
      <c r="AK135" s="12" t="s">
        <v>326</v>
      </c>
      <c r="AL135" s="12">
        <f t="shared" si="29"/>
        <v>17.7</v>
      </c>
      <c r="AM135" s="12" t="s">
        <v>1981</v>
      </c>
      <c r="AN135" s="12" t="s">
        <v>1982</v>
      </c>
      <c r="AO135" s="12" t="s">
        <v>1983</v>
      </c>
      <c r="AP135" s="12" t="s">
        <v>1969</v>
      </c>
      <c r="AQ135" s="12" t="s">
        <v>4</v>
      </c>
      <c r="AR135" s="12" t="s">
        <v>4</v>
      </c>
      <c r="AS135" s="15" t="e">
        <f>VLOOKUP(M135,#REF!,4,FALSE)</f>
        <v>#REF!</v>
      </c>
      <c r="AT135" s="15" t="e">
        <f>VLOOKUP(M135,#REF!,5,FALSE)</f>
        <v>#REF!</v>
      </c>
      <c r="AU135" s="15" t="s">
        <v>3109</v>
      </c>
      <c r="AV135" s="15">
        <f t="shared" si="30"/>
        <v>82.4</v>
      </c>
      <c r="AW135" s="15">
        <f t="shared" si="31"/>
        <v>32.96</v>
      </c>
      <c r="AX135" s="17">
        <f t="shared" si="32"/>
        <v>50.66</v>
      </c>
      <c r="AY135" s="17">
        <v>2</v>
      </c>
      <c r="AZ135" s="12" t="s">
        <v>343</v>
      </c>
      <c r="BA135" s="12" t="s">
        <v>344</v>
      </c>
      <c r="BB135" s="12" t="s">
        <v>317</v>
      </c>
      <c r="BC135" s="21" t="s">
        <v>333</v>
      </c>
      <c r="BD135" s="21" t="s">
        <v>2352</v>
      </c>
      <c r="BE135" s="21" t="s">
        <v>366</v>
      </c>
      <c r="BF135" s="12" t="s">
        <v>3203</v>
      </c>
      <c r="BG135" s="15" t="str">
        <f>VLOOKUP(M135,'[1]Kcksinfod04fdb3a-9e63-4fd4-8dd0'!$A$4:$P$734,16,FALSE)</f>
        <v>13554098717</v>
      </c>
      <c r="BH135" s="15" t="s">
        <v>3339</v>
      </c>
      <c r="BI135" s="15">
        <v>6</v>
      </c>
      <c r="BJ135" s="15">
        <v>6</v>
      </c>
      <c r="BK135" s="15">
        <v>19</v>
      </c>
      <c r="BL135" s="27">
        <v>75</v>
      </c>
      <c r="BM135" s="27">
        <v>80</v>
      </c>
      <c r="BN135" s="27">
        <v>72</v>
      </c>
      <c r="BO135" s="27">
        <v>72</v>
      </c>
      <c r="BP135" s="27">
        <v>71</v>
      </c>
      <c r="BQ135" s="27">
        <v>70</v>
      </c>
      <c r="BR135" s="27">
        <v>72</v>
      </c>
      <c r="BS135" s="28">
        <f t="shared" si="33"/>
        <v>80</v>
      </c>
      <c r="BT135" s="28">
        <f t="shared" si="34"/>
        <v>70</v>
      </c>
      <c r="BU135" s="35">
        <f t="shared" si="35"/>
        <v>72.400000000000006</v>
      </c>
      <c r="BV135" s="28"/>
      <c r="BW135" s="17">
        <f t="shared" si="36"/>
        <v>72.38</v>
      </c>
      <c r="BX135" s="32">
        <v>2</v>
      </c>
      <c r="BY135" s="19"/>
    </row>
    <row r="136" spans="1:77" x14ac:dyDescent="0.25">
      <c r="A136" s="16">
        <v>170</v>
      </c>
      <c r="B136" s="11" t="s">
        <v>171</v>
      </c>
      <c r="C136" s="12" t="s">
        <v>3</v>
      </c>
      <c r="D136" s="11" t="s">
        <v>2624</v>
      </c>
      <c r="E136" s="11">
        <v>242</v>
      </c>
      <c r="F136" s="21" t="s">
        <v>4</v>
      </c>
      <c r="G136" s="22" t="s">
        <v>1969</v>
      </c>
      <c r="H136" s="21" t="s">
        <v>158</v>
      </c>
      <c r="I136" s="12" t="s">
        <v>2148</v>
      </c>
      <c r="J136" s="12" t="s">
        <v>327</v>
      </c>
      <c r="K136" s="12" t="s">
        <v>328</v>
      </c>
      <c r="L136" s="13">
        <v>11</v>
      </c>
      <c r="M136" s="14">
        <v>214230010804</v>
      </c>
      <c r="N136" s="11" t="s">
        <v>2623</v>
      </c>
      <c r="O136" s="12" t="s">
        <v>1971</v>
      </c>
      <c r="P136" s="12" t="s">
        <v>311</v>
      </c>
      <c r="Q136" s="12" t="s">
        <v>1971</v>
      </c>
      <c r="R136" s="12" t="s">
        <v>1971</v>
      </c>
      <c r="S136" s="12" t="s">
        <v>1986</v>
      </c>
      <c r="T136" s="12" t="s">
        <v>2625</v>
      </c>
      <c r="U136" s="12" t="s">
        <v>979</v>
      </c>
      <c r="V136" s="12" t="s">
        <v>313</v>
      </c>
      <c r="W136" s="12" t="s">
        <v>341</v>
      </c>
      <c r="X136" s="12" t="s">
        <v>1998</v>
      </c>
      <c r="Y136" s="12" t="s">
        <v>335</v>
      </c>
      <c r="Z136" s="12" t="s">
        <v>2103</v>
      </c>
      <c r="AA136" s="12" t="s">
        <v>320</v>
      </c>
      <c r="AB136" s="12" t="s">
        <v>1977</v>
      </c>
      <c r="AC136" s="12" t="s">
        <v>1307</v>
      </c>
      <c r="AD136" s="12" t="s">
        <v>4</v>
      </c>
      <c r="AE136" s="12" t="s">
        <v>2098</v>
      </c>
      <c r="AF136" s="12" t="s">
        <v>1977</v>
      </c>
      <c r="AG136" s="12" t="s">
        <v>1308</v>
      </c>
      <c r="AH136" s="12" t="s">
        <v>1309</v>
      </c>
      <c r="AI136" s="12" t="s">
        <v>316</v>
      </c>
      <c r="AJ136" s="12" t="s">
        <v>1977</v>
      </c>
      <c r="AK136" s="12" t="s">
        <v>326</v>
      </c>
      <c r="AL136" s="12">
        <f t="shared" si="29"/>
        <v>14.399999999999999</v>
      </c>
      <c r="AM136" s="12" t="s">
        <v>1981</v>
      </c>
      <c r="AN136" s="12" t="s">
        <v>1982</v>
      </c>
      <c r="AO136" s="12" t="s">
        <v>1983</v>
      </c>
      <c r="AP136" s="12" t="s">
        <v>1969</v>
      </c>
      <c r="AQ136" s="12" t="s">
        <v>4</v>
      </c>
      <c r="AR136" s="12" t="s">
        <v>4</v>
      </c>
      <c r="AS136" s="15" t="e">
        <f>VLOOKUP(M136,#REF!,4,FALSE)</f>
        <v>#REF!</v>
      </c>
      <c r="AT136" s="15" t="e">
        <f>VLOOKUP(M136,#REF!,5,FALSE)</f>
        <v>#REF!</v>
      </c>
      <c r="AU136" s="15" t="s">
        <v>2116</v>
      </c>
      <c r="AV136" s="15">
        <f t="shared" si="30"/>
        <v>62.8</v>
      </c>
      <c r="AW136" s="15">
        <f t="shared" si="31"/>
        <v>25.12</v>
      </c>
      <c r="AX136" s="17">
        <f t="shared" si="32"/>
        <v>39.519999999999996</v>
      </c>
      <c r="AY136" s="17">
        <v>16</v>
      </c>
      <c r="AZ136" s="12" t="s">
        <v>315</v>
      </c>
      <c r="BA136" s="12" t="s">
        <v>316</v>
      </c>
      <c r="BB136" s="12" t="s">
        <v>317</v>
      </c>
      <c r="BC136" s="21" t="s">
        <v>1224</v>
      </c>
      <c r="BD136" s="21" t="s">
        <v>2626</v>
      </c>
      <c r="BE136" s="21" t="s">
        <v>508</v>
      </c>
      <c r="BF136" s="12" t="s">
        <v>3203</v>
      </c>
      <c r="BG136" s="15" t="str">
        <f>VLOOKUP(M136,'[1]Kcksinfod04fdb3a-9e63-4fd4-8dd0'!$A$4:$P$734,16,FALSE)</f>
        <v>15827130425</v>
      </c>
      <c r="BH136" s="15" t="s">
        <v>3339</v>
      </c>
      <c r="BI136" s="15">
        <v>6</v>
      </c>
      <c r="BJ136" s="15">
        <v>6</v>
      </c>
      <c r="BK136" s="15">
        <v>20</v>
      </c>
      <c r="BL136" s="27">
        <v>68</v>
      </c>
      <c r="BM136" s="27">
        <v>66</v>
      </c>
      <c r="BN136" s="27">
        <v>68</v>
      </c>
      <c r="BO136" s="27">
        <v>69</v>
      </c>
      <c r="BP136" s="27">
        <v>68</v>
      </c>
      <c r="BQ136" s="27">
        <v>67</v>
      </c>
      <c r="BR136" s="27">
        <v>68</v>
      </c>
      <c r="BS136" s="28">
        <f t="shared" si="33"/>
        <v>69</v>
      </c>
      <c r="BT136" s="28">
        <f t="shared" si="34"/>
        <v>66</v>
      </c>
      <c r="BU136" s="35">
        <f t="shared" si="35"/>
        <v>67.8</v>
      </c>
      <c r="BV136" s="28"/>
      <c r="BW136" s="17">
        <f t="shared" si="36"/>
        <v>59.86</v>
      </c>
      <c r="BX136" s="17">
        <v>16</v>
      </c>
      <c r="BY136" s="19"/>
    </row>
    <row r="137" spans="1:77" x14ac:dyDescent="0.25">
      <c r="A137" s="16">
        <v>243</v>
      </c>
      <c r="B137" s="33" t="s">
        <v>244</v>
      </c>
      <c r="C137" s="12" t="s">
        <v>10</v>
      </c>
      <c r="D137" s="11" t="s">
        <v>2784</v>
      </c>
      <c r="E137" s="11">
        <v>458</v>
      </c>
      <c r="F137" s="21" t="s">
        <v>199</v>
      </c>
      <c r="G137" s="22" t="s">
        <v>2770</v>
      </c>
      <c r="H137" s="21" t="s">
        <v>43</v>
      </c>
      <c r="I137" s="12" t="s">
        <v>2788</v>
      </c>
      <c r="J137" s="12" t="s">
        <v>327</v>
      </c>
      <c r="K137" s="12" t="s">
        <v>328</v>
      </c>
      <c r="L137" s="13">
        <v>3</v>
      </c>
      <c r="M137" s="14">
        <v>214230011101</v>
      </c>
      <c r="N137" s="11" t="s">
        <v>2058</v>
      </c>
      <c r="O137" s="12" t="s">
        <v>1971</v>
      </c>
      <c r="P137" s="12" t="s">
        <v>311</v>
      </c>
      <c r="Q137" s="12" t="s">
        <v>1971</v>
      </c>
      <c r="R137" s="12" t="s">
        <v>1971</v>
      </c>
      <c r="S137" s="12" t="s">
        <v>2059</v>
      </c>
      <c r="T137" s="12" t="s">
        <v>2785</v>
      </c>
      <c r="U137" s="12" t="s">
        <v>335</v>
      </c>
      <c r="V137" s="12" t="s">
        <v>313</v>
      </c>
      <c r="W137" s="12" t="s">
        <v>341</v>
      </c>
      <c r="X137" s="12" t="s">
        <v>2037</v>
      </c>
      <c r="Y137" s="12" t="s">
        <v>1535</v>
      </c>
      <c r="Z137" s="12" t="s">
        <v>2787</v>
      </c>
      <c r="AA137" s="12" t="s">
        <v>320</v>
      </c>
      <c r="AB137" s="12" t="s">
        <v>1977</v>
      </c>
      <c r="AC137" s="12" t="s">
        <v>1536</v>
      </c>
      <c r="AD137" s="12" t="s">
        <v>199</v>
      </c>
      <c r="AE137" s="12" t="s">
        <v>2098</v>
      </c>
      <c r="AF137" s="12" t="s">
        <v>316</v>
      </c>
      <c r="AG137" s="12" t="s">
        <v>1537</v>
      </c>
      <c r="AH137" s="12" t="s">
        <v>1538</v>
      </c>
      <c r="AI137" s="12" t="s">
        <v>316</v>
      </c>
      <c r="AJ137" s="12" t="s">
        <v>1539</v>
      </c>
      <c r="AK137" s="12" t="s">
        <v>326</v>
      </c>
      <c r="AL137" s="12">
        <f t="shared" si="29"/>
        <v>20.7</v>
      </c>
      <c r="AM137" s="12" t="s">
        <v>1981</v>
      </c>
      <c r="AN137" s="12" t="s">
        <v>1982</v>
      </c>
      <c r="AO137" s="12" t="s">
        <v>1983</v>
      </c>
      <c r="AP137" s="12" t="s">
        <v>2770</v>
      </c>
      <c r="AQ137" s="12" t="s">
        <v>4</v>
      </c>
      <c r="AR137" s="12" t="s">
        <v>199</v>
      </c>
      <c r="AS137" s="15" t="e">
        <f>VLOOKUP(M137,#REF!,4,FALSE)</f>
        <v>#REF!</v>
      </c>
      <c r="AT137" s="15" t="e">
        <f>VLOOKUP(M137,#REF!,5,FALSE)</f>
        <v>#REF!</v>
      </c>
      <c r="AU137" s="15" t="s">
        <v>3124</v>
      </c>
      <c r="AV137" s="15">
        <f t="shared" si="30"/>
        <v>69.599999999999994</v>
      </c>
      <c r="AW137" s="15">
        <f t="shared" si="31"/>
        <v>27.84</v>
      </c>
      <c r="AX137" s="17">
        <f t="shared" si="32"/>
        <v>48.54</v>
      </c>
      <c r="AY137" s="17">
        <v>1</v>
      </c>
      <c r="AZ137" s="12" t="s">
        <v>343</v>
      </c>
      <c r="BA137" s="12" t="s">
        <v>344</v>
      </c>
      <c r="BB137" s="12" t="s">
        <v>317</v>
      </c>
      <c r="BC137" s="21" t="s">
        <v>1321</v>
      </c>
      <c r="BD137" s="21" t="s">
        <v>2786</v>
      </c>
      <c r="BE137" s="21" t="s">
        <v>1534</v>
      </c>
      <c r="BF137" s="12" t="s">
        <v>3203</v>
      </c>
      <c r="BG137" s="15" t="str">
        <f>VLOOKUP(M137,'[1]Kcksinfod04fdb3a-9e63-4fd4-8dd0'!$A$4:$P$734,16,FALSE)</f>
        <v>15927233979</v>
      </c>
      <c r="BH137" s="15" t="s">
        <v>3339</v>
      </c>
      <c r="BI137" s="15">
        <v>6</v>
      </c>
      <c r="BJ137" s="15">
        <v>6</v>
      </c>
      <c r="BK137" s="15">
        <v>21</v>
      </c>
      <c r="BL137" s="27">
        <v>75</v>
      </c>
      <c r="BM137" s="27">
        <v>70</v>
      </c>
      <c r="BN137" s="27">
        <v>70</v>
      </c>
      <c r="BO137" s="27">
        <v>71</v>
      </c>
      <c r="BP137" s="27">
        <v>70</v>
      </c>
      <c r="BQ137" s="27">
        <v>72</v>
      </c>
      <c r="BR137" s="27">
        <v>70</v>
      </c>
      <c r="BS137" s="28">
        <f t="shared" si="33"/>
        <v>75</v>
      </c>
      <c r="BT137" s="28">
        <f t="shared" si="34"/>
        <v>70</v>
      </c>
      <c r="BU137" s="35">
        <f t="shared" si="35"/>
        <v>70.599999999999994</v>
      </c>
      <c r="BV137" s="28"/>
      <c r="BW137" s="17">
        <f t="shared" si="36"/>
        <v>69.72</v>
      </c>
      <c r="BX137" s="32">
        <v>3</v>
      </c>
      <c r="BY137" s="19"/>
    </row>
    <row r="138" spans="1:77" x14ac:dyDescent="0.25">
      <c r="A138" s="16">
        <v>169</v>
      </c>
      <c r="B138" s="11" t="s">
        <v>172</v>
      </c>
      <c r="C138" s="12" t="s">
        <v>3</v>
      </c>
      <c r="D138" s="11" t="s">
        <v>2544</v>
      </c>
      <c r="E138" s="11">
        <v>201</v>
      </c>
      <c r="F138" s="21" t="s">
        <v>4</v>
      </c>
      <c r="G138" s="22" t="s">
        <v>1969</v>
      </c>
      <c r="H138" s="21" t="s">
        <v>158</v>
      </c>
      <c r="I138" s="12" t="s">
        <v>2148</v>
      </c>
      <c r="J138" s="12" t="s">
        <v>327</v>
      </c>
      <c r="K138" s="12" t="s">
        <v>328</v>
      </c>
      <c r="L138" s="13">
        <v>11</v>
      </c>
      <c r="M138" s="14">
        <v>214230010103</v>
      </c>
      <c r="N138" s="11" t="s">
        <v>2545</v>
      </c>
      <c r="O138" s="12" t="s">
        <v>1971</v>
      </c>
      <c r="P138" s="12" t="s">
        <v>311</v>
      </c>
      <c r="Q138" s="12" t="s">
        <v>1971</v>
      </c>
      <c r="R138" s="12" t="s">
        <v>1971</v>
      </c>
      <c r="S138" s="12" t="s">
        <v>2256</v>
      </c>
      <c r="T138" s="12" t="s">
        <v>2546</v>
      </c>
      <c r="U138" s="12" t="s">
        <v>1172</v>
      </c>
      <c r="V138" s="12" t="s">
        <v>313</v>
      </c>
      <c r="W138" s="12" t="s">
        <v>314</v>
      </c>
      <c r="X138" s="12" t="s">
        <v>2547</v>
      </c>
      <c r="Y138" s="12" t="s">
        <v>1172</v>
      </c>
      <c r="Z138" s="12" t="s">
        <v>2549</v>
      </c>
      <c r="AA138" s="12" t="s">
        <v>320</v>
      </c>
      <c r="AB138" s="12" t="s">
        <v>1977</v>
      </c>
      <c r="AC138" s="12" t="s">
        <v>1173</v>
      </c>
      <c r="AD138" s="12" t="s">
        <v>4</v>
      </c>
      <c r="AE138" s="12" t="s">
        <v>2550</v>
      </c>
      <c r="AF138" s="12" t="s">
        <v>316</v>
      </c>
      <c r="AG138" s="12" t="s">
        <v>1174</v>
      </c>
      <c r="AH138" s="12" t="s">
        <v>1175</v>
      </c>
      <c r="AI138" s="12" t="s">
        <v>316</v>
      </c>
      <c r="AJ138" s="12" t="s">
        <v>1977</v>
      </c>
      <c r="AK138" s="12" t="s">
        <v>326</v>
      </c>
      <c r="AL138" s="12">
        <f t="shared" si="29"/>
        <v>15.6</v>
      </c>
      <c r="AM138" s="12" t="s">
        <v>1981</v>
      </c>
      <c r="AN138" s="12" t="s">
        <v>1982</v>
      </c>
      <c r="AO138" s="12" t="s">
        <v>1983</v>
      </c>
      <c r="AP138" s="12" t="s">
        <v>1969</v>
      </c>
      <c r="AQ138" s="12" t="s">
        <v>4</v>
      </c>
      <c r="AR138" s="12" t="s">
        <v>4</v>
      </c>
      <c r="AS138" s="15" t="e">
        <f>VLOOKUP(M138,#REF!,4,FALSE)</f>
        <v>#REF!</v>
      </c>
      <c r="AT138" s="15" t="e">
        <f>VLOOKUP(M138,#REF!,5,FALSE)</f>
        <v>#REF!</v>
      </c>
      <c r="AU138" s="15" t="s">
        <v>2188</v>
      </c>
      <c r="AV138" s="15">
        <f t="shared" si="30"/>
        <v>61.6</v>
      </c>
      <c r="AW138" s="15">
        <f t="shared" si="31"/>
        <v>24.64</v>
      </c>
      <c r="AX138" s="17">
        <f t="shared" si="32"/>
        <v>40.24</v>
      </c>
      <c r="AY138" s="17">
        <v>15</v>
      </c>
      <c r="AZ138" s="12" t="s">
        <v>343</v>
      </c>
      <c r="BA138" s="12" t="s">
        <v>316</v>
      </c>
      <c r="BB138" s="12" t="s">
        <v>1160</v>
      </c>
      <c r="BC138" s="21" t="s">
        <v>527</v>
      </c>
      <c r="BD138" s="21" t="s">
        <v>2548</v>
      </c>
      <c r="BE138" s="21" t="s">
        <v>346</v>
      </c>
      <c r="BF138" s="12" t="s">
        <v>3203</v>
      </c>
      <c r="BG138" s="15" t="str">
        <f>VLOOKUP(M138,'[1]Kcksinfod04fdb3a-9e63-4fd4-8dd0'!$A$4:$P$734,16,FALSE)</f>
        <v>18907122082</v>
      </c>
      <c r="BH138" s="15" t="s">
        <v>3339</v>
      </c>
      <c r="BI138" s="15">
        <v>6</v>
      </c>
      <c r="BJ138" s="15">
        <v>6</v>
      </c>
      <c r="BK138" s="15">
        <v>22</v>
      </c>
      <c r="BL138" s="27">
        <v>78</v>
      </c>
      <c r="BM138" s="27">
        <v>82</v>
      </c>
      <c r="BN138" s="27">
        <v>80</v>
      </c>
      <c r="BO138" s="27">
        <v>73</v>
      </c>
      <c r="BP138" s="27">
        <v>78</v>
      </c>
      <c r="BQ138" s="27">
        <v>80</v>
      </c>
      <c r="BR138" s="27">
        <v>75</v>
      </c>
      <c r="BS138" s="28">
        <f t="shared" si="33"/>
        <v>82</v>
      </c>
      <c r="BT138" s="28">
        <f t="shared" si="34"/>
        <v>73</v>
      </c>
      <c r="BU138" s="35">
        <f t="shared" si="35"/>
        <v>78.2</v>
      </c>
      <c r="BV138" s="28"/>
      <c r="BW138" s="17">
        <f t="shared" si="36"/>
        <v>63.7</v>
      </c>
      <c r="BX138" s="17">
        <v>14</v>
      </c>
      <c r="BY138" s="19"/>
    </row>
    <row r="139" spans="1:77" x14ac:dyDescent="0.25">
      <c r="A139" s="16">
        <v>25</v>
      </c>
      <c r="B139" s="11" t="s">
        <v>25</v>
      </c>
      <c r="C139" s="12" t="s">
        <v>10</v>
      </c>
      <c r="D139" s="11" t="s">
        <v>2011</v>
      </c>
      <c r="E139" s="11">
        <v>7</v>
      </c>
      <c r="F139" s="21" t="s">
        <v>4</v>
      </c>
      <c r="G139" s="22" t="s">
        <v>1969</v>
      </c>
      <c r="H139" s="21" t="s">
        <v>24</v>
      </c>
      <c r="I139" s="12" t="s">
        <v>1979</v>
      </c>
      <c r="J139" s="12" t="s">
        <v>327</v>
      </c>
      <c r="K139" s="12" t="s">
        <v>328</v>
      </c>
      <c r="L139" s="13">
        <v>9</v>
      </c>
      <c r="M139" s="14">
        <v>214230011021</v>
      </c>
      <c r="N139" s="11" t="s">
        <v>2012</v>
      </c>
      <c r="O139" s="12" t="s">
        <v>1971</v>
      </c>
      <c r="P139" s="12" t="s">
        <v>311</v>
      </c>
      <c r="Q139" s="12" t="s">
        <v>1971</v>
      </c>
      <c r="R139" s="12" t="s">
        <v>1971</v>
      </c>
      <c r="S139" s="12" t="s">
        <v>2013</v>
      </c>
      <c r="T139" s="12" t="s">
        <v>2014</v>
      </c>
      <c r="U139" s="12" t="s">
        <v>335</v>
      </c>
      <c r="V139" s="12" t="s">
        <v>313</v>
      </c>
      <c r="W139" s="12" t="s">
        <v>330</v>
      </c>
      <c r="X139" s="12" t="s">
        <v>1994</v>
      </c>
      <c r="Y139" s="12" t="s">
        <v>335</v>
      </c>
      <c r="Z139" s="12" t="s">
        <v>2016</v>
      </c>
      <c r="AA139" s="12" t="s">
        <v>320</v>
      </c>
      <c r="AB139" s="12" t="s">
        <v>316</v>
      </c>
      <c r="AC139" s="12" t="s">
        <v>372</v>
      </c>
      <c r="AD139" s="12" t="s">
        <v>316</v>
      </c>
      <c r="AE139" s="12" t="s">
        <v>2017</v>
      </c>
      <c r="AF139" s="12" t="s">
        <v>373</v>
      </c>
      <c r="AG139" s="12" t="s">
        <v>374</v>
      </c>
      <c r="AH139" s="12" t="s">
        <v>375</v>
      </c>
      <c r="AI139" s="12" t="s">
        <v>316</v>
      </c>
      <c r="AJ139" s="12" t="s">
        <v>316</v>
      </c>
      <c r="AK139" s="12" t="s">
        <v>326</v>
      </c>
      <c r="AL139" s="12">
        <f t="shared" si="29"/>
        <v>21.3</v>
      </c>
      <c r="AM139" s="12" t="s">
        <v>1981</v>
      </c>
      <c r="AN139" s="12" t="s">
        <v>1982</v>
      </c>
      <c r="AO139" s="12" t="s">
        <v>1983</v>
      </c>
      <c r="AP139" s="12" t="s">
        <v>1969</v>
      </c>
      <c r="AQ139" s="12" t="s">
        <v>4</v>
      </c>
      <c r="AR139" s="12" t="s">
        <v>4</v>
      </c>
      <c r="AS139" s="15" t="e">
        <f>VLOOKUP(M139,#REF!,4,FALSE)</f>
        <v>#REF!</v>
      </c>
      <c r="AT139" s="15" t="e">
        <f>VLOOKUP(M139,#REF!,5,FALSE)</f>
        <v>#REF!</v>
      </c>
      <c r="AU139" s="15">
        <v>102</v>
      </c>
      <c r="AV139" s="15">
        <f t="shared" si="30"/>
        <v>76.8</v>
      </c>
      <c r="AW139" s="15">
        <f t="shared" si="31"/>
        <v>30.72</v>
      </c>
      <c r="AX139" s="17">
        <f t="shared" si="32"/>
        <v>52.019999999999996</v>
      </c>
      <c r="AY139" s="17">
        <v>1</v>
      </c>
      <c r="AZ139" s="12" t="s">
        <v>315</v>
      </c>
      <c r="BA139" s="12" t="s">
        <v>316</v>
      </c>
      <c r="BB139" s="12" t="s">
        <v>317</v>
      </c>
      <c r="BC139" s="21" t="s">
        <v>370</v>
      </c>
      <c r="BD139" s="21" t="s">
        <v>2015</v>
      </c>
      <c r="BE139" s="21" t="s">
        <v>371</v>
      </c>
      <c r="BF139" s="12" t="s">
        <v>3203</v>
      </c>
      <c r="BG139" s="15" t="str">
        <f>VLOOKUP(M139,'[1]Kcksinfod04fdb3a-9e63-4fd4-8dd0'!$A$4:$P$734,16,FALSE)</f>
        <v>17762583575</v>
      </c>
      <c r="BH139" s="15" t="s">
        <v>3340</v>
      </c>
      <c r="BI139" s="15">
        <v>1</v>
      </c>
      <c r="BJ139" s="15"/>
      <c r="BK139" s="15"/>
      <c r="BL139" s="27"/>
      <c r="BM139" s="27"/>
      <c r="BN139" s="27"/>
      <c r="BO139" s="27"/>
      <c r="BP139" s="27"/>
      <c r="BQ139" s="27"/>
      <c r="BR139" s="27"/>
      <c r="BS139" s="28">
        <f t="shared" si="33"/>
        <v>0</v>
      </c>
      <c r="BT139" s="28">
        <f t="shared" si="34"/>
        <v>0</v>
      </c>
      <c r="BU139" s="35">
        <f t="shared" si="35"/>
        <v>0</v>
      </c>
      <c r="BV139" s="28"/>
      <c r="BW139" s="17"/>
      <c r="BX139" s="17"/>
      <c r="BY139" s="19" t="s">
        <v>3312</v>
      </c>
    </row>
    <row r="140" spans="1:77" x14ac:dyDescent="0.25">
      <c r="A140" s="16">
        <v>26</v>
      </c>
      <c r="B140" s="11" t="s">
        <v>37</v>
      </c>
      <c r="C140" s="12" t="s">
        <v>3</v>
      </c>
      <c r="D140" s="11" t="s">
        <v>1968</v>
      </c>
      <c r="E140" s="11">
        <v>1</v>
      </c>
      <c r="F140" s="21" t="s">
        <v>4</v>
      </c>
      <c r="G140" s="22" t="s">
        <v>1969</v>
      </c>
      <c r="H140" s="21" t="s">
        <v>24</v>
      </c>
      <c r="I140" s="12" t="s">
        <v>1979</v>
      </c>
      <c r="J140" s="12" t="s">
        <v>327</v>
      </c>
      <c r="K140" s="12" t="s">
        <v>328</v>
      </c>
      <c r="L140" s="13">
        <v>9</v>
      </c>
      <c r="M140" s="14">
        <v>214230012104</v>
      </c>
      <c r="N140" s="11" t="s">
        <v>1970</v>
      </c>
      <c r="O140" s="12" t="s">
        <v>1971</v>
      </c>
      <c r="P140" s="12" t="s">
        <v>311</v>
      </c>
      <c r="Q140" s="12" t="s">
        <v>1971</v>
      </c>
      <c r="R140" s="12" t="s">
        <v>1971</v>
      </c>
      <c r="S140" s="12" t="s">
        <v>1972</v>
      </c>
      <c r="T140" s="12" t="s">
        <v>1973</v>
      </c>
      <c r="U140" s="12" t="s">
        <v>312</v>
      </c>
      <c r="V140" s="12" t="s">
        <v>313</v>
      </c>
      <c r="W140" s="12" t="s">
        <v>314</v>
      </c>
      <c r="X140" s="12" t="s">
        <v>1974</v>
      </c>
      <c r="Y140" s="12" t="s">
        <v>312</v>
      </c>
      <c r="Z140" s="12" t="s">
        <v>1976</v>
      </c>
      <c r="AA140" s="12" t="s">
        <v>320</v>
      </c>
      <c r="AB140" s="12" t="s">
        <v>1977</v>
      </c>
      <c r="AC140" s="12" t="s">
        <v>321</v>
      </c>
      <c r="AD140" s="12" t="s">
        <v>322</v>
      </c>
      <c r="AE140" s="12" t="s">
        <v>1978</v>
      </c>
      <c r="AF140" s="12" t="s">
        <v>323</v>
      </c>
      <c r="AG140" s="12" t="s">
        <v>324</v>
      </c>
      <c r="AH140" s="12" t="s">
        <v>325</v>
      </c>
      <c r="AI140" s="12" t="s">
        <v>316</v>
      </c>
      <c r="AJ140" s="12" t="s">
        <v>1977</v>
      </c>
      <c r="AK140" s="12" t="s">
        <v>326</v>
      </c>
      <c r="AL140" s="12">
        <f t="shared" si="29"/>
        <v>23.099999999999998</v>
      </c>
      <c r="AM140" s="12" t="s">
        <v>1981</v>
      </c>
      <c r="AN140" s="12" t="s">
        <v>1982</v>
      </c>
      <c r="AO140" s="12" t="s">
        <v>1983</v>
      </c>
      <c r="AP140" s="12" t="s">
        <v>1969</v>
      </c>
      <c r="AQ140" s="12" t="s">
        <v>4</v>
      </c>
      <c r="AR140" s="12" t="s">
        <v>4</v>
      </c>
      <c r="AS140" s="15" t="e">
        <f>VLOOKUP(M140,#REF!,4,FALSE)</f>
        <v>#REF!</v>
      </c>
      <c r="AT140" s="15" t="e">
        <f>VLOOKUP(M140,#REF!,5,FALSE)</f>
        <v>#REF!</v>
      </c>
      <c r="AU140" s="15">
        <v>76</v>
      </c>
      <c r="AV140" s="15">
        <f t="shared" si="30"/>
        <v>66.400000000000006</v>
      </c>
      <c r="AW140" s="15">
        <f t="shared" si="31"/>
        <v>26.560000000000002</v>
      </c>
      <c r="AX140" s="17">
        <f t="shared" si="32"/>
        <v>49.66</v>
      </c>
      <c r="AY140" s="17">
        <v>2</v>
      </c>
      <c r="AZ140" s="12" t="s">
        <v>315</v>
      </c>
      <c r="BA140" s="12" t="s">
        <v>316</v>
      </c>
      <c r="BB140" s="12" t="s">
        <v>317</v>
      </c>
      <c r="BC140" s="21" t="s">
        <v>318</v>
      </c>
      <c r="BD140" s="21" t="s">
        <v>1975</v>
      </c>
      <c r="BE140" s="21" t="s">
        <v>319</v>
      </c>
      <c r="BF140" s="12" t="s">
        <v>3203</v>
      </c>
      <c r="BG140" s="15" t="str">
        <f>VLOOKUP(M140,'[1]Kcksinfod04fdb3a-9e63-4fd4-8dd0'!$A$4:$P$734,16,FALSE)</f>
        <v>18627050412</v>
      </c>
      <c r="BH140" s="15" t="s">
        <v>3340</v>
      </c>
      <c r="BI140" s="15">
        <v>1</v>
      </c>
      <c r="BJ140" s="15"/>
      <c r="BK140" s="15"/>
      <c r="BL140" s="27"/>
      <c r="BM140" s="27"/>
      <c r="BN140" s="27"/>
      <c r="BO140" s="27"/>
      <c r="BP140" s="27"/>
      <c r="BQ140" s="27"/>
      <c r="BR140" s="27"/>
      <c r="BS140" s="28">
        <f t="shared" si="33"/>
        <v>0</v>
      </c>
      <c r="BT140" s="28">
        <f t="shared" si="34"/>
        <v>0</v>
      </c>
      <c r="BU140" s="35">
        <f t="shared" si="35"/>
        <v>0</v>
      </c>
      <c r="BV140" s="28"/>
      <c r="BW140" s="17"/>
      <c r="BX140" s="17"/>
      <c r="BY140" s="19" t="s">
        <v>3312</v>
      </c>
    </row>
    <row r="141" spans="1:77" x14ac:dyDescent="0.25">
      <c r="A141" s="16">
        <v>27</v>
      </c>
      <c r="B141" s="11" t="s">
        <v>32</v>
      </c>
      <c r="C141" s="12" t="s">
        <v>10</v>
      </c>
      <c r="D141" s="11" t="s">
        <v>2099</v>
      </c>
      <c r="E141" s="11">
        <v>29</v>
      </c>
      <c r="F141" s="21" t="s">
        <v>4</v>
      </c>
      <c r="G141" s="22" t="s">
        <v>1969</v>
      </c>
      <c r="H141" s="21" t="s">
        <v>24</v>
      </c>
      <c r="I141" s="12" t="s">
        <v>1979</v>
      </c>
      <c r="J141" s="12" t="s">
        <v>327</v>
      </c>
      <c r="K141" s="12" t="s">
        <v>328</v>
      </c>
      <c r="L141" s="13">
        <v>9</v>
      </c>
      <c r="M141" s="14">
        <v>214230012316</v>
      </c>
      <c r="N141" s="11" t="s">
        <v>2068</v>
      </c>
      <c r="O141" s="12" t="s">
        <v>1971</v>
      </c>
      <c r="P141" s="12" t="s">
        <v>311</v>
      </c>
      <c r="Q141" s="12" t="s">
        <v>1971</v>
      </c>
      <c r="R141" s="12" t="s">
        <v>1971</v>
      </c>
      <c r="S141" s="12" t="s">
        <v>2026</v>
      </c>
      <c r="T141" s="12" t="s">
        <v>2100</v>
      </c>
      <c r="U141" s="12" t="s">
        <v>483</v>
      </c>
      <c r="V141" s="12" t="s">
        <v>313</v>
      </c>
      <c r="W141" s="12" t="s">
        <v>341</v>
      </c>
      <c r="X141" s="12" t="s">
        <v>2101</v>
      </c>
      <c r="Y141" s="12" t="s">
        <v>335</v>
      </c>
      <c r="Z141" s="12" t="s">
        <v>2103</v>
      </c>
      <c r="AA141" s="12" t="s">
        <v>320</v>
      </c>
      <c r="AB141" s="12" t="s">
        <v>1977</v>
      </c>
      <c r="AC141" s="12" t="s">
        <v>486</v>
      </c>
      <c r="AD141" s="12" t="s">
        <v>316</v>
      </c>
      <c r="AE141" s="12" t="s">
        <v>384</v>
      </c>
      <c r="AF141" s="12" t="s">
        <v>316</v>
      </c>
      <c r="AG141" s="12" t="s">
        <v>487</v>
      </c>
      <c r="AH141" s="12" t="s">
        <v>488</v>
      </c>
      <c r="AI141" s="12" t="s">
        <v>316</v>
      </c>
      <c r="AJ141" s="12" t="s">
        <v>316</v>
      </c>
      <c r="AK141" s="12" t="s">
        <v>326</v>
      </c>
      <c r="AL141" s="12">
        <f t="shared" si="29"/>
        <v>20.399999999999999</v>
      </c>
      <c r="AM141" s="12" t="s">
        <v>1981</v>
      </c>
      <c r="AN141" s="12" t="s">
        <v>1982</v>
      </c>
      <c r="AO141" s="12" t="s">
        <v>1983</v>
      </c>
      <c r="AP141" s="12" t="s">
        <v>1969</v>
      </c>
      <c r="AQ141" s="12" t="s">
        <v>4</v>
      </c>
      <c r="AR141" s="12" t="s">
        <v>4</v>
      </c>
      <c r="AS141" s="15" t="e">
        <f>VLOOKUP(M141,#REF!,4,FALSE)</f>
        <v>#REF!</v>
      </c>
      <c r="AT141" s="15" t="e">
        <f>VLOOKUP(M141,#REF!,5,FALSE)</f>
        <v>#REF!</v>
      </c>
      <c r="AU141" s="15">
        <v>83</v>
      </c>
      <c r="AV141" s="15">
        <f t="shared" si="30"/>
        <v>69.2</v>
      </c>
      <c r="AW141" s="15">
        <f t="shared" si="31"/>
        <v>27.680000000000003</v>
      </c>
      <c r="AX141" s="17">
        <f t="shared" si="32"/>
        <v>48.08</v>
      </c>
      <c r="AY141" s="17">
        <v>3</v>
      </c>
      <c r="AZ141" s="12" t="s">
        <v>343</v>
      </c>
      <c r="BA141" s="12" t="s">
        <v>316</v>
      </c>
      <c r="BB141" s="12" t="s">
        <v>317</v>
      </c>
      <c r="BC141" s="21" t="s">
        <v>484</v>
      </c>
      <c r="BD141" s="21" t="s">
        <v>2102</v>
      </c>
      <c r="BE141" s="21" t="s">
        <v>485</v>
      </c>
      <c r="BF141" s="12" t="s">
        <v>3203</v>
      </c>
      <c r="BG141" s="15" t="str">
        <f>VLOOKUP(M141,'[1]Kcksinfod04fdb3a-9e63-4fd4-8dd0'!$A$4:$P$734,16,FALSE)</f>
        <v>15671991966</v>
      </c>
      <c r="BH141" s="15" t="s">
        <v>3340</v>
      </c>
      <c r="BI141" s="15">
        <v>1</v>
      </c>
      <c r="BJ141" s="15"/>
      <c r="BK141" s="15"/>
      <c r="BL141" s="27"/>
      <c r="BM141" s="27"/>
      <c r="BN141" s="27"/>
      <c r="BO141" s="27"/>
      <c r="BP141" s="27"/>
      <c r="BQ141" s="27"/>
      <c r="BR141" s="27"/>
      <c r="BS141" s="28">
        <f t="shared" si="33"/>
        <v>0</v>
      </c>
      <c r="BT141" s="28">
        <f t="shared" si="34"/>
        <v>0</v>
      </c>
      <c r="BU141" s="35">
        <f t="shared" si="35"/>
        <v>0</v>
      </c>
      <c r="BV141" s="28"/>
      <c r="BW141" s="17"/>
      <c r="BX141" s="17"/>
      <c r="BY141" s="19" t="s">
        <v>3312</v>
      </c>
    </row>
    <row r="142" spans="1:77" x14ac:dyDescent="0.25">
      <c r="A142" s="16">
        <v>28</v>
      </c>
      <c r="B142" s="11" t="s">
        <v>23</v>
      </c>
      <c r="C142" s="12" t="s">
        <v>3</v>
      </c>
      <c r="D142" s="11" t="s">
        <v>2488</v>
      </c>
      <c r="E142" s="11">
        <v>178</v>
      </c>
      <c r="F142" s="21" t="s">
        <v>4</v>
      </c>
      <c r="G142" s="22" t="s">
        <v>1969</v>
      </c>
      <c r="H142" s="21" t="s">
        <v>24</v>
      </c>
      <c r="I142" s="12" t="s">
        <v>1979</v>
      </c>
      <c r="J142" s="12" t="s">
        <v>327</v>
      </c>
      <c r="K142" s="12" t="s">
        <v>328</v>
      </c>
      <c r="L142" s="13">
        <v>9</v>
      </c>
      <c r="M142" s="14">
        <v>214230010304</v>
      </c>
      <c r="N142" s="11" t="s">
        <v>2489</v>
      </c>
      <c r="O142" s="12" t="s">
        <v>1971</v>
      </c>
      <c r="P142" s="12" t="s">
        <v>311</v>
      </c>
      <c r="Q142" s="12" t="s">
        <v>1971</v>
      </c>
      <c r="R142" s="12" t="s">
        <v>1971</v>
      </c>
      <c r="S142" s="12" t="s">
        <v>1986</v>
      </c>
      <c r="T142" s="12" t="s">
        <v>2490</v>
      </c>
      <c r="U142" s="12" t="s">
        <v>1085</v>
      </c>
      <c r="V142" s="12" t="s">
        <v>313</v>
      </c>
      <c r="W142" s="12" t="s">
        <v>341</v>
      </c>
      <c r="X142" s="12" t="s">
        <v>2491</v>
      </c>
      <c r="Y142" s="12" t="s">
        <v>1085</v>
      </c>
      <c r="Z142" s="12" t="s">
        <v>2492</v>
      </c>
      <c r="AA142" s="12" t="s">
        <v>320</v>
      </c>
      <c r="AB142" s="12" t="s">
        <v>1977</v>
      </c>
      <c r="AC142" s="12" t="s">
        <v>1088</v>
      </c>
      <c r="AD142" s="12" t="s">
        <v>1089</v>
      </c>
      <c r="AE142" s="12" t="s">
        <v>1090</v>
      </c>
      <c r="AF142" s="12" t="s">
        <v>1091</v>
      </c>
      <c r="AG142" s="12" t="s">
        <v>2493</v>
      </c>
      <c r="AH142" s="12" t="s">
        <v>1092</v>
      </c>
      <c r="AI142" s="12" t="s">
        <v>316</v>
      </c>
      <c r="AJ142" s="12" t="s">
        <v>1977</v>
      </c>
      <c r="AK142" s="12" t="s">
        <v>326</v>
      </c>
      <c r="AL142" s="12">
        <f t="shared" si="29"/>
        <v>16.2</v>
      </c>
      <c r="AM142" s="12" t="s">
        <v>1981</v>
      </c>
      <c r="AN142" s="12" t="s">
        <v>1982</v>
      </c>
      <c r="AO142" s="12" t="s">
        <v>1983</v>
      </c>
      <c r="AP142" s="12" t="s">
        <v>1969</v>
      </c>
      <c r="AQ142" s="12" t="s">
        <v>4</v>
      </c>
      <c r="AR142" s="12" t="s">
        <v>4</v>
      </c>
      <c r="AS142" s="15" t="e">
        <f>VLOOKUP(M142,#REF!,4,FALSE)</f>
        <v>#REF!</v>
      </c>
      <c r="AT142" s="15" t="e">
        <f>VLOOKUP(M142,#REF!,5,FALSE)</f>
        <v>#REF!</v>
      </c>
      <c r="AU142" s="15">
        <v>103</v>
      </c>
      <c r="AV142" s="15">
        <f t="shared" si="30"/>
        <v>77.2</v>
      </c>
      <c r="AW142" s="15">
        <f t="shared" si="31"/>
        <v>30.880000000000003</v>
      </c>
      <c r="AX142" s="17">
        <f t="shared" si="32"/>
        <v>47.08</v>
      </c>
      <c r="AY142" s="17">
        <v>4</v>
      </c>
      <c r="AZ142" s="12" t="s">
        <v>331</v>
      </c>
      <c r="BA142" s="12" t="s">
        <v>332</v>
      </c>
      <c r="BB142" s="12" t="s">
        <v>317</v>
      </c>
      <c r="BC142" s="21" t="s">
        <v>543</v>
      </c>
      <c r="BD142" s="21" t="s">
        <v>1086</v>
      </c>
      <c r="BE142" s="21" t="s">
        <v>1087</v>
      </c>
      <c r="BF142" s="12" t="s">
        <v>3203</v>
      </c>
      <c r="BG142" s="15" t="str">
        <f>VLOOKUP(M142,'[1]Kcksinfod04fdb3a-9e63-4fd4-8dd0'!$A$4:$P$734,16,FALSE)</f>
        <v>18972532269</v>
      </c>
      <c r="BH142" s="15" t="s">
        <v>3340</v>
      </c>
      <c r="BI142" s="15">
        <v>1</v>
      </c>
      <c r="BJ142" s="15"/>
      <c r="BK142" s="15"/>
      <c r="BL142" s="27"/>
      <c r="BM142" s="27"/>
      <c r="BN142" s="27"/>
      <c r="BO142" s="27"/>
      <c r="BP142" s="27"/>
      <c r="BQ142" s="27"/>
      <c r="BR142" s="27"/>
      <c r="BS142" s="28">
        <f t="shared" si="33"/>
        <v>0</v>
      </c>
      <c r="BT142" s="28">
        <f t="shared" si="34"/>
        <v>0</v>
      </c>
      <c r="BU142" s="35">
        <f t="shared" si="35"/>
        <v>0</v>
      </c>
      <c r="BV142" s="28"/>
      <c r="BW142" s="17"/>
      <c r="BX142" s="17"/>
      <c r="BY142" s="19" t="s">
        <v>3312</v>
      </c>
    </row>
    <row r="143" spans="1:77" x14ac:dyDescent="0.25">
      <c r="A143" s="16">
        <v>29</v>
      </c>
      <c r="B143" s="11" t="s">
        <v>26</v>
      </c>
      <c r="C143" s="12" t="s">
        <v>3</v>
      </c>
      <c r="D143" s="11" t="s">
        <v>2430</v>
      </c>
      <c r="E143" s="11">
        <v>154</v>
      </c>
      <c r="F143" s="21" t="s">
        <v>4</v>
      </c>
      <c r="G143" s="22" t="s">
        <v>1969</v>
      </c>
      <c r="H143" s="21" t="s">
        <v>24</v>
      </c>
      <c r="I143" s="12" t="s">
        <v>1979</v>
      </c>
      <c r="J143" s="12" t="s">
        <v>327</v>
      </c>
      <c r="K143" s="12" t="s">
        <v>328</v>
      </c>
      <c r="L143" s="13">
        <v>9</v>
      </c>
      <c r="M143" s="14">
        <v>214230012407</v>
      </c>
      <c r="N143" s="11" t="s">
        <v>2401</v>
      </c>
      <c r="O143" s="12" t="s">
        <v>1971</v>
      </c>
      <c r="P143" s="12" t="s">
        <v>311</v>
      </c>
      <c r="Q143" s="12" t="s">
        <v>1971</v>
      </c>
      <c r="R143" s="12" t="s">
        <v>1971</v>
      </c>
      <c r="S143" s="12" t="s">
        <v>2045</v>
      </c>
      <c r="T143" s="12" t="s">
        <v>2431</v>
      </c>
      <c r="U143" s="12" t="s">
        <v>1002</v>
      </c>
      <c r="V143" s="12" t="s">
        <v>313</v>
      </c>
      <c r="W143" s="12" t="s">
        <v>314</v>
      </c>
      <c r="X143" s="12" t="s">
        <v>2031</v>
      </c>
      <c r="Y143" s="12" t="s">
        <v>437</v>
      </c>
      <c r="Z143" s="12" t="s">
        <v>2433</v>
      </c>
      <c r="AA143" s="12" t="s">
        <v>320</v>
      </c>
      <c r="AB143" s="12" t="s">
        <v>1977</v>
      </c>
      <c r="AC143" s="12" t="s">
        <v>1005</v>
      </c>
      <c r="AD143" s="12" t="s">
        <v>992</v>
      </c>
      <c r="AE143" s="12" t="s">
        <v>632</v>
      </c>
      <c r="AF143" s="12" t="s">
        <v>316</v>
      </c>
      <c r="AG143" s="12" t="s">
        <v>1006</v>
      </c>
      <c r="AH143" s="12" t="s">
        <v>1007</v>
      </c>
      <c r="AI143" s="12" t="s">
        <v>316</v>
      </c>
      <c r="AJ143" s="12" t="s">
        <v>1977</v>
      </c>
      <c r="AK143" s="12" t="s">
        <v>326</v>
      </c>
      <c r="AL143" s="12">
        <f t="shared" si="29"/>
        <v>17.099999999999998</v>
      </c>
      <c r="AM143" s="12" t="s">
        <v>1981</v>
      </c>
      <c r="AN143" s="12" t="s">
        <v>1982</v>
      </c>
      <c r="AO143" s="12" t="s">
        <v>1983</v>
      </c>
      <c r="AP143" s="12" t="s">
        <v>1969</v>
      </c>
      <c r="AQ143" s="12" t="s">
        <v>4</v>
      </c>
      <c r="AR143" s="12" t="s">
        <v>4</v>
      </c>
      <c r="AS143" s="15" t="e">
        <f>VLOOKUP(M143,#REF!,4,FALSE)</f>
        <v>#REF!</v>
      </c>
      <c r="AT143" s="15" t="e">
        <f>VLOOKUP(M143,#REF!,5,FALSE)</f>
        <v>#REF!</v>
      </c>
      <c r="AU143" s="15">
        <v>95</v>
      </c>
      <c r="AV143" s="15">
        <f t="shared" si="30"/>
        <v>74</v>
      </c>
      <c r="AW143" s="15">
        <f t="shared" si="31"/>
        <v>29.6</v>
      </c>
      <c r="AX143" s="17">
        <f t="shared" si="32"/>
        <v>46.7</v>
      </c>
      <c r="AY143" s="17">
        <v>5</v>
      </c>
      <c r="AZ143" s="12" t="s">
        <v>315</v>
      </c>
      <c r="BA143" s="12" t="s">
        <v>316</v>
      </c>
      <c r="BB143" s="12" t="s">
        <v>317</v>
      </c>
      <c r="BC143" s="21" t="s">
        <v>1003</v>
      </c>
      <c r="BD143" s="21" t="s">
        <v>2432</v>
      </c>
      <c r="BE143" s="21" t="s">
        <v>1004</v>
      </c>
      <c r="BF143" s="12" t="s">
        <v>3203</v>
      </c>
      <c r="BG143" s="15" t="str">
        <f>VLOOKUP(M143,'[1]Kcksinfod04fdb3a-9e63-4fd4-8dd0'!$A$4:$P$734,16,FALSE)</f>
        <v>13260568287</v>
      </c>
      <c r="BH143" s="15" t="s">
        <v>3340</v>
      </c>
      <c r="BI143" s="15">
        <v>1</v>
      </c>
      <c r="BJ143" s="15"/>
      <c r="BK143" s="15"/>
      <c r="BL143" s="27"/>
      <c r="BM143" s="27"/>
      <c r="BN143" s="27"/>
      <c r="BO143" s="27"/>
      <c r="BP143" s="27"/>
      <c r="BQ143" s="27"/>
      <c r="BR143" s="27"/>
      <c r="BS143" s="28">
        <f t="shared" si="33"/>
        <v>0</v>
      </c>
      <c r="BT143" s="28">
        <f t="shared" si="34"/>
        <v>0</v>
      </c>
      <c r="BU143" s="35">
        <f t="shared" si="35"/>
        <v>0</v>
      </c>
      <c r="BV143" s="28"/>
      <c r="BW143" s="17"/>
      <c r="BX143" s="17"/>
      <c r="BY143" s="19" t="s">
        <v>3312</v>
      </c>
    </row>
    <row r="144" spans="1:77" x14ac:dyDescent="0.25">
      <c r="A144" s="16">
        <v>30</v>
      </c>
      <c r="B144" s="11" t="s">
        <v>28</v>
      </c>
      <c r="C144" s="12" t="s">
        <v>3</v>
      </c>
      <c r="D144" s="11" t="s">
        <v>2333</v>
      </c>
      <c r="E144" s="11">
        <v>113</v>
      </c>
      <c r="F144" s="21" t="s">
        <v>4</v>
      </c>
      <c r="G144" s="22" t="s">
        <v>1969</v>
      </c>
      <c r="H144" s="21" t="s">
        <v>24</v>
      </c>
      <c r="I144" s="12" t="s">
        <v>1979</v>
      </c>
      <c r="J144" s="12" t="s">
        <v>327</v>
      </c>
      <c r="K144" s="12" t="s">
        <v>328</v>
      </c>
      <c r="L144" s="13">
        <v>9</v>
      </c>
      <c r="M144" s="14">
        <v>214230010418</v>
      </c>
      <c r="N144" s="11" t="s">
        <v>2326</v>
      </c>
      <c r="O144" s="12" t="s">
        <v>1971</v>
      </c>
      <c r="P144" s="12" t="s">
        <v>311</v>
      </c>
      <c r="Q144" s="12" t="s">
        <v>1971</v>
      </c>
      <c r="R144" s="12" t="s">
        <v>1971</v>
      </c>
      <c r="S144" s="12" t="s">
        <v>2019</v>
      </c>
      <c r="T144" s="12" t="s">
        <v>2334</v>
      </c>
      <c r="U144" s="12" t="s">
        <v>852</v>
      </c>
      <c r="V144" s="12" t="s">
        <v>313</v>
      </c>
      <c r="W144" s="12" t="s">
        <v>314</v>
      </c>
      <c r="X144" s="12" t="s">
        <v>1998</v>
      </c>
      <c r="Y144" s="12" t="s">
        <v>854</v>
      </c>
      <c r="Z144" s="12" t="s">
        <v>2336</v>
      </c>
      <c r="AA144" s="12" t="s">
        <v>320</v>
      </c>
      <c r="AB144" s="12" t="s">
        <v>316</v>
      </c>
      <c r="AC144" s="12" t="s">
        <v>854</v>
      </c>
      <c r="AD144" s="12" t="s">
        <v>316</v>
      </c>
      <c r="AE144" s="12" t="s">
        <v>384</v>
      </c>
      <c r="AF144" s="12" t="s">
        <v>316</v>
      </c>
      <c r="AG144" s="12" t="s">
        <v>855</v>
      </c>
      <c r="AH144" s="12" t="s">
        <v>856</v>
      </c>
      <c r="AI144" s="12" t="s">
        <v>316</v>
      </c>
      <c r="AJ144" s="12" t="s">
        <v>316</v>
      </c>
      <c r="AK144" s="12" t="s">
        <v>326</v>
      </c>
      <c r="AL144" s="12">
        <f t="shared" si="29"/>
        <v>17.7</v>
      </c>
      <c r="AM144" s="12" t="s">
        <v>1981</v>
      </c>
      <c r="AN144" s="12" t="s">
        <v>1982</v>
      </c>
      <c r="AO144" s="12" t="s">
        <v>1983</v>
      </c>
      <c r="AP144" s="12" t="s">
        <v>1969</v>
      </c>
      <c r="AQ144" s="12" t="s">
        <v>4</v>
      </c>
      <c r="AR144" s="12" t="s">
        <v>4</v>
      </c>
      <c r="AS144" s="15" t="e">
        <f>VLOOKUP(M144,#REF!,4,FALSE)</f>
        <v>#REF!</v>
      </c>
      <c r="AT144" s="15" t="e">
        <f>VLOOKUP(M144,#REF!,5,FALSE)</f>
        <v>#REF!</v>
      </c>
      <c r="AU144" s="15">
        <v>90</v>
      </c>
      <c r="AV144" s="15">
        <f t="shared" si="30"/>
        <v>72</v>
      </c>
      <c r="AW144" s="15">
        <f t="shared" si="31"/>
        <v>28.8</v>
      </c>
      <c r="AX144" s="17">
        <f t="shared" si="32"/>
        <v>46.5</v>
      </c>
      <c r="AY144" s="17">
        <v>6</v>
      </c>
      <c r="AZ144" s="12" t="s">
        <v>315</v>
      </c>
      <c r="BA144" s="12" t="s">
        <v>316</v>
      </c>
      <c r="BB144" s="12" t="s">
        <v>317</v>
      </c>
      <c r="BC144" s="21" t="s">
        <v>386</v>
      </c>
      <c r="BD144" s="21" t="s">
        <v>2335</v>
      </c>
      <c r="BE144" s="21" t="s">
        <v>853</v>
      </c>
      <c r="BF144" s="12" t="s">
        <v>3203</v>
      </c>
      <c r="BG144" s="15" t="str">
        <f>VLOOKUP(M144,'[1]Kcksinfod04fdb3a-9e63-4fd4-8dd0'!$A$4:$P$734,16,FALSE)</f>
        <v>18727323535</v>
      </c>
      <c r="BH144" s="15" t="s">
        <v>3340</v>
      </c>
      <c r="BI144" s="15">
        <v>1</v>
      </c>
      <c r="BJ144" s="15"/>
      <c r="BK144" s="15"/>
      <c r="BL144" s="27"/>
      <c r="BM144" s="27"/>
      <c r="BN144" s="27"/>
      <c r="BO144" s="27"/>
      <c r="BP144" s="27"/>
      <c r="BQ144" s="27"/>
      <c r="BR144" s="27"/>
      <c r="BS144" s="28">
        <f t="shared" si="33"/>
        <v>0</v>
      </c>
      <c r="BT144" s="28">
        <f t="shared" si="34"/>
        <v>0</v>
      </c>
      <c r="BU144" s="35">
        <f t="shared" si="35"/>
        <v>0</v>
      </c>
      <c r="BV144" s="28"/>
      <c r="BW144" s="17"/>
      <c r="BX144" s="17"/>
      <c r="BY144" s="19" t="s">
        <v>3312</v>
      </c>
    </row>
    <row r="145" spans="1:77" x14ac:dyDescent="0.25">
      <c r="A145" s="16">
        <v>31</v>
      </c>
      <c r="B145" s="11" t="s">
        <v>34</v>
      </c>
      <c r="C145" s="12" t="s">
        <v>3</v>
      </c>
      <c r="D145" s="11" t="s">
        <v>2229</v>
      </c>
      <c r="E145" s="11">
        <v>74</v>
      </c>
      <c r="F145" s="21" t="s">
        <v>4</v>
      </c>
      <c r="G145" s="22" t="s">
        <v>1969</v>
      </c>
      <c r="H145" s="21" t="s">
        <v>24</v>
      </c>
      <c r="I145" s="12" t="s">
        <v>1979</v>
      </c>
      <c r="J145" s="12" t="s">
        <v>327</v>
      </c>
      <c r="K145" s="12" t="s">
        <v>328</v>
      </c>
      <c r="L145" s="13">
        <v>9</v>
      </c>
      <c r="M145" s="14">
        <v>214230011721</v>
      </c>
      <c r="N145" s="11" t="s">
        <v>2211</v>
      </c>
      <c r="O145" s="12" t="s">
        <v>1971</v>
      </c>
      <c r="P145" s="12" t="s">
        <v>311</v>
      </c>
      <c r="Q145" s="12" t="s">
        <v>1971</v>
      </c>
      <c r="R145" s="12" t="s">
        <v>1971</v>
      </c>
      <c r="S145" s="12" t="s">
        <v>2019</v>
      </c>
      <c r="T145" s="12" t="s">
        <v>2230</v>
      </c>
      <c r="U145" s="12" t="s">
        <v>691</v>
      </c>
      <c r="V145" s="12" t="s">
        <v>692</v>
      </c>
      <c r="W145" s="12" t="s">
        <v>341</v>
      </c>
      <c r="X145" s="12" t="s">
        <v>2191</v>
      </c>
      <c r="Y145" s="12" t="s">
        <v>691</v>
      </c>
      <c r="Z145" s="12" t="s">
        <v>2191</v>
      </c>
      <c r="AA145" s="12" t="s">
        <v>320</v>
      </c>
      <c r="AB145" s="12" t="s">
        <v>1977</v>
      </c>
      <c r="AC145" s="12" t="s">
        <v>695</v>
      </c>
      <c r="AD145" s="12" t="s">
        <v>316</v>
      </c>
      <c r="AE145" s="12" t="s">
        <v>584</v>
      </c>
      <c r="AF145" s="12" t="s">
        <v>1977</v>
      </c>
      <c r="AG145" s="12" t="s">
        <v>696</v>
      </c>
      <c r="AH145" s="12" t="s">
        <v>697</v>
      </c>
      <c r="AI145" s="12" t="s">
        <v>316</v>
      </c>
      <c r="AJ145" s="12" t="s">
        <v>1977</v>
      </c>
      <c r="AK145" s="12" t="s">
        <v>326</v>
      </c>
      <c r="AL145" s="12">
        <f t="shared" si="29"/>
        <v>18.899999999999999</v>
      </c>
      <c r="AM145" s="12" t="s">
        <v>1981</v>
      </c>
      <c r="AN145" s="12" t="s">
        <v>1982</v>
      </c>
      <c r="AO145" s="12" t="s">
        <v>1983</v>
      </c>
      <c r="AP145" s="12" t="s">
        <v>1969</v>
      </c>
      <c r="AQ145" s="12" t="s">
        <v>4</v>
      </c>
      <c r="AR145" s="12" t="s">
        <v>4</v>
      </c>
      <c r="AS145" s="15" t="e">
        <f>VLOOKUP(M145,#REF!,4,FALSE)</f>
        <v>#REF!</v>
      </c>
      <c r="AT145" s="15" t="e">
        <f>VLOOKUP(M145,#REF!,5,FALSE)</f>
        <v>#REF!</v>
      </c>
      <c r="AU145" s="15">
        <v>81</v>
      </c>
      <c r="AV145" s="15">
        <f t="shared" si="30"/>
        <v>68.400000000000006</v>
      </c>
      <c r="AW145" s="15">
        <f t="shared" si="31"/>
        <v>27.360000000000003</v>
      </c>
      <c r="AX145" s="17">
        <f t="shared" si="32"/>
        <v>46.260000000000005</v>
      </c>
      <c r="AY145" s="17">
        <v>7</v>
      </c>
      <c r="AZ145" s="12" t="s">
        <v>343</v>
      </c>
      <c r="BA145" s="12" t="s">
        <v>344</v>
      </c>
      <c r="BB145" s="12" t="s">
        <v>317</v>
      </c>
      <c r="BC145" s="21" t="s">
        <v>693</v>
      </c>
      <c r="BD145" s="21" t="s">
        <v>2231</v>
      </c>
      <c r="BE145" s="21" t="s">
        <v>694</v>
      </c>
      <c r="BF145" s="12" t="s">
        <v>3203</v>
      </c>
      <c r="BG145" s="15" t="str">
        <f>VLOOKUP(M145,'[1]Kcksinfod04fdb3a-9e63-4fd4-8dd0'!$A$4:$P$734,16,FALSE)</f>
        <v>18627865879</v>
      </c>
      <c r="BH145" s="15" t="s">
        <v>3340</v>
      </c>
      <c r="BI145" s="15">
        <v>1</v>
      </c>
      <c r="BJ145" s="15"/>
      <c r="BK145" s="15"/>
      <c r="BL145" s="27"/>
      <c r="BM145" s="27"/>
      <c r="BN145" s="27"/>
      <c r="BO145" s="27"/>
      <c r="BP145" s="27"/>
      <c r="BQ145" s="27"/>
      <c r="BR145" s="27"/>
      <c r="BS145" s="28">
        <f t="shared" si="33"/>
        <v>0</v>
      </c>
      <c r="BT145" s="28">
        <f t="shared" si="34"/>
        <v>0</v>
      </c>
      <c r="BU145" s="35">
        <f t="shared" si="35"/>
        <v>0</v>
      </c>
      <c r="BV145" s="28"/>
      <c r="BW145" s="17"/>
      <c r="BX145" s="17"/>
      <c r="BY145" s="19" t="s">
        <v>3312</v>
      </c>
    </row>
    <row r="146" spans="1:77" x14ac:dyDescent="0.25">
      <c r="A146" s="16">
        <v>32</v>
      </c>
      <c r="B146" s="11" t="s">
        <v>36</v>
      </c>
      <c r="C146" s="12" t="s">
        <v>3</v>
      </c>
      <c r="D146" s="11" t="s">
        <v>2182</v>
      </c>
      <c r="E146" s="11">
        <v>57</v>
      </c>
      <c r="F146" s="21" t="s">
        <v>4</v>
      </c>
      <c r="G146" s="22" t="s">
        <v>1969</v>
      </c>
      <c r="H146" s="21" t="s">
        <v>24</v>
      </c>
      <c r="I146" s="12" t="s">
        <v>1979</v>
      </c>
      <c r="J146" s="12" t="s">
        <v>327</v>
      </c>
      <c r="K146" s="12" t="s">
        <v>328</v>
      </c>
      <c r="L146" s="13">
        <v>9</v>
      </c>
      <c r="M146" s="14">
        <v>214230011930</v>
      </c>
      <c r="N146" s="11" t="s">
        <v>2166</v>
      </c>
      <c r="O146" s="12" t="s">
        <v>1971</v>
      </c>
      <c r="P146" s="12" t="s">
        <v>311</v>
      </c>
      <c r="Q146" s="12" t="s">
        <v>1971</v>
      </c>
      <c r="R146" s="12" t="s">
        <v>1971</v>
      </c>
      <c r="S146" s="12" t="s">
        <v>2029</v>
      </c>
      <c r="T146" s="12" t="s">
        <v>2183</v>
      </c>
      <c r="U146" s="12" t="s">
        <v>615</v>
      </c>
      <c r="V146" s="12" t="s">
        <v>313</v>
      </c>
      <c r="W146" s="12" t="s">
        <v>330</v>
      </c>
      <c r="X146" s="12" t="s">
        <v>2184</v>
      </c>
      <c r="Y146" s="12" t="s">
        <v>618</v>
      </c>
      <c r="Z146" s="12" t="s">
        <v>2186</v>
      </c>
      <c r="AA146" s="12" t="s">
        <v>320</v>
      </c>
      <c r="AB146" s="12" t="s">
        <v>1977</v>
      </c>
      <c r="AC146" s="12" t="s">
        <v>619</v>
      </c>
      <c r="AD146" s="12" t="s">
        <v>620</v>
      </c>
      <c r="AE146" s="12" t="s">
        <v>621</v>
      </c>
      <c r="AF146" s="12" t="s">
        <v>622</v>
      </c>
      <c r="AG146" s="12" t="s">
        <v>623</v>
      </c>
      <c r="AH146" s="12" t="s">
        <v>624</v>
      </c>
      <c r="AI146" s="12" t="s">
        <v>316</v>
      </c>
      <c r="AJ146" s="12" t="s">
        <v>316</v>
      </c>
      <c r="AK146" s="12" t="s">
        <v>326</v>
      </c>
      <c r="AL146" s="12">
        <f t="shared" ref="AL146:AL177" si="37">N146*0.3</f>
        <v>19.5</v>
      </c>
      <c r="AM146" s="12" t="s">
        <v>1981</v>
      </c>
      <c r="AN146" s="12" t="s">
        <v>1982</v>
      </c>
      <c r="AO146" s="12" t="s">
        <v>1983</v>
      </c>
      <c r="AP146" s="12" t="s">
        <v>1969</v>
      </c>
      <c r="AQ146" s="12" t="s">
        <v>4</v>
      </c>
      <c r="AR146" s="12" t="s">
        <v>4</v>
      </c>
      <c r="AS146" s="15" t="e">
        <f>VLOOKUP(M146,#REF!,4,FALSE)</f>
        <v>#REF!</v>
      </c>
      <c r="AT146" s="15" t="e">
        <f>VLOOKUP(M146,#REF!,5,FALSE)</f>
        <v>#REF!</v>
      </c>
      <c r="AU146" s="15">
        <v>76</v>
      </c>
      <c r="AV146" s="15">
        <f t="shared" ref="AV146:AV177" si="38">(AU146-60)*0.4+60</f>
        <v>66.400000000000006</v>
      </c>
      <c r="AW146" s="15">
        <f t="shared" ref="AW146:AW177" si="39">AV146*0.4</f>
        <v>26.560000000000002</v>
      </c>
      <c r="AX146" s="17">
        <f t="shared" ref="AX146:AX177" si="40">AL146+AW146</f>
        <v>46.06</v>
      </c>
      <c r="AY146" s="17">
        <v>8</v>
      </c>
      <c r="AZ146" s="12" t="s">
        <v>331</v>
      </c>
      <c r="BA146" s="12" t="s">
        <v>332</v>
      </c>
      <c r="BB146" s="12" t="s">
        <v>317</v>
      </c>
      <c r="BC146" s="21" t="s">
        <v>616</v>
      </c>
      <c r="BD146" s="21" t="s">
        <v>2185</v>
      </c>
      <c r="BE146" s="21" t="s">
        <v>617</v>
      </c>
      <c r="BF146" s="12" t="s">
        <v>3203</v>
      </c>
      <c r="BG146" s="15" t="str">
        <f>VLOOKUP(M146,'[1]Kcksinfod04fdb3a-9e63-4fd4-8dd0'!$A$4:$P$734,16,FALSE)</f>
        <v>18163095650</v>
      </c>
      <c r="BH146" s="15" t="s">
        <v>3340</v>
      </c>
      <c r="BI146" s="15">
        <v>1</v>
      </c>
      <c r="BJ146" s="15"/>
      <c r="BK146" s="15"/>
      <c r="BL146" s="27"/>
      <c r="BM146" s="27"/>
      <c r="BN146" s="27"/>
      <c r="BO146" s="27"/>
      <c r="BP146" s="27"/>
      <c r="BQ146" s="27"/>
      <c r="BR146" s="27"/>
      <c r="BS146" s="28">
        <f t="shared" si="33"/>
        <v>0</v>
      </c>
      <c r="BT146" s="28">
        <f t="shared" si="34"/>
        <v>0</v>
      </c>
      <c r="BU146" s="35">
        <f t="shared" si="35"/>
        <v>0</v>
      </c>
      <c r="BV146" s="28"/>
      <c r="BW146" s="17"/>
      <c r="BX146" s="17"/>
      <c r="BY146" s="19" t="s">
        <v>3312</v>
      </c>
    </row>
    <row r="147" spans="1:77" x14ac:dyDescent="0.25">
      <c r="A147" s="16">
        <v>33</v>
      </c>
      <c r="B147" s="11" t="s">
        <v>29</v>
      </c>
      <c r="C147" s="12" t="s">
        <v>3</v>
      </c>
      <c r="D147" s="11" t="s">
        <v>2444</v>
      </c>
      <c r="E147" s="11">
        <v>162</v>
      </c>
      <c r="F147" s="21" t="s">
        <v>4</v>
      </c>
      <c r="G147" s="22" t="s">
        <v>1969</v>
      </c>
      <c r="H147" s="21" t="s">
        <v>24</v>
      </c>
      <c r="I147" s="12" t="s">
        <v>1979</v>
      </c>
      <c r="J147" s="12" t="s">
        <v>327</v>
      </c>
      <c r="K147" s="12" t="s">
        <v>328</v>
      </c>
      <c r="L147" s="13">
        <v>9</v>
      </c>
      <c r="M147" s="14">
        <v>214230011109</v>
      </c>
      <c r="N147" s="11" t="s">
        <v>2434</v>
      </c>
      <c r="O147" s="12" t="s">
        <v>1971</v>
      </c>
      <c r="P147" s="12" t="s">
        <v>311</v>
      </c>
      <c r="Q147" s="12" t="s">
        <v>1971</v>
      </c>
      <c r="R147" s="12" t="s">
        <v>1971</v>
      </c>
      <c r="S147" s="12" t="s">
        <v>2029</v>
      </c>
      <c r="T147" s="12" t="s">
        <v>2445</v>
      </c>
      <c r="U147" s="12" t="s">
        <v>500</v>
      </c>
      <c r="V147" s="12" t="s">
        <v>313</v>
      </c>
      <c r="W147" s="12" t="s">
        <v>314</v>
      </c>
      <c r="X147" s="12" t="s">
        <v>2031</v>
      </c>
      <c r="Y147" s="12" t="s">
        <v>1025</v>
      </c>
      <c r="Z147" s="12" t="s">
        <v>2447</v>
      </c>
      <c r="AA147" s="12" t="s">
        <v>320</v>
      </c>
      <c r="AB147" s="12" t="s">
        <v>1977</v>
      </c>
      <c r="AC147" s="12" t="s">
        <v>1026</v>
      </c>
      <c r="AD147" s="12" t="s">
        <v>1027</v>
      </c>
      <c r="AE147" s="12" t="s">
        <v>2360</v>
      </c>
      <c r="AF147" s="12" t="s">
        <v>480</v>
      </c>
      <c r="AG147" s="12" t="s">
        <v>1028</v>
      </c>
      <c r="AH147" s="12" t="s">
        <v>1029</v>
      </c>
      <c r="AI147" s="12" t="s">
        <v>316</v>
      </c>
      <c r="AJ147" s="12" t="s">
        <v>1030</v>
      </c>
      <c r="AK147" s="12" t="s">
        <v>326</v>
      </c>
      <c r="AL147" s="12">
        <f t="shared" si="37"/>
        <v>16.8</v>
      </c>
      <c r="AM147" s="12" t="s">
        <v>1981</v>
      </c>
      <c r="AN147" s="12" t="s">
        <v>1982</v>
      </c>
      <c r="AO147" s="12" t="s">
        <v>1983</v>
      </c>
      <c r="AP147" s="12" t="s">
        <v>1969</v>
      </c>
      <c r="AQ147" s="12" t="s">
        <v>4</v>
      </c>
      <c r="AR147" s="12" t="s">
        <v>4</v>
      </c>
      <c r="AS147" s="15" t="e">
        <f>VLOOKUP(M147,#REF!,4,FALSE)</f>
        <v>#REF!</v>
      </c>
      <c r="AT147" s="15" t="e">
        <f>VLOOKUP(M147,#REF!,5,FALSE)</f>
        <v>#REF!</v>
      </c>
      <c r="AU147" s="15">
        <v>90</v>
      </c>
      <c r="AV147" s="15">
        <f t="shared" si="38"/>
        <v>72</v>
      </c>
      <c r="AW147" s="15">
        <f t="shared" si="39"/>
        <v>28.8</v>
      </c>
      <c r="AX147" s="17">
        <f t="shared" si="40"/>
        <v>45.6</v>
      </c>
      <c r="AY147" s="17">
        <v>9</v>
      </c>
      <c r="AZ147" s="12" t="s">
        <v>315</v>
      </c>
      <c r="BA147" s="12" t="s">
        <v>316</v>
      </c>
      <c r="BB147" s="12" t="s">
        <v>317</v>
      </c>
      <c r="BC147" s="21" t="s">
        <v>1024</v>
      </c>
      <c r="BD147" s="21" t="s">
        <v>2446</v>
      </c>
      <c r="BE147" s="21" t="s">
        <v>1004</v>
      </c>
      <c r="BF147" s="12" t="s">
        <v>3203</v>
      </c>
      <c r="BG147" s="15" t="str">
        <f>VLOOKUP(M147,'[1]Kcksinfod04fdb3a-9e63-4fd4-8dd0'!$A$4:$P$734,16,FALSE)</f>
        <v>13971377554</v>
      </c>
      <c r="BH147" s="15" t="s">
        <v>3340</v>
      </c>
      <c r="BI147" s="15">
        <v>1</v>
      </c>
      <c r="BJ147" s="15"/>
      <c r="BK147" s="15"/>
      <c r="BL147" s="27"/>
      <c r="BM147" s="27"/>
      <c r="BN147" s="27"/>
      <c r="BO147" s="27"/>
      <c r="BP147" s="27"/>
      <c r="BQ147" s="27"/>
      <c r="BR147" s="27"/>
      <c r="BS147" s="28">
        <f t="shared" si="33"/>
        <v>0</v>
      </c>
      <c r="BT147" s="28">
        <f t="shared" si="34"/>
        <v>0</v>
      </c>
      <c r="BU147" s="35">
        <f t="shared" si="35"/>
        <v>0</v>
      </c>
      <c r="BV147" s="28"/>
      <c r="BW147" s="17"/>
      <c r="BX147" s="17"/>
      <c r="BY147" s="19" t="s">
        <v>3312</v>
      </c>
    </row>
    <row r="148" spans="1:77" x14ac:dyDescent="0.25">
      <c r="A148" s="16">
        <v>34</v>
      </c>
      <c r="B148" s="11" t="s">
        <v>31</v>
      </c>
      <c r="C148" s="12" t="s">
        <v>3</v>
      </c>
      <c r="D148" s="11" t="s">
        <v>2371</v>
      </c>
      <c r="E148" s="11">
        <v>133</v>
      </c>
      <c r="F148" s="21" t="s">
        <v>4</v>
      </c>
      <c r="G148" s="22" t="s">
        <v>1969</v>
      </c>
      <c r="H148" s="21" t="s">
        <v>24</v>
      </c>
      <c r="I148" s="12" t="s">
        <v>1979</v>
      </c>
      <c r="J148" s="12" t="s">
        <v>327</v>
      </c>
      <c r="K148" s="12" t="s">
        <v>328</v>
      </c>
      <c r="L148" s="13">
        <v>9</v>
      </c>
      <c r="M148" s="14">
        <v>214230011204</v>
      </c>
      <c r="N148" s="11" t="s">
        <v>2358</v>
      </c>
      <c r="O148" s="12" t="s">
        <v>1971</v>
      </c>
      <c r="P148" s="12" t="s">
        <v>311</v>
      </c>
      <c r="Q148" s="12" t="s">
        <v>1971</v>
      </c>
      <c r="R148" s="12" t="s">
        <v>1971</v>
      </c>
      <c r="S148" s="12" t="s">
        <v>2256</v>
      </c>
      <c r="T148" s="12" t="s">
        <v>2372</v>
      </c>
      <c r="U148" s="12" t="s">
        <v>489</v>
      </c>
      <c r="V148" s="12" t="s">
        <v>313</v>
      </c>
      <c r="W148" s="12" t="s">
        <v>314</v>
      </c>
      <c r="X148" s="12" t="s">
        <v>2373</v>
      </c>
      <c r="Y148" s="12" t="s">
        <v>924</v>
      </c>
      <c r="Z148" s="12" t="s">
        <v>2375</v>
      </c>
      <c r="AA148" s="12" t="s">
        <v>320</v>
      </c>
      <c r="AB148" s="12" t="s">
        <v>1977</v>
      </c>
      <c r="AC148" s="12" t="s">
        <v>925</v>
      </c>
      <c r="AD148" s="12" t="s">
        <v>926</v>
      </c>
      <c r="AE148" s="12" t="s">
        <v>866</v>
      </c>
      <c r="AF148" s="12" t="s">
        <v>1977</v>
      </c>
      <c r="AG148" s="12" t="s">
        <v>927</v>
      </c>
      <c r="AH148" s="12" t="s">
        <v>928</v>
      </c>
      <c r="AI148" s="12" t="s">
        <v>316</v>
      </c>
      <c r="AJ148" s="12" t="s">
        <v>1977</v>
      </c>
      <c r="AK148" s="12" t="s">
        <v>326</v>
      </c>
      <c r="AL148" s="12">
        <f t="shared" si="37"/>
        <v>17.399999999999999</v>
      </c>
      <c r="AM148" s="12" t="s">
        <v>1981</v>
      </c>
      <c r="AN148" s="12" t="s">
        <v>1982</v>
      </c>
      <c r="AO148" s="12" t="s">
        <v>1983</v>
      </c>
      <c r="AP148" s="12" t="s">
        <v>1969</v>
      </c>
      <c r="AQ148" s="12" t="s">
        <v>4</v>
      </c>
      <c r="AR148" s="12" t="s">
        <v>4</v>
      </c>
      <c r="AS148" s="15" t="e">
        <f>VLOOKUP(M148,#REF!,4,FALSE)</f>
        <v>#REF!</v>
      </c>
      <c r="AT148" s="15" t="e">
        <f>VLOOKUP(M148,#REF!,5,FALSE)</f>
        <v>#REF!</v>
      </c>
      <c r="AU148" s="15">
        <v>85</v>
      </c>
      <c r="AV148" s="15">
        <f t="shared" si="38"/>
        <v>70</v>
      </c>
      <c r="AW148" s="15">
        <f t="shared" si="39"/>
        <v>28</v>
      </c>
      <c r="AX148" s="17">
        <f t="shared" si="40"/>
        <v>45.4</v>
      </c>
      <c r="AY148" s="17">
        <v>10</v>
      </c>
      <c r="AZ148" s="12" t="s">
        <v>315</v>
      </c>
      <c r="BA148" s="12" t="s">
        <v>316</v>
      </c>
      <c r="BB148" s="12" t="s">
        <v>317</v>
      </c>
      <c r="BC148" s="21" t="s">
        <v>923</v>
      </c>
      <c r="BD148" s="21" t="s">
        <v>2374</v>
      </c>
      <c r="BE148" s="21" t="s">
        <v>387</v>
      </c>
      <c r="BF148" s="12" t="s">
        <v>3203</v>
      </c>
      <c r="BG148" s="15" t="str">
        <f>VLOOKUP(M148,'[1]Kcksinfod04fdb3a-9e63-4fd4-8dd0'!$A$4:$P$734,16,FALSE)</f>
        <v>18674096181</v>
      </c>
      <c r="BH148" s="15" t="s">
        <v>3340</v>
      </c>
      <c r="BI148" s="15">
        <v>1</v>
      </c>
      <c r="BJ148" s="15"/>
      <c r="BK148" s="15"/>
      <c r="BL148" s="27"/>
      <c r="BM148" s="27"/>
      <c r="BN148" s="27"/>
      <c r="BO148" s="27"/>
      <c r="BP148" s="27"/>
      <c r="BQ148" s="27"/>
      <c r="BR148" s="27"/>
      <c r="BS148" s="28">
        <f t="shared" si="33"/>
        <v>0</v>
      </c>
      <c r="BT148" s="28">
        <f t="shared" si="34"/>
        <v>0</v>
      </c>
      <c r="BU148" s="35">
        <f t="shared" si="35"/>
        <v>0</v>
      </c>
      <c r="BV148" s="28"/>
      <c r="BW148" s="17"/>
      <c r="BX148" s="17"/>
      <c r="BY148" s="19" t="s">
        <v>3312</v>
      </c>
    </row>
    <row r="149" spans="1:77" x14ac:dyDescent="0.25">
      <c r="A149" s="16">
        <v>35</v>
      </c>
      <c r="B149" s="11" t="s">
        <v>27</v>
      </c>
      <c r="C149" s="12" t="s">
        <v>3</v>
      </c>
      <c r="D149" s="11" t="s">
        <v>2522</v>
      </c>
      <c r="E149" s="11">
        <v>193</v>
      </c>
      <c r="F149" s="21" t="s">
        <v>4</v>
      </c>
      <c r="G149" s="22" t="s">
        <v>1969</v>
      </c>
      <c r="H149" s="21" t="s">
        <v>24</v>
      </c>
      <c r="I149" s="12" t="s">
        <v>1979</v>
      </c>
      <c r="J149" s="12" t="s">
        <v>327</v>
      </c>
      <c r="K149" s="12" t="s">
        <v>328</v>
      </c>
      <c r="L149" s="13">
        <v>9</v>
      </c>
      <c r="M149" s="14">
        <v>214230010501</v>
      </c>
      <c r="N149" s="11" t="s">
        <v>2518</v>
      </c>
      <c r="O149" s="12" t="s">
        <v>1971</v>
      </c>
      <c r="P149" s="12" t="s">
        <v>311</v>
      </c>
      <c r="Q149" s="12" t="s">
        <v>1971</v>
      </c>
      <c r="R149" s="12" t="s">
        <v>1971</v>
      </c>
      <c r="S149" s="12" t="s">
        <v>2256</v>
      </c>
      <c r="T149" s="12" t="s">
        <v>2523</v>
      </c>
      <c r="U149" s="12" t="s">
        <v>347</v>
      </c>
      <c r="V149" s="12" t="s">
        <v>313</v>
      </c>
      <c r="W149" s="12" t="s">
        <v>314</v>
      </c>
      <c r="X149" s="12" t="s">
        <v>2152</v>
      </c>
      <c r="Y149" s="12" t="s">
        <v>549</v>
      </c>
      <c r="Z149" s="12" t="s">
        <v>1977</v>
      </c>
      <c r="AA149" s="12" t="s">
        <v>320</v>
      </c>
      <c r="AB149" s="12" t="s">
        <v>1977</v>
      </c>
      <c r="AC149" s="12" t="s">
        <v>1143</v>
      </c>
      <c r="AD149" s="12" t="s">
        <v>693</v>
      </c>
      <c r="AE149" s="12" t="s">
        <v>960</v>
      </c>
      <c r="AF149" s="12" t="s">
        <v>316</v>
      </c>
      <c r="AG149" s="12" t="s">
        <v>1144</v>
      </c>
      <c r="AH149" s="12" t="s">
        <v>1145</v>
      </c>
      <c r="AI149" s="12" t="s">
        <v>316</v>
      </c>
      <c r="AJ149" s="12" t="s">
        <v>1977</v>
      </c>
      <c r="AK149" s="12" t="s">
        <v>326</v>
      </c>
      <c r="AL149" s="12">
        <f t="shared" si="37"/>
        <v>15.899999999999999</v>
      </c>
      <c r="AM149" s="12" t="s">
        <v>1981</v>
      </c>
      <c r="AN149" s="12" t="s">
        <v>1982</v>
      </c>
      <c r="AO149" s="12" t="s">
        <v>1983</v>
      </c>
      <c r="AP149" s="12" t="s">
        <v>1969</v>
      </c>
      <c r="AQ149" s="12" t="s">
        <v>4</v>
      </c>
      <c r="AR149" s="12" t="s">
        <v>4</v>
      </c>
      <c r="AS149" s="15" t="e">
        <f>VLOOKUP(M149,#REF!,4,FALSE)</f>
        <v>#REF!</v>
      </c>
      <c r="AT149" s="15" t="e">
        <f>VLOOKUP(M149,#REF!,5,FALSE)</f>
        <v>#REF!</v>
      </c>
      <c r="AU149" s="15">
        <v>94</v>
      </c>
      <c r="AV149" s="15">
        <f t="shared" si="38"/>
        <v>73.599999999999994</v>
      </c>
      <c r="AW149" s="15">
        <f t="shared" si="39"/>
        <v>29.439999999999998</v>
      </c>
      <c r="AX149" s="17">
        <f t="shared" si="40"/>
        <v>45.339999999999996</v>
      </c>
      <c r="AY149" s="17">
        <v>11</v>
      </c>
      <c r="AZ149" s="12" t="s">
        <v>315</v>
      </c>
      <c r="BA149" s="12" t="s">
        <v>316</v>
      </c>
      <c r="BB149" s="12" t="s">
        <v>317</v>
      </c>
      <c r="BC149" s="21" t="s">
        <v>1142</v>
      </c>
      <c r="BD149" s="21" t="s">
        <v>2524</v>
      </c>
      <c r="BE149" s="21" t="s">
        <v>508</v>
      </c>
      <c r="BF149" s="12" t="s">
        <v>3203</v>
      </c>
      <c r="BG149" s="15" t="str">
        <f>VLOOKUP(M149,'[1]Kcksinfod04fdb3a-9e63-4fd4-8dd0'!$A$4:$P$734,16,FALSE)</f>
        <v>18607168163</v>
      </c>
      <c r="BH149" s="15" t="s">
        <v>3340</v>
      </c>
      <c r="BI149" s="15">
        <v>1</v>
      </c>
      <c r="BJ149" s="15"/>
      <c r="BK149" s="15"/>
      <c r="BL149" s="27"/>
      <c r="BM149" s="27"/>
      <c r="BN149" s="27"/>
      <c r="BO149" s="27"/>
      <c r="BP149" s="27"/>
      <c r="BQ149" s="27"/>
      <c r="BR149" s="27"/>
      <c r="BS149" s="28">
        <f t="shared" si="33"/>
        <v>0</v>
      </c>
      <c r="BT149" s="28">
        <f t="shared" si="34"/>
        <v>0</v>
      </c>
      <c r="BU149" s="35">
        <f t="shared" si="35"/>
        <v>0</v>
      </c>
      <c r="BV149" s="28"/>
      <c r="BW149" s="17"/>
      <c r="BX149" s="17"/>
      <c r="BY149" s="19" t="s">
        <v>3312</v>
      </c>
    </row>
    <row r="150" spans="1:77" x14ac:dyDescent="0.25">
      <c r="A150" s="16">
        <v>36</v>
      </c>
      <c r="B150" s="11" t="s">
        <v>40</v>
      </c>
      <c r="C150" s="12" t="s">
        <v>3</v>
      </c>
      <c r="D150" s="11" t="s">
        <v>416</v>
      </c>
      <c r="E150" s="11">
        <v>17</v>
      </c>
      <c r="F150" s="21" t="s">
        <v>4</v>
      </c>
      <c r="G150" s="22" t="s">
        <v>1969</v>
      </c>
      <c r="H150" s="21" t="s">
        <v>24</v>
      </c>
      <c r="I150" s="12" t="s">
        <v>1979</v>
      </c>
      <c r="J150" s="12" t="s">
        <v>327</v>
      </c>
      <c r="K150" s="12" t="s">
        <v>328</v>
      </c>
      <c r="L150" s="13">
        <v>9</v>
      </c>
      <c r="M150" s="14">
        <v>214230010123</v>
      </c>
      <c r="N150" s="11" t="s">
        <v>2058</v>
      </c>
      <c r="O150" s="12" t="s">
        <v>1971</v>
      </c>
      <c r="P150" s="12" t="s">
        <v>311</v>
      </c>
      <c r="Q150" s="12" t="s">
        <v>1971</v>
      </c>
      <c r="R150" s="12" t="s">
        <v>1971</v>
      </c>
      <c r="S150" s="12" t="s">
        <v>2059</v>
      </c>
      <c r="T150" s="12" t="s">
        <v>2060</v>
      </c>
      <c r="U150" s="12" t="s">
        <v>417</v>
      </c>
      <c r="V150" s="12" t="s">
        <v>313</v>
      </c>
      <c r="W150" s="12" t="s">
        <v>314</v>
      </c>
      <c r="X150" s="12" t="s">
        <v>2061</v>
      </c>
      <c r="Y150" s="12" t="s">
        <v>419</v>
      </c>
      <c r="Z150" s="12" t="s">
        <v>2063</v>
      </c>
      <c r="AA150" s="12" t="s">
        <v>320</v>
      </c>
      <c r="AB150" s="12" t="s">
        <v>1977</v>
      </c>
      <c r="AC150" s="12" t="s">
        <v>420</v>
      </c>
      <c r="AD150" s="12" t="s">
        <v>316</v>
      </c>
      <c r="AE150" s="12" t="s">
        <v>2057</v>
      </c>
      <c r="AF150" s="12" t="s">
        <v>316</v>
      </c>
      <c r="AG150" s="12" t="s">
        <v>421</v>
      </c>
      <c r="AH150" s="12" t="s">
        <v>422</v>
      </c>
      <c r="AI150" s="12" t="s">
        <v>423</v>
      </c>
      <c r="AJ150" s="12" t="s">
        <v>316</v>
      </c>
      <c r="AK150" s="12" t="s">
        <v>326</v>
      </c>
      <c r="AL150" s="12">
        <f t="shared" si="37"/>
        <v>20.7</v>
      </c>
      <c r="AM150" s="12" t="s">
        <v>1981</v>
      </c>
      <c r="AN150" s="12" t="s">
        <v>1982</v>
      </c>
      <c r="AO150" s="12" t="s">
        <v>1983</v>
      </c>
      <c r="AP150" s="12" t="s">
        <v>1969</v>
      </c>
      <c r="AQ150" s="12" t="s">
        <v>4</v>
      </c>
      <c r="AR150" s="12" t="s">
        <v>4</v>
      </c>
      <c r="AS150" s="15" t="e">
        <f>VLOOKUP(M150,#REF!,4,FALSE)</f>
        <v>#REF!</v>
      </c>
      <c r="AT150" s="15" t="e">
        <f>VLOOKUP(M150,#REF!,5,FALSE)</f>
        <v>#REF!</v>
      </c>
      <c r="AU150" s="15">
        <v>62</v>
      </c>
      <c r="AV150" s="15">
        <f t="shared" si="38"/>
        <v>60.8</v>
      </c>
      <c r="AW150" s="15">
        <f t="shared" si="39"/>
        <v>24.32</v>
      </c>
      <c r="AX150" s="17">
        <f t="shared" si="40"/>
        <v>45.019999999999996</v>
      </c>
      <c r="AY150" s="17">
        <v>12</v>
      </c>
      <c r="AZ150" s="12" t="s">
        <v>343</v>
      </c>
      <c r="BA150" s="12" t="s">
        <v>344</v>
      </c>
      <c r="BB150" s="12" t="s">
        <v>317</v>
      </c>
      <c r="BC150" s="21" t="s">
        <v>418</v>
      </c>
      <c r="BD150" s="21" t="s">
        <v>2062</v>
      </c>
      <c r="BE150" s="21" t="s">
        <v>399</v>
      </c>
      <c r="BF150" s="12" t="s">
        <v>3203</v>
      </c>
      <c r="BG150" s="15" t="str">
        <f>VLOOKUP(M150,'[1]Kcksinfod04fdb3a-9e63-4fd4-8dd0'!$A$4:$P$734,16,FALSE)</f>
        <v>13636212268</v>
      </c>
      <c r="BH150" s="15" t="s">
        <v>3340</v>
      </c>
      <c r="BI150" s="15">
        <v>1</v>
      </c>
      <c r="BJ150" s="15"/>
      <c r="BK150" s="15"/>
      <c r="BL150" s="27"/>
      <c r="BM150" s="27"/>
      <c r="BN150" s="27"/>
      <c r="BO150" s="27"/>
      <c r="BP150" s="27"/>
      <c r="BQ150" s="27"/>
      <c r="BR150" s="27"/>
      <c r="BS150" s="28">
        <f t="shared" si="33"/>
        <v>0</v>
      </c>
      <c r="BT150" s="28">
        <f t="shared" si="34"/>
        <v>0</v>
      </c>
      <c r="BU150" s="35">
        <f t="shared" si="35"/>
        <v>0</v>
      </c>
      <c r="BV150" s="28"/>
      <c r="BW150" s="17"/>
      <c r="BX150" s="17"/>
      <c r="BY150" s="19" t="s">
        <v>3312</v>
      </c>
    </row>
    <row r="151" spans="1:77" x14ac:dyDescent="0.25">
      <c r="A151" s="16">
        <v>37</v>
      </c>
      <c r="B151" s="11" t="s">
        <v>38</v>
      </c>
      <c r="C151" s="12" t="s">
        <v>3</v>
      </c>
      <c r="D151" s="11" t="s">
        <v>2269</v>
      </c>
      <c r="E151" s="11">
        <v>85</v>
      </c>
      <c r="F151" s="21" t="s">
        <v>4</v>
      </c>
      <c r="G151" s="22" t="s">
        <v>1969</v>
      </c>
      <c r="H151" s="21" t="s">
        <v>24</v>
      </c>
      <c r="I151" s="12" t="s">
        <v>1979</v>
      </c>
      <c r="J151" s="12" t="s">
        <v>327</v>
      </c>
      <c r="K151" s="12" t="s">
        <v>328</v>
      </c>
      <c r="L151" s="13">
        <v>9</v>
      </c>
      <c r="M151" s="14">
        <v>214230011118</v>
      </c>
      <c r="N151" s="11" t="s">
        <v>2243</v>
      </c>
      <c r="O151" s="12" t="s">
        <v>1971</v>
      </c>
      <c r="P151" s="12" t="s">
        <v>311</v>
      </c>
      <c r="Q151" s="12" t="s">
        <v>1971</v>
      </c>
      <c r="R151" s="12" t="s">
        <v>1971</v>
      </c>
      <c r="S151" s="12" t="s">
        <v>2059</v>
      </c>
      <c r="T151" s="12" t="s">
        <v>2270</v>
      </c>
      <c r="U151" s="12" t="s">
        <v>329</v>
      </c>
      <c r="V151" s="12" t="s">
        <v>313</v>
      </c>
      <c r="W151" s="12" t="s">
        <v>314</v>
      </c>
      <c r="X151" s="12" t="s">
        <v>2061</v>
      </c>
      <c r="Y151" s="12" t="s">
        <v>746</v>
      </c>
      <c r="Z151" s="12" t="s">
        <v>2272</v>
      </c>
      <c r="AA151" s="12" t="s">
        <v>320</v>
      </c>
      <c r="AB151" s="12" t="s">
        <v>1977</v>
      </c>
      <c r="AC151" s="12" t="s">
        <v>747</v>
      </c>
      <c r="AD151" s="12" t="s">
        <v>748</v>
      </c>
      <c r="AE151" s="12" t="s">
        <v>632</v>
      </c>
      <c r="AF151" s="12" t="s">
        <v>749</v>
      </c>
      <c r="AG151" s="12" t="s">
        <v>750</v>
      </c>
      <c r="AH151" s="12" t="s">
        <v>751</v>
      </c>
      <c r="AI151" s="12" t="s">
        <v>316</v>
      </c>
      <c r="AJ151" s="12" t="s">
        <v>1977</v>
      </c>
      <c r="AK151" s="12" t="s">
        <v>326</v>
      </c>
      <c r="AL151" s="12">
        <f t="shared" si="37"/>
        <v>18.599999999999998</v>
      </c>
      <c r="AM151" s="12" t="s">
        <v>1981</v>
      </c>
      <c r="AN151" s="12" t="s">
        <v>1982</v>
      </c>
      <c r="AO151" s="12" t="s">
        <v>1983</v>
      </c>
      <c r="AP151" s="12" t="s">
        <v>1969</v>
      </c>
      <c r="AQ151" s="12" t="s">
        <v>4</v>
      </c>
      <c r="AR151" s="12" t="s">
        <v>4</v>
      </c>
      <c r="AS151" s="15" t="e">
        <f>VLOOKUP(M151,#REF!,4,FALSE)</f>
        <v>#REF!</v>
      </c>
      <c r="AT151" s="15" t="e">
        <f>VLOOKUP(M151,#REF!,5,FALSE)</f>
        <v>#REF!</v>
      </c>
      <c r="AU151" s="15">
        <v>74</v>
      </c>
      <c r="AV151" s="15">
        <f t="shared" si="38"/>
        <v>65.599999999999994</v>
      </c>
      <c r="AW151" s="15">
        <f t="shared" si="39"/>
        <v>26.24</v>
      </c>
      <c r="AX151" s="17">
        <f t="shared" si="40"/>
        <v>44.839999999999996</v>
      </c>
      <c r="AY151" s="17">
        <v>13</v>
      </c>
      <c r="AZ151" s="12" t="s">
        <v>315</v>
      </c>
      <c r="BA151" s="12" t="s">
        <v>316</v>
      </c>
      <c r="BB151" s="12" t="s">
        <v>317</v>
      </c>
      <c r="BC151" s="21" t="s">
        <v>744</v>
      </c>
      <c r="BD151" s="21" t="s">
        <v>2271</v>
      </c>
      <c r="BE151" s="21" t="s">
        <v>745</v>
      </c>
      <c r="BF151" s="12" t="s">
        <v>3203</v>
      </c>
      <c r="BG151" s="15" t="str">
        <f>VLOOKUP(M151,'[1]Kcksinfod04fdb3a-9e63-4fd4-8dd0'!$A$4:$P$734,16,FALSE)</f>
        <v>18771265056</v>
      </c>
      <c r="BH151" s="15" t="s">
        <v>3340</v>
      </c>
      <c r="BI151" s="15">
        <v>1</v>
      </c>
      <c r="BJ151" s="15"/>
      <c r="BK151" s="15"/>
      <c r="BL151" s="27"/>
      <c r="BM151" s="27"/>
      <c r="BN151" s="27"/>
      <c r="BO151" s="27"/>
      <c r="BP151" s="27"/>
      <c r="BQ151" s="27"/>
      <c r="BR151" s="27"/>
      <c r="BS151" s="28">
        <f t="shared" si="33"/>
        <v>0</v>
      </c>
      <c r="BT151" s="28">
        <f t="shared" si="34"/>
        <v>0</v>
      </c>
      <c r="BU151" s="35">
        <f t="shared" si="35"/>
        <v>0</v>
      </c>
      <c r="BV151" s="28"/>
      <c r="BW151" s="17"/>
      <c r="BX151" s="17"/>
      <c r="BY151" s="19" t="s">
        <v>3312</v>
      </c>
    </row>
    <row r="152" spans="1:77" x14ac:dyDescent="0.25">
      <c r="A152" s="16">
        <v>38</v>
      </c>
      <c r="B152" s="11" t="s">
        <v>33</v>
      </c>
      <c r="C152" s="12" t="s">
        <v>10</v>
      </c>
      <c r="D152" s="11" t="s">
        <v>2376</v>
      </c>
      <c r="E152" s="11">
        <v>135</v>
      </c>
      <c r="F152" s="21" t="s">
        <v>4</v>
      </c>
      <c r="G152" s="22" t="s">
        <v>1969</v>
      </c>
      <c r="H152" s="21" t="s">
        <v>24</v>
      </c>
      <c r="I152" s="12" t="s">
        <v>1979</v>
      </c>
      <c r="J152" s="12" t="s">
        <v>327</v>
      </c>
      <c r="K152" s="12" t="s">
        <v>328</v>
      </c>
      <c r="L152" s="13">
        <v>9</v>
      </c>
      <c r="M152" s="14">
        <v>214230011218</v>
      </c>
      <c r="N152" s="11" t="s">
        <v>2358</v>
      </c>
      <c r="O152" s="12" t="s">
        <v>1971</v>
      </c>
      <c r="P152" s="12" t="s">
        <v>311</v>
      </c>
      <c r="Q152" s="12" t="s">
        <v>1971</v>
      </c>
      <c r="R152" s="12" t="s">
        <v>1971</v>
      </c>
      <c r="S152" s="12" t="s">
        <v>2059</v>
      </c>
      <c r="T152" s="12" t="s">
        <v>2377</v>
      </c>
      <c r="U152" s="12" t="s">
        <v>929</v>
      </c>
      <c r="V152" s="12" t="s">
        <v>313</v>
      </c>
      <c r="W152" s="12" t="s">
        <v>314</v>
      </c>
      <c r="X152" s="12" t="s">
        <v>2037</v>
      </c>
      <c r="Y152" s="12" t="s">
        <v>335</v>
      </c>
      <c r="Z152" s="12" t="s">
        <v>2379</v>
      </c>
      <c r="AA152" s="12" t="s">
        <v>320</v>
      </c>
      <c r="AB152" s="12" t="s">
        <v>1977</v>
      </c>
      <c r="AC152" s="12" t="s">
        <v>930</v>
      </c>
      <c r="AD152" s="12" t="s">
        <v>622</v>
      </c>
      <c r="AE152" s="12" t="s">
        <v>931</v>
      </c>
      <c r="AF152" s="12" t="s">
        <v>316</v>
      </c>
      <c r="AG152" s="12" t="s">
        <v>932</v>
      </c>
      <c r="AH152" s="12" t="s">
        <v>933</v>
      </c>
      <c r="AI152" s="12" t="s">
        <v>316</v>
      </c>
      <c r="AJ152" s="12" t="s">
        <v>316</v>
      </c>
      <c r="AK152" s="12" t="s">
        <v>326</v>
      </c>
      <c r="AL152" s="12">
        <f t="shared" si="37"/>
        <v>17.399999999999999</v>
      </c>
      <c r="AM152" s="12" t="s">
        <v>1981</v>
      </c>
      <c r="AN152" s="12" t="s">
        <v>1982</v>
      </c>
      <c r="AO152" s="12" t="s">
        <v>1983</v>
      </c>
      <c r="AP152" s="12" t="s">
        <v>1969</v>
      </c>
      <c r="AQ152" s="12" t="s">
        <v>4</v>
      </c>
      <c r="AR152" s="12" t="s">
        <v>4</v>
      </c>
      <c r="AS152" s="15" t="e">
        <f>VLOOKUP(M152,#REF!,4,FALSE)</f>
        <v>#REF!</v>
      </c>
      <c r="AT152" s="15" t="e">
        <f>VLOOKUP(M152,#REF!,5,FALSE)</f>
        <v>#REF!</v>
      </c>
      <c r="AU152" s="15">
        <v>81</v>
      </c>
      <c r="AV152" s="15">
        <f t="shared" si="38"/>
        <v>68.400000000000006</v>
      </c>
      <c r="AW152" s="15">
        <f t="shared" si="39"/>
        <v>27.360000000000003</v>
      </c>
      <c r="AX152" s="17">
        <f t="shared" si="40"/>
        <v>44.760000000000005</v>
      </c>
      <c r="AY152" s="17">
        <v>14</v>
      </c>
      <c r="AZ152" s="12" t="s">
        <v>343</v>
      </c>
      <c r="BA152" s="12" t="s">
        <v>344</v>
      </c>
      <c r="BB152" s="12" t="s">
        <v>317</v>
      </c>
      <c r="BC152" s="21" t="s">
        <v>859</v>
      </c>
      <c r="BD152" s="21" t="s">
        <v>2378</v>
      </c>
      <c r="BE152" s="21" t="s">
        <v>485</v>
      </c>
      <c r="BF152" s="12" t="s">
        <v>3203</v>
      </c>
      <c r="BG152" s="15" t="str">
        <f>VLOOKUP(M152,'[1]Kcksinfod04fdb3a-9e63-4fd4-8dd0'!$A$4:$P$734,16,FALSE)</f>
        <v>13871012870</v>
      </c>
      <c r="BH152" s="15" t="s">
        <v>3340</v>
      </c>
      <c r="BI152" s="15">
        <v>1</v>
      </c>
      <c r="BJ152" s="15"/>
      <c r="BK152" s="15"/>
      <c r="BL152" s="27"/>
      <c r="BM152" s="27"/>
      <c r="BN152" s="27"/>
      <c r="BO152" s="27"/>
      <c r="BP152" s="27"/>
      <c r="BQ152" s="27"/>
      <c r="BR152" s="27"/>
      <c r="BS152" s="28">
        <f t="shared" si="33"/>
        <v>0</v>
      </c>
      <c r="BT152" s="28">
        <f t="shared" si="34"/>
        <v>0</v>
      </c>
      <c r="BU152" s="35">
        <f t="shared" si="35"/>
        <v>0</v>
      </c>
      <c r="BV152" s="28"/>
      <c r="BW152" s="17"/>
      <c r="BX152" s="17"/>
      <c r="BY152" s="19" t="s">
        <v>3312</v>
      </c>
    </row>
    <row r="153" spans="1:77" x14ac:dyDescent="0.25">
      <c r="A153" s="16">
        <v>39</v>
      </c>
      <c r="B153" s="11" t="s">
        <v>39</v>
      </c>
      <c r="C153" s="12" t="s">
        <v>3</v>
      </c>
      <c r="D153" s="11" t="s">
        <v>2216</v>
      </c>
      <c r="E153" s="11">
        <v>69</v>
      </c>
      <c r="F153" s="21" t="s">
        <v>4</v>
      </c>
      <c r="G153" s="22" t="s">
        <v>1969</v>
      </c>
      <c r="H153" s="21" t="s">
        <v>24</v>
      </c>
      <c r="I153" s="12" t="s">
        <v>1979</v>
      </c>
      <c r="J153" s="12" t="s">
        <v>327</v>
      </c>
      <c r="K153" s="12" t="s">
        <v>328</v>
      </c>
      <c r="L153" s="13">
        <v>9</v>
      </c>
      <c r="M153" s="14">
        <v>214230010529</v>
      </c>
      <c r="N153" s="11" t="s">
        <v>2211</v>
      </c>
      <c r="O153" s="12" t="s">
        <v>1971</v>
      </c>
      <c r="P153" s="12" t="s">
        <v>311</v>
      </c>
      <c r="Q153" s="12" t="s">
        <v>1971</v>
      </c>
      <c r="R153" s="12" t="s">
        <v>1971</v>
      </c>
      <c r="S153" s="12" t="s">
        <v>1986</v>
      </c>
      <c r="T153" s="12" t="s">
        <v>2217</v>
      </c>
      <c r="U153" s="12" t="s">
        <v>670</v>
      </c>
      <c r="V153" s="12" t="s">
        <v>313</v>
      </c>
      <c r="W153" s="12" t="s">
        <v>330</v>
      </c>
      <c r="X153" s="12" t="s">
        <v>2218</v>
      </c>
      <c r="Y153" s="12" t="s">
        <v>670</v>
      </c>
      <c r="Z153" s="12" t="s">
        <v>1977</v>
      </c>
      <c r="AA153" s="12" t="s">
        <v>320</v>
      </c>
      <c r="AB153" s="12" t="s">
        <v>1977</v>
      </c>
      <c r="AC153" s="12" t="s">
        <v>673</v>
      </c>
      <c r="AD153" s="12" t="s">
        <v>1977</v>
      </c>
      <c r="AE153" s="12" t="s">
        <v>1977</v>
      </c>
      <c r="AF153" s="12" t="s">
        <v>1977</v>
      </c>
      <c r="AG153" s="12" t="s">
        <v>674</v>
      </c>
      <c r="AH153" s="12" t="s">
        <v>675</v>
      </c>
      <c r="AI153" s="12" t="s">
        <v>316</v>
      </c>
      <c r="AJ153" s="12" t="s">
        <v>1977</v>
      </c>
      <c r="AK153" s="12" t="s">
        <v>326</v>
      </c>
      <c r="AL153" s="12">
        <f t="shared" si="37"/>
        <v>18.899999999999999</v>
      </c>
      <c r="AM153" s="12" t="s">
        <v>1981</v>
      </c>
      <c r="AN153" s="12" t="s">
        <v>1982</v>
      </c>
      <c r="AO153" s="12" t="s">
        <v>1983</v>
      </c>
      <c r="AP153" s="12" t="s">
        <v>1969</v>
      </c>
      <c r="AQ153" s="12" t="s">
        <v>4</v>
      </c>
      <c r="AR153" s="12" t="s">
        <v>4</v>
      </c>
      <c r="AS153" s="15" t="e">
        <f>VLOOKUP(M153,#REF!,4,FALSE)</f>
        <v>#REF!</v>
      </c>
      <c r="AT153" s="15" t="e">
        <f>VLOOKUP(M153,#REF!,5,FALSE)</f>
        <v>#REF!</v>
      </c>
      <c r="AU153" s="15">
        <v>68</v>
      </c>
      <c r="AV153" s="15">
        <f t="shared" si="38"/>
        <v>63.2</v>
      </c>
      <c r="AW153" s="15">
        <f t="shared" si="39"/>
        <v>25.28</v>
      </c>
      <c r="AX153" s="17">
        <f t="shared" si="40"/>
        <v>44.18</v>
      </c>
      <c r="AY153" s="17">
        <v>15</v>
      </c>
      <c r="AZ153" s="12" t="s">
        <v>343</v>
      </c>
      <c r="BA153" s="12" t="s">
        <v>344</v>
      </c>
      <c r="BB153" s="12" t="s">
        <v>317</v>
      </c>
      <c r="BC153" s="21" t="s">
        <v>671</v>
      </c>
      <c r="BD153" s="21" t="s">
        <v>2219</v>
      </c>
      <c r="BE153" s="21" t="s">
        <v>672</v>
      </c>
      <c r="BF153" s="12" t="s">
        <v>3203</v>
      </c>
      <c r="BG153" s="15" t="str">
        <f>VLOOKUP(M153,'[1]Kcksinfod04fdb3a-9e63-4fd4-8dd0'!$A$4:$P$734,16,FALSE)</f>
        <v>15207128341</v>
      </c>
      <c r="BH153" s="15" t="s">
        <v>3340</v>
      </c>
      <c r="BI153" s="15">
        <v>1</v>
      </c>
      <c r="BJ153" s="15"/>
      <c r="BK153" s="15"/>
      <c r="BL153" s="27"/>
      <c r="BM153" s="27"/>
      <c r="BN153" s="27"/>
      <c r="BO153" s="27"/>
      <c r="BP153" s="27"/>
      <c r="BQ153" s="27"/>
      <c r="BR153" s="27"/>
      <c r="BS153" s="28">
        <f t="shared" si="33"/>
        <v>0</v>
      </c>
      <c r="BT153" s="28">
        <f t="shared" si="34"/>
        <v>0</v>
      </c>
      <c r="BU153" s="35">
        <f t="shared" si="35"/>
        <v>0</v>
      </c>
      <c r="BV153" s="28"/>
      <c r="BW153" s="17"/>
      <c r="BX153" s="17"/>
      <c r="BY153" s="19" t="s">
        <v>3312</v>
      </c>
    </row>
    <row r="154" spans="1:77" x14ac:dyDescent="0.25">
      <c r="A154" s="16">
        <v>40</v>
      </c>
      <c r="B154" s="11" t="s">
        <v>30</v>
      </c>
      <c r="C154" s="12" t="s">
        <v>3</v>
      </c>
      <c r="D154" s="11" t="s">
        <v>1319</v>
      </c>
      <c r="E154" s="11">
        <v>245</v>
      </c>
      <c r="F154" s="21" t="s">
        <v>4</v>
      </c>
      <c r="G154" s="22" t="s">
        <v>1969</v>
      </c>
      <c r="H154" s="21" t="s">
        <v>24</v>
      </c>
      <c r="I154" s="12" t="s">
        <v>1979</v>
      </c>
      <c r="J154" s="12" t="s">
        <v>327</v>
      </c>
      <c r="K154" s="12" t="s">
        <v>328</v>
      </c>
      <c r="L154" s="13">
        <v>9</v>
      </c>
      <c r="M154" s="14">
        <v>214230012027</v>
      </c>
      <c r="N154" s="11" t="s">
        <v>2623</v>
      </c>
      <c r="O154" s="12" t="s">
        <v>1971</v>
      </c>
      <c r="P154" s="12" t="s">
        <v>311</v>
      </c>
      <c r="Q154" s="12" t="s">
        <v>1971</v>
      </c>
      <c r="R154" s="12" t="s">
        <v>1971</v>
      </c>
      <c r="S154" s="12" t="s">
        <v>2059</v>
      </c>
      <c r="T154" s="12" t="s">
        <v>2632</v>
      </c>
      <c r="U154" s="12" t="s">
        <v>1320</v>
      </c>
      <c r="V154" s="12" t="s">
        <v>313</v>
      </c>
      <c r="W154" s="12" t="s">
        <v>314</v>
      </c>
      <c r="X154" s="12" t="s">
        <v>1974</v>
      </c>
      <c r="Y154" s="12" t="s">
        <v>1322</v>
      </c>
      <c r="Z154" s="12" t="s">
        <v>2634</v>
      </c>
      <c r="AA154" s="12" t="s">
        <v>320</v>
      </c>
      <c r="AB154" s="12" t="s">
        <v>1977</v>
      </c>
      <c r="AC154" s="12" t="s">
        <v>1323</v>
      </c>
      <c r="AD154" s="12" t="s">
        <v>316</v>
      </c>
      <c r="AE154" s="12" t="s">
        <v>316</v>
      </c>
      <c r="AF154" s="12" t="s">
        <v>316</v>
      </c>
      <c r="AG154" s="12" t="s">
        <v>1324</v>
      </c>
      <c r="AH154" s="12" t="s">
        <v>1325</v>
      </c>
      <c r="AI154" s="12" t="s">
        <v>316</v>
      </c>
      <c r="AJ154" s="12" t="s">
        <v>1977</v>
      </c>
      <c r="AK154" s="12" t="s">
        <v>326</v>
      </c>
      <c r="AL154" s="12">
        <f t="shared" si="37"/>
        <v>14.399999999999999</v>
      </c>
      <c r="AM154" s="12" t="s">
        <v>1981</v>
      </c>
      <c r="AN154" s="12" t="s">
        <v>1982</v>
      </c>
      <c r="AO154" s="12" t="s">
        <v>1983</v>
      </c>
      <c r="AP154" s="12" t="s">
        <v>1969</v>
      </c>
      <c r="AQ154" s="12" t="s">
        <v>4</v>
      </c>
      <c r="AR154" s="12" t="s">
        <v>4</v>
      </c>
      <c r="AS154" s="15" t="e">
        <f>VLOOKUP(M154,#REF!,4,FALSE)</f>
        <v>#REF!</v>
      </c>
      <c r="AT154" s="15" t="e">
        <f>VLOOKUP(M154,#REF!,5,FALSE)</f>
        <v>#REF!</v>
      </c>
      <c r="AU154" s="15">
        <v>86</v>
      </c>
      <c r="AV154" s="15">
        <f t="shared" si="38"/>
        <v>70.400000000000006</v>
      </c>
      <c r="AW154" s="15">
        <f t="shared" si="39"/>
        <v>28.160000000000004</v>
      </c>
      <c r="AX154" s="17">
        <f t="shared" si="40"/>
        <v>42.56</v>
      </c>
      <c r="AY154" s="17">
        <v>16</v>
      </c>
      <c r="AZ154" s="12" t="s">
        <v>315</v>
      </c>
      <c r="BA154" s="12" t="s">
        <v>316</v>
      </c>
      <c r="BB154" s="12" t="s">
        <v>317</v>
      </c>
      <c r="BC154" s="21" t="s">
        <v>1321</v>
      </c>
      <c r="BD154" s="21" t="s">
        <v>2633</v>
      </c>
      <c r="BE154" s="21" t="s">
        <v>346</v>
      </c>
      <c r="BF154" s="12" t="s">
        <v>3203</v>
      </c>
      <c r="BG154" s="15" t="str">
        <f>VLOOKUP(M154,'[1]Kcksinfod04fdb3a-9e63-4fd4-8dd0'!$A$4:$P$734,16,FALSE)</f>
        <v>15897668700</v>
      </c>
      <c r="BH154" s="15" t="s">
        <v>3340</v>
      </c>
      <c r="BI154" s="15">
        <v>1</v>
      </c>
      <c r="BJ154" s="15"/>
      <c r="BK154" s="15"/>
      <c r="BL154" s="27"/>
      <c r="BM154" s="27"/>
      <c r="BN154" s="27"/>
      <c r="BO154" s="27"/>
      <c r="BP154" s="27"/>
      <c r="BQ154" s="27"/>
      <c r="BR154" s="27"/>
      <c r="BS154" s="28">
        <f t="shared" si="33"/>
        <v>0</v>
      </c>
      <c r="BT154" s="28">
        <f t="shared" si="34"/>
        <v>0</v>
      </c>
      <c r="BU154" s="35">
        <f t="shared" si="35"/>
        <v>0</v>
      </c>
      <c r="BV154" s="28"/>
      <c r="BW154" s="17"/>
      <c r="BX154" s="17"/>
      <c r="BY154" s="19" t="s">
        <v>3312</v>
      </c>
    </row>
    <row r="155" spans="1:77" x14ac:dyDescent="0.25">
      <c r="A155" s="16">
        <v>41</v>
      </c>
      <c r="B155" s="11" t="s">
        <v>35</v>
      </c>
      <c r="C155" s="12" t="s">
        <v>10</v>
      </c>
      <c r="D155" s="11" t="s">
        <v>2620</v>
      </c>
      <c r="E155" s="11">
        <v>238</v>
      </c>
      <c r="F155" s="21" t="s">
        <v>4</v>
      </c>
      <c r="G155" s="22" t="s">
        <v>1969</v>
      </c>
      <c r="H155" s="21" t="s">
        <v>24</v>
      </c>
      <c r="I155" s="12" t="s">
        <v>1979</v>
      </c>
      <c r="J155" s="12" t="s">
        <v>327</v>
      </c>
      <c r="K155" s="12" t="s">
        <v>328</v>
      </c>
      <c r="L155" s="13">
        <v>9</v>
      </c>
      <c r="M155" s="14">
        <v>214230012412</v>
      </c>
      <c r="N155" s="11" t="s">
        <v>2613</v>
      </c>
      <c r="O155" s="12" t="s">
        <v>1971</v>
      </c>
      <c r="P155" s="12" t="s">
        <v>311</v>
      </c>
      <c r="Q155" s="12" t="s">
        <v>1971</v>
      </c>
      <c r="R155" s="12" t="s">
        <v>1971</v>
      </c>
      <c r="S155" s="12" t="s">
        <v>2042</v>
      </c>
      <c r="T155" s="12" t="s">
        <v>2621</v>
      </c>
      <c r="U155" s="12" t="s">
        <v>1251</v>
      </c>
      <c r="V155" s="12" t="s">
        <v>313</v>
      </c>
      <c r="W155" s="12" t="s">
        <v>341</v>
      </c>
      <c r="X155" s="12" t="s">
        <v>1994</v>
      </c>
      <c r="Y155" s="12" t="s">
        <v>1302</v>
      </c>
      <c r="Z155" s="12" t="s">
        <v>1977</v>
      </c>
      <c r="AA155" s="12" t="s">
        <v>320</v>
      </c>
      <c r="AB155" s="12" t="s">
        <v>1977</v>
      </c>
      <c r="AC155" s="12" t="s">
        <v>1303</v>
      </c>
      <c r="AD155" s="12" t="s">
        <v>1977</v>
      </c>
      <c r="AE155" s="12" t="s">
        <v>1977</v>
      </c>
      <c r="AF155" s="12" t="s">
        <v>1304</v>
      </c>
      <c r="AG155" s="12" t="s">
        <v>1305</v>
      </c>
      <c r="AH155" s="12" t="s">
        <v>1306</v>
      </c>
      <c r="AI155" s="12" t="s">
        <v>316</v>
      </c>
      <c r="AJ155" s="12" t="s">
        <v>316</v>
      </c>
      <c r="AK155" s="12" t="s">
        <v>326</v>
      </c>
      <c r="AL155" s="12">
        <f t="shared" si="37"/>
        <v>14.7</v>
      </c>
      <c r="AM155" s="12" t="s">
        <v>1981</v>
      </c>
      <c r="AN155" s="12" t="s">
        <v>1982</v>
      </c>
      <c r="AO155" s="12" t="s">
        <v>1983</v>
      </c>
      <c r="AP155" s="12" t="s">
        <v>1969</v>
      </c>
      <c r="AQ155" s="12" t="s">
        <v>4</v>
      </c>
      <c r="AR155" s="12" t="s">
        <v>4</v>
      </c>
      <c r="AS155" s="15" t="e">
        <f>VLOOKUP(M155,#REF!,4,FALSE)</f>
        <v>#REF!</v>
      </c>
      <c r="AT155" s="15" t="e">
        <f>VLOOKUP(M155,#REF!,5,FALSE)</f>
        <v>#REF!</v>
      </c>
      <c r="AU155" s="15">
        <v>77</v>
      </c>
      <c r="AV155" s="15">
        <f t="shared" si="38"/>
        <v>66.8</v>
      </c>
      <c r="AW155" s="15">
        <f t="shared" si="39"/>
        <v>26.72</v>
      </c>
      <c r="AX155" s="17">
        <f t="shared" si="40"/>
        <v>41.42</v>
      </c>
      <c r="AY155" s="17">
        <v>17</v>
      </c>
      <c r="AZ155" s="12" t="s">
        <v>343</v>
      </c>
      <c r="BA155" s="12" t="s">
        <v>344</v>
      </c>
      <c r="BB155" s="12" t="s">
        <v>317</v>
      </c>
      <c r="BC155" s="21" t="s">
        <v>665</v>
      </c>
      <c r="BD155" s="21" t="s">
        <v>2622</v>
      </c>
      <c r="BE155" s="21" t="s">
        <v>1290</v>
      </c>
      <c r="BF155" s="12" t="s">
        <v>3203</v>
      </c>
      <c r="BG155" s="15" t="str">
        <f>VLOOKUP(M155,'[1]Kcksinfod04fdb3a-9e63-4fd4-8dd0'!$A$4:$P$734,16,FALSE)</f>
        <v>13227129188</v>
      </c>
      <c r="BH155" s="15" t="s">
        <v>3340</v>
      </c>
      <c r="BI155" s="15">
        <v>1</v>
      </c>
      <c r="BJ155" s="15"/>
      <c r="BK155" s="15"/>
      <c r="BL155" s="27"/>
      <c r="BM155" s="27"/>
      <c r="BN155" s="27"/>
      <c r="BO155" s="27"/>
      <c r="BP155" s="27"/>
      <c r="BQ155" s="27"/>
      <c r="BR155" s="27"/>
      <c r="BS155" s="28">
        <f t="shared" si="33"/>
        <v>0</v>
      </c>
      <c r="BT155" s="28">
        <f t="shared" si="34"/>
        <v>0</v>
      </c>
      <c r="BU155" s="35">
        <f t="shared" si="35"/>
        <v>0</v>
      </c>
      <c r="BV155" s="28"/>
      <c r="BW155" s="17"/>
      <c r="BX155" s="17"/>
      <c r="BY155" s="19" t="s">
        <v>3312</v>
      </c>
    </row>
    <row r="156" spans="1:77" x14ac:dyDescent="0.25">
      <c r="A156" s="16">
        <v>42</v>
      </c>
      <c r="B156" s="11" t="s">
        <v>41</v>
      </c>
      <c r="C156" s="12" t="s">
        <v>10</v>
      </c>
      <c r="D156" s="11" t="s">
        <v>2513</v>
      </c>
      <c r="E156" s="11">
        <v>188</v>
      </c>
      <c r="F156" s="21" t="s">
        <v>4</v>
      </c>
      <c r="G156" s="22" t="s">
        <v>1969</v>
      </c>
      <c r="H156" s="21" t="s">
        <v>24</v>
      </c>
      <c r="I156" s="12" t="s">
        <v>1979</v>
      </c>
      <c r="J156" s="12" t="s">
        <v>327</v>
      </c>
      <c r="K156" s="12" t="s">
        <v>328</v>
      </c>
      <c r="L156" s="13">
        <v>9</v>
      </c>
      <c r="M156" s="14">
        <v>214230012329</v>
      </c>
      <c r="N156" s="11" t="s">
        <v>2489</v>
      </c>
      <c r="O156" s="12" t="s">
        <v>1971</v>
      </c>
      <c r="P156" s="12" t="s">
        <v>311</v>
      </c>
      <c r="Q156" s="12" t="s">
        <v>1971</v>
      </c>
      <c r="R156" s="12" t="s">
        <v>1971</v>
      </c>
      <c r="S156" s="12" t="s">
        <v>2042</v>
      </c>
      <c r="T156" s="12" t="s">
        <v>2514</v>
      </c>
      <c r="U156" s="12" t="s">
        <v>1127</v>
      </c>
      <c r="V156" s="12" t="s">
        <v>313</v>
      </c>
      <c r="W156" s="12" t="s">
        <v>341</v>
      </c>
      <c r="X156" s="12" t="s">
        <v>2043</v>
      </c>
      <c r="Y156" s="12" t="s">
        <v>1127</v>
      </c>
      <c r="Z156" s="12" t="s">
        <v>2516</v>
      </c>
      <c r="AA156" s="12" t="s">
        <v>320</v>
      </c>
      <c r="AB156" s="12" t="s">
        <v>1977</v>
      </c>
      <c r="AC156" s="12" t="s">
        <v>1130</v>
      </c>
      <c r="AD156" s="12" t="s">
        <v>316</v>
      </c>
      <c r="AE156" s="12" t="s">
        <v>316</v>
      </c>
      <c r="AF156" s="12" t="s">
        <v>316</v>
      </c>
      <c r="AG156" s="12" t="s">
        <v>1131</v>
      </c>
      <c r="AH156" s="12" t="s">
        <v>1132</v>
      </c>
      <c r="AI156" s="12" t="s">
        <v>316</v>
      </c>
      <c r="AJ156" s="12" t="s">
        <v>316</v>
      </c>
      <c r="AK156" s="12" t="s">
        <v>326</v>
      </c>
      <c r="AL156" s="12">
        <f t="shared" si="37"/>
        <v>16.2</v>
      </c>
      <c r="AM156" s="12" t="s">
        <v>1981</v>
      </c>
      <c r="AN156" s="12" t="s">
        <v>1982</v>
      </c>
      <c r="AO156" s="12" t="s">
        <v>1983</v>
      </c>
      <c r="AP156" s="12" t="s">
        <v>1969</v>
      </c>
      <c r="AQ156" s="12" t="s">
        <v>4</v>
      </c>
      <c r="AR156" s="12" t="s">
        <v>4</v>
      </c>
      <c r="AS156" s="15" t="e">
        <f>VLOOKUP(M156,#REF!,4,FALSE)</f>
        <v>#REF!</v>
      </c>
      <c r="AT156" s="15" t="e">
        <f>VLOOKUP(M156,#REF!,5,FALSE)</f>
        <v>#REF!</v>
      </c>
      <c r="AU156" s="15">
        <v>62</v>
      </c>
      <c r="AV156" s="15">
        <f t="shared" si="38"/>
        <v>60.8</v>
      </c>
      <c r="AW156" s="15">
        <f t="shared" si="39"/>
        <v>24.32</v>
      </c>
      <c r="AX156" s="17">
        <f t="shared" si="40"/>
        <v>40.519999999999996</v>
      </c>
      <c r="AY156" s="17">
        <v>18</v>
      </c>
      <c r="AZ156" s="12" t="s">
        <v>343</v>
      </c>
      <c r="BA156" s="12" t="s">
        <v>344</v>
      </c>
      <c r="BB156" s="12" t="s">
        <v>317</v>
      </c>
      <c r="BC156" s="21" t="s">
        <v>1128</v>
      </c>
      <c r="BD156" s="21" t="s">
        <v>2515</v>
      </c>
      <c r="BE156" s="21" t="s">
        <v>1129</v>
      </c>
      <c r="BF156" s="12" t="s">
        <v>3203</v>
      </c>
      <c r="BG156" s="15" t="str">
        <f>VLOOKUP(M156,'[1]Kcksinfod04fdb3a-9e63-4fd4-8dd0'!$A$4:$P$734,16,FALSE)</f>
        <v>19972424290</v>
      </c>
      <c r="BH156" s="15" t="s">
        <v>3340</v>
      </c>
      <c r="BI156" s="15">
        <v>1</v>
      </c>
      <c r="BJ156" s="15"/>
      <c r="BK156" s="15"/>
      <c r="BL156" s="27"/>
      <c r="BM156" s="27"/>
      <c r="BN156" s="27"/>
      <c r="BO156" s="27"/>
      <c r="BP156" s="27"/>
      <c r="BQ156" s="27"/>
      <c r="BR156" s="27"/>
      <c r="BS156" s="28">
        <f t="shared" si="33"/>
        <v>0</v>
      </c>
      <c r="BT156" s="28">
        <f t="shared" si="34"/>
        <v>0</v>
      </c>
      <c r="BU156" s="35">
        <f t="shared" si="35"/>
        <v>0</v>
      </c>
      <c r="BV156" s="28"/>
      <c r="BW156" s="17"/>
      <c r="BX156" s="17"/>
      <c r="BY156" s="19" t="s">
        <v>3312</v>
      </c>
    </row>
    <row r="157" spans="1:77" x14ac:dyDescent="0.25">
      <c r="A157" s="16">
        <v>248</v>
      </c>
      <c r="B157" s="11" t="s">
        <v>248</v>
      </c>
      <c r="C157" s="12" t="s">
        <v>3</v>
      </c>
      <c r="D157" s="11" t="s">
        <v>2964</v>
      </c>
      <c r="E157" s="11">
        <v>609</v>
      </c>
      <c r="F157" s="21" t="s">
        <v>249</v>
      </c>
      <c r="G157" s="22" t="s">
        <v>2953</v>
      </c>
      <c r="H157" s="21" t="s">
        <v>175</v>
      </c>
      <c r="I157" s="12" t="s">
        <v>2957</v>
      </c>
      <c r="J157" s="12" t="s">
        <v>327</v>
      </c>
      <c r="K157" s="12" t="s">
        <v>328</v>
      </c>
      <c r="L157" s="13">
        <v>7</v>
      </c>
      <c r="M157" s="14">
        <v>214230010621</v>
      </c>
      <c r="N157" s="11" t="s">
        <v>2188</v>
      </c>
      <c r="O157" s="12" t="s">
        <v>1971</v>
      </c>
      <c r="P157" s="12" t="s">
        <v>311</v>
      </c>
      <c r="Q157" s="12" t="s">
        <v>1971</v>
      </c>
      <c r="R157" s="12" t="s">
        <v>1971</v>
      </c>
      <c r="S157" s="12" t="s">
        <v>2045</v>
      </c>
      <c r="T157" s="12" t="s">
        <v>2965</v>
      </c>
      <c r="U157" s="12" t="s">
        <v>335</v>
      </c>
      <c r="V157" s="12" t="s">
        <v>313</v>
      </c>
      <c r="W157" s="12" t="s">
        <v>314</v>
      </c>
      <c r="X157" s="12" t="s">
        <v>2891</v>
      </c>
      <c r="Y157" s="12" t="s">
        <v>335</v>
      </c>
      <c r="Z157" s="12" t="s">
        <v>2967</v>
      </c>
      <c r="AA157" s="12" t="s">
        <v>320</v>
      </c>
      <c r="AB157" s="12" t="s">
        <v>1977</v>
      </c>
      <c r="AC157" s="12" t="s">
        <v>828</v>
      </c>
      <c r="AD157" s="12" t="s">
        <v>316</v>
      </c>
      <c r="AE157" s="12" t="s">
        <v>1977</v>
      </c>
      <c r="AF157" s="12" t="s">
        <v>316</v>
      </c>
      <c r="AG157" s="12" t="s">
        <v>1757</v>
      </c>
      <c r="AH157" s="12" t="s">
        <v>1758</v>
      </c>
      <c r="AI157" s="12" t="s">
        <v>1759</v>
      </c>
      <c r="AJ157" s="12" t="s">
        <v>1977</v>
      </c>
      <c r="AK157" s="12" t="s">
        <v>326</v>
      </c>
      <c r="AL157" s="12">
        <f t="shared" si="37"/>
        <v>19.2</v>
      </c>
      <c r="AM157" s="12" t="s">
        <v>1981</v>
      </c>
      <c r="AN157" s="12" t="s">
        <v>1982</v>
      </c>
      <c r="AO157" s="12" t="s">
        <v>1983</v>
      </c>
      <c r="AP157" s="12" t="s">
        <v>2953</v>
      </c>
      <c r="AQ157" s="12" t="s">
        <v>4</v>
      </c>
      <c r="AR157" s="12" t="s">
        <v>249</v>
      </c>
      <c r="AS157" s="15" t="e">
        <f>VLOOKUP(M157,#REF!,4,FALSE)</f>
        <v>#REF!</v>
      </c>
      <c r="AT157" s="15" t="e">
        <f>VLOOKUP(M157,#REF!,5,FALSE)</f>
        <v>#REF!</v>
      </c>
      <c r="AU157" s="15" t="s">
        <v>3110</v>
      </c>
      <c r="AV157" s="15">
        <f t="shared" si="38"/>
        <v>77.2</v>
      </c>
      <c r="AW157" s="15">
        <f t="shared" si="39"/>
        <v>30.880000000000003</v>
      </c>
      <c r="AX157" s="17">
        <f t="shared" si="40"/>
        <v>50.08</v>
      </c>
      <c r="AY157" s="17">
        <v>1</v>
      </c>
      <c r="AZ157" s="12" t="s">
        <v>343</v>
      </c>
      <c r="BA157" s="12" t="s">
        <v>344</v>
      </c>
      <c r="BB157" s="12" t="s">
        <v>317</v>
      </c>
      <c r="BC157" s="21" t="s">
        <v>647</v>
      </c>
      <c r="BD157" s="21" t="s">
        <v>2966</v>
      </c>
      <c r="BE157" s="21" t="s">
        <v>1252</v>
      </c>
      <c r="BF157" s="12" t="s">
        <v>3203</v>
      </c>
      <c r="BG157" s="15" t="str">
        <f>VLOOKUP(M157,'[1]Kcksinfod04fdb3a-9e63-4fd4-8dd0'!$A$4:$P$734,16,FALSE)</f>
        <v>13797045212</v>
      </c>
      <c r="BH157" s="15" t="s">
        <v>3340</v>
      </c>
      <c r="BI157" s="15">
        <v>1</v>
      </c>
      <c r="BJ157" s="15"/>
      <c r="BK157" s="15"/>
      <c r="BL157" s="27"/>
      <c r="BM157" s="27"/>
      <c r="BN157" s="27"/>
      <c r="BO157" s="27"/>
      <c r="BP157" s="27"/>
      <c r="BQ157" s="27"/>
      <c r="BR157" s="27"/>
      <c r="BS157" s="28">
        <f t="shared" si="33"/>
        <v>0</v>
      </c>
      <c r="BT157" s="28">
        <f t="shared" si="34"/>
        <v>0</v>
      </c>
      <c r="BU157" s="35">
        <f t="shared" si="35"/>
        <v>0</v>
      </c>
      <c r="BV157" s="28"/>
      <c r="BW157" s="17"/>
      <c r="BX157" s="17"/>
      <c r="BY157" s="19" t="s">
        <v>3312</v>
      </c>
    </row>
    <row r="158" spans="1:77" x14ac:dyDescent="0.25">
      <c r="A158" s="16">
        <v>249</v>
      </c>
      <c r="B158" s="11" t="s">
        <v>252</v>
      </c>
      <c r="C158" s="12" t="s">
        <v>3</v>
      </c>
      <c r="D158" s="11" t="s">
        <v>2952</v>
      </c>
      <c r="E158" s="11">
        <v>606</v>
      </c>
      <c r="F158" s="21" t="s">
        <v>249</v>
      </c>
      <c r="G158" s="22" t="s">
        <v>2953</v>
      </c>
      <c r="H158" s="21" t="s">
        <v>175</v>
      </c>
      <c r="I158" s="12" t="s">
        <v>2957</v>
      </c>
      <c r="J158" s="12" t="s">
        <v>327</v>
      </c>
      <c r="K158" s="12" t="s">
        <v>328</v>
      </c>
      <c r="L158" s="13">
        <v>7</v>
      </c>
      <c r="M158" s="14">
        <v>214230011302</v>
      </c>
      <c r="N158" s="11" t="s">
        <v>2025</v>
      </c>
      <c r="O158" s="12" t="s">
        <v>1971</v>
      </c>
      <c r="P158" s="12" t="s">
        <v>311</v>
      </c>
      <c r="Q158" s="12" t="s">
        <v>1971</v>
      </c>
      <c r="R158" s="12" t="s">
        <v>1971</v>
      </c>
      <c r="S158" s="12" t="s">
        <v>2059</v>
      </c>
      <c r="T158" s="12" t="s">
        <v>2954</v>
      </c>
      <c r="U158" s="12" t="s">
        <v>1405</v>
      </c>
      <c r="V158" s="12" t="s">
        <v>313</v>
      </c>
      <c r="W158" s="12" t="s">
        <v>314</v>
      </c>
      <c r="X158" s="12" t="s">
        <v>2037</v>
      </c>
      <c r="Y158" s="12" t="s">
        <v>1745</v>
      </c>
      <c r="Z158" s="12" t="s">
        <v>2956</v>
      </c>
      <c r="AA158" s="12" t="s">
        <v>320</v>
      </c>
      <c r="AB158" s="12" t="s">
        <v>1977</v>
      </c>
      <c r="AC158" s="12" t="s">
        <v>1746</v>
      </c>
      <c r="AD158" s="12" t="s">
        <v>316</v>
      </c>
      <c r="AE158" s="12" t="s">
        <v>1977</v>
      </c>
      <c r="AF158" s="12" t="s">
        <v>1977</v>
      </c>
      <c r="AG158" s="12" t="s">
        <v>1747</v>
      </c>
      <c r="AH158" s="12" t="s">
        <v>1748</v>
      </c>
      <c r="AI158" s="12" t="s">
        <v>316</v>
      </c>
      <c r="AJ158" s="12" t="s">
        <v>1977</v>
      </c>
      <c r="AK158" s="12" t="s">
        <v>326</v>
      </c>
      <c r="AL158" s="12">
        <f t="shared" si="37"/>
        <v>21</v>
      </c>
      <c r="AM158" s="12" t="s">
        <v>1981</v>
      </c>
      <c r="AN158" s="12" t="s">
        <v>1982</v>
      </c>
      <c r="AO158" s="12" t="s">
        <v>1983</v>
      </c>
      <c r="AP158" s="12" t="s">
        <v>2953</v>
      </c>
      <c r="AQ158" s="12" t="s">
        <v>4</v>
      </c>
      <c r="AR158" s="12" t="s">
        <v>249</v>
      </c>
      <c r="AS158" s="15" t="e">
        <f>VLOOKUP(M158,#REF!,4,FALSE)</f>
        <v>#REF!</v>
      </c>
      <c r="AT158" s="15" t="e">
        <f>VLOOKUP(M158,#REF!,5,FALSE)</f>
        <v>#REF!</v>
      </c>
      <c r="AU158" s="15" t="s">
        <v>3130</v>
      </c>
      <c r="AV158" s="15">
        <f t="shared" si="38"/>
        <v>70.400000000000006</v>
      </c>
      <c r="AW158" s="15">
        <f t="shared" si="39"/>
        <v>28.160000000000004</v>
      </c>
      <c r="AX158" s="17">
        <f t="shared" si="40"/>
        <v>49.160000000000004</v>
      </c>
      <c r="AY158" s="17">
        <v>2</v>
      </c>
      <c r="AZ158" s="12" t="s">
        <v>343</v>
      </c>
      <c r="BA158" s="12" t="s">
        <v>344</v>
      </c>
      <c r="BB158" s="12" t="s">
        <v>317</v>
      </c>
      <c r="BC158" s="21" t="s">
        <v>527</v>
      </c>
      <c r="BD158" s="21" t="s">
        <v>2955</v>
      </c>
      <c r="BE158" s="21" t="s">
        <v>346</v>
      </c>
      <c r="BF158" s="12" t="s">
        <v>3203</v>
      </c>
      <c r="BG158" s="15" t="str">
        <f>VLOOKUP(M158,'[1]Kcksinfod04fdb3a-9e63-4fd4-8dd0'!$A$4:$P$734,16,FALSE)</f>
        <v>15172512409</v>
      </c>
      <c r="BH158" s="15" t="s">
        <v>3340</v>
      </c>
      <c r="BI158" s="15">
        <v>1</v>
      </c>
      <c r="BJ158" s="15"/>
      <c r="BK158" s="15"/>
      <c r="BL158" s="27"/>
      <c r="BM158" s="27"/>
      <c r="BN158" s="27"/>
      <c r="BO158" s="27"/>
      <c r="BP158" s="27"/>
      <c r="BQ158" s="27"/>
      <c r="BR158" s="27"/>
      <c r="BS158" s="28">
        <f t="shared" si="33"/>
        <v>0</v>
      </c>
      <c r="BT158" s="28">
        <f t="shared" si="34"/>
        <v>0</v>
      </c>
      <c r="BU158" s="35">
        <f t="shared" si="35"/>
        <v>0</v>
      </c>
      <c r="BV158" s="28"/>
      <c r="BW158" s="17"/>
      <c r="BX158" s="17"/>
      <c r="BY158" s="19" t="s">
        <v>3312</v>
      </c>
    </row>
    <row r="159" spans="1:77" x14ac:dyDescent="0.25">
      <c r="A159" s="16">
        <v>250</v>
      </c>
      <c r="B159" s="11" t="s">
        <v>250</v>
      </c>
      <c r="C159" s="12" t="s">
        <v>3</v>
      </c>
      <c r="D159" s="11" t="s">
        <v>2986</v>
      </c>
      <c r="E159" s="11">
        <v>623</v>
      </c>
      <c r="F159" s="21" t="s">
        <v>249</v>
      </c>
      <c r="G159" s="22" t="s">
        <v>2953</v>
      </c>
      <c r="H159" s="21" t="s">
        <v>175</v>
      </c>
      <c r="I159" s="12" t="s">
        <v>2957</v>
      </c>
      <c r="J159" s="12" t="s">
        <v>327</v>
      </c>
      <c r="K159" s="12" t="s">
        <v>328</v>
      </c>
      <c r="L159" s="13">
        <v>7</v>
      </c>
      <c r="M159" s="14">
        <v>214230012206</v>
      </c>
      <c r="N159" s="11" t="s">
        <v>2401</v>
      </c>
      <c r="O159" s="12" t="s">
        <v>1971</v>
      </c>
      <c r="P159" s="12" t="s">
        <v>311</v>
      </c>
      <c r="Q159" s="12" t="s">
        <v>1971</v>
      </c>
      <c r="R159" s="12" t="s">
        <v>1971</v>
      </c>
      <c r="S159" s="12" t="s">
        <v>2026</v>
      </c>
      <c r="T159" s="12" t="s">
        <v>2987</v>
      </c>
      <c r="U159" s="12" t="s">
        <v>437</v>
      </c>
      <c r="V159" s="12" t="s">
        <v>313</v>
      </c>
      <c r="W159" s="12" t="s">
        <v>314</v>
      </c>
      <c r="X159" s="12" t="s">
        <v>2061</v>
      </c>
      <c r="Y159" s="12" t="s">
        <v>437</v>
      </c>
      <c r="Z159" s="12" t="s">
        <v>2989</v>
      </c>
      <c r="AA159" s="12" t="s">
        <v>320</v>
      </c>
      <c r="AB159" s="12" t="s">
        <v>1977</v>
      </c>
      <c r="AC159" s="12" t="s">
        <v>1787</v>
      </c>
      <c r="AD159" s="12" t="s">
        <v>1788</v>
      </c>
      <c r="AE159" s="12" t="s">
        <v>1789</v>
      </c>
      <c r="AF159" s="12" t="s">
        <v>1977</v>
      </c>
      <c r="AG159" s="12" t="s">
        <v>1790</v>
      </c>
      <c r="AH159" s="12" t="s">
        <v>1791</v>
      </c>
      <c r="AI159" s="12" t="s">
        <v>316</v>
      </c>
      <c r="AJ159" s="12" t="s">
        <v>1977</v>
      </c>
      <c r="AK159" s="12" t="s">
        <v>326</v>
      </c>
      <c r="AL159" s="12">
        <f t="shared" si="37"/>
        <v>17.099999999999998</v>
      </c>
      <c r="AM159" s="12" t="s">
        <v>1981</v>
      </c>
      <c r="AN159" s="12" t="s">
        <v>1982</v>
      </c>
      <c r="AO159" s="12" t="s">
        <v>1983</v>
      </c>
      <c r="AP159" s="12" t="s">
        <v>2953</v>
      </c>
      <c r="AQ159" s="12" t="s">
        <v>4</v>
      </c>
      <c r="AR159" s="12" t="s">
        <v>249</v>
      </c>
      <c r="AS159" s="15" t="e">
        <f>VLOOKUP(M159,#REF!,4,FALSE)</f>
        <v>#REF!</v>
      </c>
      <c r="AT159" s="15" t="e">
        <f>VLOOKUP(M159,#REF!,5,FALSE)</f>
        <v>#REF!</v>
      </c>
      <c r="AU159" s="15" t="s">
        <v>3115</v>
      </c>
      <c r="AV159" s="15">
        <f t="shared" si="38"/>
        <v>73.2</v>
      </c>
      <c r="AW159" s="15">
        <f t="shared" si="39"/>
        <v>29.28</v>
      </c>
      <c r="AX159" s="17">
        <f t="shared" si="40"/>
        <v>46.379999999999995</v>
      </c>
      <c r="AY159" s="17">
        <v>3</v>
      </c>
      <c r="AZ159" s="12" t="s">
        <v>315</v>
      </c>
      <c r="BA159" s="12" t="s">
        <v>316</v>
      </c>
      <c r="BB159" s="12" t="s">
        <v>317</v>
      </c>
      <c r="BC159" s="21" t="s">
        <v>1218</v>
      </c>
      <c r="BD159" s="21" t="s">
        <v>2988</v>
      </c>
      <c r="BE159" s="21" t="s">
        <v>1786</v>
      </c>
      <c r="BF159" s="12" t="s">
        <v>3203</v>
      </c>
      <c r="BG159" s="15" t="str">
        <f>VLOOKUP(M159,'[1]Kcksinfod04fdb3a-9e63-4fd4-8dd0'!$A$4:$P$734,16,FALSE)</f>
        <v>18672392829</v>
      </c>
      <c r="BH159" s="15" t="s">
        <v>3340</v>
      </c>
      <c r="BI159" s="15">
        <v>1</v>
      </c>
      <c r="BJ159" s="15"/>
      <c r="BK159" s="15"/>
      <c r="BL159" s="27"/>
      <c r="BM159" s="27"/>
      <c r="BN159" s="27"/>
      <c r="BO159" s="27"/>
      <c r="BP159" s="27"/>
      <c r="BQ159" s="27"/>
      <c r="BR159" s="27"/>
      <c r="BS159" s="28">
        <f t="shared" si="33"/>
        <v>0</v>
      </c>
      <c r="BT159" s="28">
        <f t="shared" si="34"/>
        <v>0</v>
      </c>
      <c r="BU159" s="35">
        <f t="shared" si="35"/>
        <v>0</v>
      </c>
      <c r="BV159" s="28"/>
      <c r="BW159" s="17"/>
      <c r="BX159" s="17"/>
      <c r="BY159" s="19" t="s">
        <v>3312</v>
      </c>
    </row>
    <row r="160" spans="1:77" x14ac:dyDescent="0.25">
      <c r="A160" s="16">
        <v>251</v>
      </c>
      <c r="B160" s="11" t="s">
        <v>259</v>
      </c>
      <c r="C160" s="12" t="s">
        <v>3</v>
      </c>
      <c r="D160" s="11" t="s">
        <v>2958</v>
      </c>
      <c r="E160" s="11">
        <v>607</v>
      </c>
      <c r="F160" s="21" t="s">
        <v>249</v>
      </c>
      <c r="G160" s="22" t="s">
        <v>2953</v>
      </c>
      <c r="H160" s="21" t="s">
        <v>175</v>
      </c>
      <c r="I160" s="12" t="s">
        <v>2957</v>
      </c>
      <c r="J160" s="12" t="s">
        <v>327</v>
      </c>
      <c r="K160" s="12" t="s">
        <v>328</v>
      </c>
      <c r="L160" s="13">
        <v>7</v>
      </c>
      <c r="M160" s="14">
        <v>214230011104</v>
      </c>
      <c r="N160" s="11" t="s">
        <v>2068</v>
      </c>
      <c r="O160" s="12" t="s">
        <v>1971</v>
      </c>
      <c r="P160" s="12" t="s">
        <v>311</v>
      </c>
      <c r="Q160" s="12" t="s">
        <v>1971</v>
      </c>
      <c r="R160" s="12" t="s">
        <v>1971</v>
      </c>
      <c r="S160" s="12" t="s">
        <v>2019</v>
      </c>
      <c r="T160" s="12" t="s">
        <v>2959</v>
      </c>
      <c r="U160" s="12" t="s">
        <v>1410</v>
      </c>
      <c r="V160" s="12" t="s">
        <v>313</v>
      </c>
      <c r="W160" s="12" t="s">
        <v>341</v>
      </c>
      <c r="X160" s="12" t="s">
        <v>2152</v>
      </c>
      <c r="Y160" s="12" t="s">
        <v>437</v>
      </c>
      <c r="Z160" s="12" t="s">
        <v>2487</v>
      </c>
      <c r="AA160" s="12" t="s">
        <v>320</v>
      </c>
      <c r="AB160" s="12" t="s">
        <v>1977</v>
      </c>
      <c r="AC160" s="12" t="s">
        <v>1749</v>
      </c>
      <c r="AD160" s="12" t="s">
        <v>316</v>
      </c>
      <c r="AE160" s="12" t="s">
        <v>728</v>
      </c>
      <c r="AF160" s="12" t="s">
        <v>1750</v>
      </c>
      <c r="AG160" s="12" t="s">
        <v>1751</v>
      </c>
      <c r="AH160" s="12" t="s">
        <v>1752</v>
      </c>
      <c r="AI160" s="12" t="s">
        <v>316</v>
      </c>
      <c r="AJ160" s="12" t="s">
        <v>316</v>
      </c>
      <c r="AK160" s="12" t="s">
        <v>326</v>
      </c>
      <c r="AL160" s="12">
        <f t="shared" si="37"/>
        <v>20.399999999999999</v>
      </c>
      <c r="AM160" s="12" t="s">
        <v>1981</v>
      </c>
      <c r="AN160" s="12" t="s">
        <v>1982</v>
      </c>
      <c r="AO160" s="12" t="s">
        <v>1983</v>
      </c>
      <c r="AP160" s="12" t="s">
        <v>2953</v>
      </c>
      <c r="AQ160" s="12" t="s">
        <v>4</v>
      </c>
      <c r="AR160" s="12" t="s">
        <v>249</v>
      </c>
      <c r="AS160" s="15" t="e">
        <f>VLOOKUP(M160,#REF!,4,FALSE)</f>
        <v>#REF!</v>
      </c>
      <c r="AT160" s="15" t="e">
        <f>VLOOKUP(M160,#REF!,5,FALSE)</f>
        <v>#REF!</v>
      </c>
      <c r="AU160" s="15" t="s">
        <v>2068</v>
      </c>
      <c r="AV160" s="15">
        <f t="shared" si="38"/>
        <v>63.2</v>
      </c>
      <c r="AW160" s="15">
        <f t="shared" si="39"/>
        <v>25.28</v>
      </c>
      <c r="AX160" s="17">
        <f t="shared" si="40"/>
        <v>45.68</v>
      </c>
      <c r="AY160" s="17">
        <v>4</v>
      </c>
      <c r="AZ160" s="12" t="s">
        <v>343</v>
      </c>
      <c r="BA160" s="12" t="s">
        <v>344</v>
      </c>
      <c r="BB160" s="12" t="s">
        <v>317</v>
      </c>
      <c r="BC160" s="21" t="s">
        <v>507</v>
      </c>
      <c r="BD160" s="21" t="s">
        <v>2960</v>
      </c>
      <c r="BE160" s="21" t="s">
        <v>645</v>
      </c>
      <c r="BF160" s="12" t="s">
        <v>3203</v>
      </c>
      <c r="BG160" s="15" t="str">
        <f>VLOOKUP(M160,'[1]Kcksinfod04fdb3a-9e63-4fd4-8dd0'!$A$4:$P$734,16,FALSE)</f>
        <v>15972039107</v>
      </c>
      <c r="BH160" s="15" t="s">
        <v>3340</v>
      </c>
      <c r="BI160" s="15">
        <v>1</v>
      </c>
      <c r="BJ160" s="15"/>
      <c r="BK160" s="15"/>
      <c r="BL160" s="27"/>
      <c r="BM160" s="27"/>
      <c r="BN160" s="27"/>
      <c r="BO160" s="27"/>
      <c r="BP160" s="27"/>
      <c r="BQ160" s="27"/>
      <c r="BR160" s="27"/>
      <c r="BS160" s="28">
        <f t="shared" si="33"/>
        <v>0</v>
      </c>
      <c r="BT160" s="28">
        <f t="shared" si="34"/>
        <v>0</v>
      </c>
      <c r="BU160" s="35">
        <f t="shared" si="35"/>
        <v>0</v>
      </c>
      <c r="BV160" s="28"/>
      <c r="BW160" s="17"/>
      <c r="BX160" s="17"/>
      <c r="BY160" s="19" t="s">
        <v>3312</v>
      </c>
    </row>
    <row r="161" spans="1:77" x14ac:dyDescent="0.25">
      <c r="A161" s="16">
        <v>252</v>
      </c>
      <c r="B161" s="11" t="s">
        <v>258</v>
      </c>
      <c r="C161" s="12" t="s">
        <v>10</v>
      </c>
      <c r="D161" s="11" t="s">
        <v>2961</v>
      </c>
      <c r="E161" s="11">
        <v>608</v>
      </c>
      <c r="F161" s="21" t="s">
        <v>249</v>
      </c>
      <c r="G161" s="22" t="s">
        <v>2953</v>
      </c>
      <c r="H161" s="21" t="s">
        <v>175</v>
      </c>
      <c r="I161" s="12" t="s">
        <v>2957</v>
      </c>
      <c r="J161" s="12" t="s">
        <v>327</v>
      </c>
      <c r="K161" s="12" t="s">
        <v>328</v>
      </c>
      <c r="L161" s="13">
        <v>7</v>
      </c>
      <c r="M161" s="14">
        <v>214230012426</v>
      </c>
      <c r="N161" s="11" t="s">
        <v>2116</v>
      </c>
      <c r="O161" s="12" t="s">
        <v>1971</v>
      </c>
      <c r="P161" s="12" t="s">
        <v>311</v>
      </c>
      <c r="Q161" s="12" t="s">
        <v>1971</v>
      </c>
      <c r="R161" s="12" t="s">
        <v>1971</v>
      </c>
      <c r="S161" s="12" t="s">
        <v>2013</v>
      </c>
      <c r="T161" s="12" t="s">
        <v>2962</v>
      </c>
      <c r="U161" s="12" t="s">
        <v>335</v>
      </c>
      <c r="V161" s="12" t="s">
        <v>313</v>
      </c>
      <c r="W161" s="12" t="s">
        <v>341</v>
      </c>
      <c r="X161" s="12" t="s">
        <v>1994</v>
      </c>
      <c r="Y161" s="12" t="s">
        <v>1753</v>
      </c>
      <c r="Z161" s="12" t="s">
        <v>1977</v>
      </c>
      <c r="AA161" s="12" t="s">
        <v>320</v>
      </c>
      <c r="AB161" s="12" t="s">
        <v>1977</v>
      </c>
      <c r="AC161" s="12" t="s">
        <v>1754</v>
      </c>
      <c r="AD161" s="12" t="s">
        <v>316</v>
      </c>
      <c r="AE161" s="12" t="s">
        <v>316</v>
      </c>
      <c r="AF161" s="12" t="s">
        <v>316</v>
      </c>
      <c r="AG161" s="12" t="s">
        <v>1755</v>
      </c>
      <c r="AH161" s="12" t="s">
        <v>1756</v>
      </c>
      <c r="AI161" s="12" t="s">
        <v>316</v>
      </c>
      <c r="AJ161" s="12" t="s">
        <v>1977</v>
      </c>
      <c r="AK161" s="12" t="s">
        <v>326</v>
      </c>
      <c r="AL161" s="12">
        <f t="shared" si="37"/>
        <v>20.099999999999998</v>
      </c>
      <c r="AM161" s="12" t="s">
        <v>1981</v>
      </c>
      <c r="AN161" s="12" t="s">
        <v>1982</v>
      </c>
      <c r="AO161" s="12" t="s">
        <v>1983</v>
      </c>
      <c r="AP161" s="12" t="s">
        <v>2953</v>
      </c>
      <c r="AQ161" s="12" t="s">
        <v>4</v>
      </c>
      <c r="AR161" s="12" t="s">
        <v>249</v>
      </c>
      <c r="AS161" s="15" t="e">
        <f>VLOOKUP(M161,#REF!,4,FALSE)</f>
        <v>#REF!</v>
      </c>
      <c r="AT161" s="15" t="e">
        <f>VLOOKUP(M161,#REF!,5,FALSE)</f>
        <v>#REF!</v>
      </c>
      <c r="AU161" s="15" t="s">
        <v>2058</v>
      </c>
      <c r="AV161" s="15">
        <f t="shared" si="38"/>
        <v>63.6</v>
      </c>
      <c r="AW161" s="15">
        <f t="shared" si="39"/>
        <v>25.44</v>
      </c>
      <c r="AX161" s="17">
        <f t="shared" si="40"/>
        <v>45.54</v>
      </c>
      <c r="AY161" s="17">
        <v>5</v>
      </c>
      <c r="AZ161" s="12" t="s">
        <v>343</v>
      </c>
      <c r="BA161" s="12" t="s">
        <v>344</v>
      </c>
      <c r="BB161" s="12" t="s">
        <v>317</v>
      </c>
      <c r="BC161" s="21" t="s">
        <v>1064</v>
      </c>
      <c r="BD161" s="21" t="s">
        <v>2963</v>
      </c>
      <c r="BE161" s="21" t="s">
        <v>1534</v>
      </c>
      <c r="BF161" s="12" t="s">
        <v>3203</v>
      </c>
      <c r="BG161" s="15" t="str">
        <f>VLOOKUP(M161,'[1]Kcksinfod04fdb3a-9e63-4fd4-8dd0'!$A$4:$P$734,16,FALSE)</f>
        <v>18674027080</v>
      </c>
      <c r="BH161" s="15" t="s">
        <v>3340</v>
      </c>
      <c r="BI161" s="15">
        <v>1</v>
      </c>
      <c r="BJ161" s="15"/>
      <c r="BK161" s="15"/>
      <c r="BL161" s="27"/>
      <c r="BM161" s="27"/>
      <c r="BN161" s="27"/>
      <c r="BO161" s="27"/>
      <c r="BP161" s="27"/>
      <c r="BQ161" s="27"/>
      <c r="BR161" s="27"/>
      <c r="BS161" s="28">
        <f t="shared" si="33"/>
        <v>0</v>
      </c>
      <c r="BT161" s="28">
        <f t="shared" si="34"/>
        <v>0</v>
      </c>
      <c r="BU161" s="35">
        <f t="shared" si="35"/>
        <v>0</v>
      </c>
      <c r="BV161" s="28"/>
      <c r="BW161" s="17"/>
      <c r="BX161" s="17"/>
      <c r="BY161" s="19" t="s">
        <v>3312</v>
      </c>
    </row>
    <row r="162" spans="1:77" x14ac:dyDescent="0.25">
      <c r="A162" s="16">
        <v>253</v>
      </c>
      <c r="B162" s="11" t="s">
        <v>256</v>
      </c>
      <c r="C162" s="12" t="s">
        <v>10</v>
      </c>
      <c r="D162" s="11" t="s">
        <v>2968</v>
      </c>
      <c r="E162" s="11">
        <v>610</v>
      </c>
      <c r="F162" s="21" t="s">
        <v>249</v>
      </c>
      <c r="G162" s="22" t="s">
        <v>2953</v>
      </c>
      <c r="H162" s="21" t="s">
        <v>175</v>
      </c>
      <c r="I162" s="12" t="s">
        <v>2957</v>
      </c>
      <c r="J162" s="12" t="s">
        <v>327</v>
      </c>
      <c r="K162" s="12" t="s">
        <v>328</v>
      </c>
      <c r="L162" s="13">
        <v>7</v>
      </c>
      <c r="M162" s="14">
        <v>214230011924</v>
      </c>
      <c r="N162" s="11" t="s">
        <v>2211</v>
      </c>
      <c r="O162" s="12" t="s">
        <v>1971</v>
      </c>
      <c r="P162" s="12" t="s">
        <v>311</v>
      </c>
      <c r="Q162" s="12" t="s">
        <v>1971</v>
      </c>
      <c r="R162" s="12" t="s">
        <v>1971</v>
      </c>
      <c r="S162" s="12" t="s">
        <v>1993</v>
      </c>
      <c r="T162" s="12" t="s">
        <v>2969</v>
      </c>
      <c r="U162" s="12" t="s">
        <v>1405</v>
      </c>
      <c r="V162" s="12" t="s">
        <v>313</v>
      </c>
      <c r="W162" s="12" t="s">
        <v>341</v>
      </c>
      <c r="X162" s="12" t="s">
        <v>1998</v>
      </c>
      <c r="Y162" s="12" t="s">
        <v>1760</v>
      </c>
      <c r="Z162" s="12" t="s">
        <v>1990</v>
      </c>
      <c r="AA162" s="12" t="s">
        <v>320</v>
      </c>
      <c r="AB162" s="12" t="s">
        <v>1977</v>
      </c>
      <c r="AC162" s="12" t="s">
        <v>2971</v>
      </c>
      <c r="AD162" s="12" t="s">
        <v>316</v>
      </c>
      <c r="AE162" s="12" t="s">
        <v>1978</v>
      </c>
      <c r="AF162" s="12" t="s">
        <v>316</v>
      </c>
      <c r="AG162" s="12" t="s">
        <v>1761</v>
      </c>
      <c r="AH162" s="12" t="s">
        <v>1762</v>
      </c>
      <c r="AI162" s="12" t="s">
        <v>316</v>
      </c>
      <c r="AJ162" s="12" t="s">
        <v>316</v>
      </c>
      <c r="AK162" s="12" t="s">
        <v>326</v>
      </c>
      <c r="AL162" s="12">
        <f t="shared" si="37"/>
        <v>18.899999999999999</v>
      </c>
      <c r="AM162" s="12" t="s">
        <v>1981</v>
      </c>
      <c r="AN162" s="12" t="s">
        <v>1982</v>
      </c>
      <c r="AO162" s="12" t="s">
        <v>1983</v>
      </c>
      <c r="AP162" s="12" t="s">
        <v>2953</v>
      </c>
      <c r="AQ162" s="12" t="s">
        <v>4</v>
      </c>
      <c r="AR162" s="12" t="s">
        <v>249</v>
      </c>
      <c r="AS162" s="15" t="e">
        <f>VLOOKUP(M162,#REF!,4,FALSE)</f>
        <v>#REF!</v>
      </c>
      <c r="AT162" s="15" t="e">
        <f>VLOOKUP(M162,#REF!,5,FALSE)</f>
        <v>#REF!</v>
      </c>
      <c r="AU162" s="15" t="s">
        <v>2012</v>
      </c>
      <c r="AV162" s="15">
        <f t="shared" si="38"/>
        <v>64.400000000000006</v>
      </c>
      <c r="AW162" s="15">
        <f t="shared" si="39"/>
        <v>25.760000000000005</v>
      </c>
      <c r="AX162" s="17">
        <f t="shared" si="40"/>
        <v>44.660000000000004</v>
      </c>
      <c r="AY162" s="17">
        <v>6</v>
      </c>
      <c r="AZ162" s="12" t="s">
        <v>315</v>
      </c>
      <c r="BA162" s="12" t="s">
        <v>316</v>
      </c>
      <c r="BB162" s="12" t="s">
        <v>317</v>
      </c>
      <c r="BC162" s="21" t="s">
        <v>515</v>
      </c>
      <c r="BD162" s="21" t="s">
        <v>2970</v>
      </c>
      <c r="BE162" s="21" t="s">
        <v>596</v>
      </c>
      <c r="BF162" s="12" t="s">
        <v>3203</v>
      </c>
      <c r="BG162" s="15" t="str">
        <f>VLOOKUP(M162,'[1]Kcksinfod04fdb3a-9e63-4fd4-8dd0'!$A$4:$P$734,16,FALSE)</f>
        <v>18571594161</v>
      </c>
      <c r="BH162" s="15" t="s">
        <v>3340</v>
      </c>
      <c r="BI162" s="15">
        <v>1</v>
      </c>
      <c r="BJ162" s="15"/>
      <c r="BK162" s="15"/>
      <c r="BL162" s="27"/>
      <c r="BM162" s="27"/>
      <c r="BN162" s="27"/>
      <c r="BO162" s="27"/>
      <c r="BP162" s="27"/>
      <c r="BQ162" s="27"/>
      <c r="BR162" s="27"/>
      <c r="BS162" s="28">
        <f t="shared" si="33"/>
        <v>0</v>
      </c>
      <c r="BT162" s="28">
        <f t="shared" si="34"/>
        <v>0</v>
      </c>
      <c r="BU162" s="35">
        <f t="shared" si="35"/>
        <v>0</v>
      </c>
      <c r="BV162" s="28"/>
      <c r="BW162" s="17"/>
      <c r="BX162" s="17"/>
      <c r="BY162" s="19" t="s">
        <v>3312</v>
      </c>
    </row>
    <row r="163" spans="1:77" x14ac:dyDescent="0.25">
      <c r="A163" s="16">
        <v>254</v>
      </c>
      <c r="B163" s="11" t="s">
        <v>251</v>
      </c>
      <c r="C163" s="12" t="s">
        <v>10</v>
      </c>
      <c r="D163" s="11" t="s">
        <v>2999</v>
      </c>
      <c r="E163" s="11">
        <v>629</v>
      </c>
      <c r="F163" s="21" t="s">
        <v>249</v>
      </c>
      <c r="G163" s="22" t="s">
        <v>2953</v>
      </c>
      <c r="H163" s="21" t="s">
        <v>175</v>
      </c>
      <c r="I163" s="12" t="s">
        <v>2957</v>
      </c>
      <c r="J163" s="12" t="s">
        <v>327</v>
      </c>
      <c r="K163" s="12" t="s">
        <v>328</v>
      </c>
      <c r="L163" s="13">
        <v>7</v>
      </c>
      <c r="M163" s="14">
        <v>214230012017</v>
      </c>
      <c r="N163" s="11" t="s">
        <v>2545</v>
      </c>
      <c r="O163" s="12" t="s">
        <v>1971</v>
      </c>
      <c r="P163" s="12" t="s">
        <v>311</v>
      </c>
      <c r="Q163" s="12" t="s">
        <v>1971</v>
      </c>
      <c r="R163" s="12" t="s">
        <v>1971</v>
      </c>
      <c r="S163" s="12" t="s">
        <v>1986</v>
      </c>
      <c r="T163" s="12" t="s">
        <v>3000</v>
      </c>
      <c r="U163" s="12" t="s">
        <v>437</v>
      </c>
      <c r="V163" s="12" t="s">
        <v>313</v>
      </c>
      <c r="W163" s="12" t="s">
        <v>341</v>
      </c>
      <c r="X163" s="12" t="s">
        <v>2152</v>
      </c>
      <c r="Y163" s="12" t="s">
        <v>335</v>
      </c>
      <c r="Z163" s="12" t="s">
        <v>2021</v>
      </c>
      <c r="AA163" s="12" t="s">
        <v>320</v>
      </c>
      <c r="AB163" s="12" t="s">
        <v>1977</v>
      </c>
      <c r="AC163" s="12" t="s">
        <v>1801</v>
      </c>
      <c r="AD163" s="12" t="s">
        <v>1802</v>
      </c>
      <c r="AE163" s="12" t="s">
        <v>2098</v>
      </c>
      <c r="AF163" s="12" t="s">
        <v>1977</v>
      </c>
      <c r="AG163" s="12" t="s">
        <v>1803</v>
      </c>
      <c r="AH163" s="12" t="s">
        <v>1804</v>
      </c>
      <c r="AI163" s="12" t="s">
        <v>316</v>
      </c>
      <c r="AJ163" s="12" t="s">
        <v>1977</v>
      </c>
      <c r="AK163" s="12" t="s">
        <v>326</v>
      </c>
      <c r="AL163" s="12">
        <f t="shared" si="37"/>
        <v>15.6</v>
      </c>
      <c r="AM163" s="12" t="s">
        <v>1981</v>
      </c>
      <c r="AN163" s="12" t="s">
        <v>1982</v>
      </c>
      <c r="AO163" s="12" t="s">
        <v>1983</v>
      </c>
      <c r="AP163" s="12" t="s">
        <v>2953</v>
      </c>
      <c r="AQ163" s="12" t="s">
        <v>4</v>
      </c>
      <c r="AR163" s="12" t="s">
        <v>249</v>
      </c>
      <c r="AS163" s="15" t="e">
        <f>VLOOKUP(M163,#REF!,4,FALSE)</f>
        <v>#REF!</v>
      </c>
      <c r="AT163" s="15" t="e">
        <f>VLOOKUP(M163,#REF!,5,FALSE)</f>
        <v>#REF!</v>
      </c>
      <c r="AU163" s="15" t="s">
        <v>3116</v>
      </c>
      <c r="AV163" s="15">
        <f t="shared" si="38"/>
        <v>72.400000000000006</v>
      </c>
      <c r="AW163" s="15">
        <f t="shared" si="39"/>
        <v>28.960000000000004</v>
      </c>
      <c r="AX163" s="17">
        <f t="shared" si="40"/>
        <v>44.56</v>
      </c>
      <c r="AY163" s="17">
        <v>7</v>
      </c>
      <c r="AZ163" s="12" t="s">
        <v>315</v>
      </c>
      <c r="BA163" s="12" t="s">
        <v>316</v>
      </c>
      <c r="BB163" s="12" t="s">
        <v>317</v>
      </c>
      <c r="BC163" s="21" t="s">
        <v>1121</v>
      </c>
      <c r="BD163" s="21" t="s">
        <v>3001</v>
      </c>
      <c r="BE163" s="21" t="s">
        <v>1800</v>
      </c>
      <c r="BF163" s="12" t="s">
        <v>3203</v>
      </c>
      <c r="BG163" s="15" t="str">
        <f>VLOOKUP(M163,'[1]Kcksinfod04fdb3a-9e63-4fd4-8dd0'!$A$4:$P$734,16,FALSE)</f>
        <v>17051024527</v>
      </c>
      <c r="BH163" s="15" t="s">
        <v>3340</v>
      </c>
      <c r="BI163" s="15">
        <v>1</v>
      </c>
      <c r="BJ163" s="15"/>
      <c r="BK163" s="15"/>
      <c r="BL163" s="27"/>
      <c r="BM163" s="27"/>
      <c r="BN163" s="27"/>
      <c r="BO163" s="27"/>
      <c r="BP163" s="27"/>
      <c r="BQ163" s="27"/>
      <c r="BR163" s="27"/>
      <c r="BS163" s="28">
        <f t="shared" si="33"/>
        <v>0</v>
      </c>
      <c r="BT163" s="28">
        <f t="shared" si="34"/>
        <v>0</v>
      </c>
      <c r="BU163" s="35">
        <f t="shared" si="35"/>
        <v>0</v>
      </c>
      <c r="BV163" s="28"/>
      <c r="BW163" s="17"/>
      <c r="BX163" s="17"/>
      <c r="BY163" s="19" t="s">
        <v>3312</v>
      </c>
    </row>
    <row r="164" spans="1:77" x14ac:dyDescent="0.25">
      <c r="A164" s="16">
        <v>255</v>
      </c>
      <c r="B164" s="11" t="s">
        <v>253</v>
      </c>
      <c r="C164" s="12" t="s">
        <v>10</v>
      </c>
      <c r="D164" s="11" t="s">
        <v>2990</v>
      </c>
      <c r="E164" s="11">
        <v>624</v>
      </c>
      <c r="F164" s="21" t="s">
        <v>249</v>
      </c>
      <c r="G164" s="22" t="s">
        <v>2953</v>
      </c>
      <c r="H164" s="21" t="s">
        <v>175</v>
      </c>
      <c r="I164" s="12" t="s">
        <v>2957</v>
      </c>
      <c r="J164" s="12" t="s">
        <v>327</v>
      </c>
      <c r="K164" s="12" t="s">
        <v>328</v>
      </c>
      <c r="L164" s="13">
        <v>7</v>
      </c>
      <c r="M164" s="14">
        <v>214230012402</v>
      </c>
      <c r="N164" s="11" t="s">
        <v>2401</v>
      </c>
      <c r="O164" s="12" t="s">
        <v>1971</v>
      </c>
      <c r="P164" s="12" t="s">
        <v>311</v>
      </c>
      <c r="Q164" s="12" t="s">
        <v>1971</v>
      </c>
      <c r="R164" s="12" t="s">
        <v>1971</v>
      </c>
      <c r="S164" s="12" t="s">
        <v>1993</v>
      </c>
      <c r="T164" s="12" t="s">
        <v>2991</v>
      </c>
      <c r="U164" s="12" t="s">
        <v>340</v>
      </c>
      <c r="V164" s="12" t="s">
        <v>313</v>
      </c>
      <c r="W164" s="12" t="s">
        <v>314</v>
      </c>
      <c r="X164" s="12" t="s">
        <v>2027</v>
      </c>
      <c r="Y164" s="12" t="s">
        <v>335</v>
      </c>
      <c r="Z164" s="12" t="s">
        <v>2993</v>
      </c>
      <c r="AA164" s="12" t="s">
        <v>320</v>
      </c>
      <c r="AB164" s="12" t="s">
        <v>1977</v>
      </c>
      <c r="AC164" s="12" t="s">
        <v>1792</v>
      </c>
      <c r="AD164" s="12" t="s">
        <v>316</v>
      </c>
      <c r="AE164" s="12" t="s">
        <v>1978</v>
      </c>
      <c r="AF164" s="12" t="s">
        <v>316</v>
      </c>
      <c r="AG164" s="12" t="s">
        <v>2994</v>
      </c>
      <c r="AH164" s="12" t="s">
        <v>1793</v>
      </c>
      <c r="AI164" s="12" t="s">
        <v>316</v>
      </c>
      <c r="AJ164" s="12" t="s">
        <v>1977</v>
      </c>
      <c r="AK164" s="12" t="s">
        <v>326</v>
      </c>
      <c r="AL164" s="12">
        <f t="shared" si="37"/>
        <v>17.099999999999998</v>
      </c>
      <c r="AM164" s="12" t="s">
        <v>1981</v>
      </c>
      <c r="AN164" s="12" t="s">
        <v>1982</v>
      </c>
      <c r="AO164" s="12" t="s">
        <v>1983</v>
      </c>
      <c r="AP164" s="12" t="s">
        <v>2953</v>
      </c>
      <c r="AQ164" s="12" t="s">
        <v>4</v>
      </c>
      <c r="AR164" s="12" t="s">
        <v>249</v>
      </c>
      <c r="AS164" s="15" t="e">
        <f>VLOOKUP(M164,#REF!,4,FALSE)</f>
        <v>#REF!</v>
      </c>
      <c r="AT164" s="15" t="e">
        <f>VLOOKUP(M164,#REF!,5,FALSE)</f>
        <v>#REF!</v>
      </c>
      <c r="AU164" s="15" t="s">
        <v>3118</v>
      </c>
      <c r="AV164" s="15">
        <f t="shared" si="38"/>
        <v>68.400000000000006</v>
      </c>
      <c r="AW164" s="15">
        <f t="shared" si="39"/>
        <v>27.360000000000003</v>
      </c>
      <c r="AX164" s="17">
        <f t="shared" si="40"/>
        <v>44.46</v>
      </c>
      <c r="AY164" s="17">
        <v>8</v>
      </c>
      <c r="AZ164" s="12" t="s">
        <v>315</v>
      </c>
      <c r="BA164" s="12" t="s">
        <v>316</v>
      </c>
      <c r="BB164" s="12" t="s">
        <v>317</v>
      </c>
      <c r="BC164" s="21" t="s">
        <v>783</v>
      </c>
      <c r="BD164" s="21" t="s">
        <v>2992</v>
      </c>
      <c r="BE164" s="21" t="s">
        <v>1739</v>
      </c>
      <c r="BF164" s="12" t="s">
        <v>3203</v>
      </c>
      <c r="BG164" s="15" t="str">
        <f>VLOOKUP(M164,'[1]Kcksinfod04fdb3a-9e63-4fd4-8dd0'!$A$4:$P$734,16,FALSE)</f>
        <v>15071000187</v>
      </c>
      <c r="BH164" s="15" t="s">
        <v>3340</v>
      </c>
      <c r="BI164" s="15">
        <v>1</v>
      </c>
      <c r="BJ164" s="15"/>
      <c r="BK164" s="15"/>
      <c r="BL164" s="27"/>
      <c r="BM164" s="27"/>
      <c r="BN164" s="27"/>
      <c r="BO164" s="27"/>
      <c r="BP164" s="27"/>
      <c r="BQ164" s="27"/>
      <c r="BR164" s="27"/>
      <c r="BS164" s="28">
        <f t="shared" si="33"/>
        <v>0</v>
      </c>
      <c r="BT164" s="28">
        <f t="shared" si="34"/>
        <v>0</v>
      </c>
      <c r="BU164" s="35">
        <f t="shared" si="35"/>
        <v>0</v>
      </c>
      <c r="BV164" s="28"/>
      <c r="BW164" s="17"/>
      <c r="BX164" s="17"/>
      <c r="BY164" s="19" t="s">
        <v>3312</v>
      </c>
    </row>
    <row r="165" spans="1:77" x14ac:dyDescent="0.25">
      <c r="A165" s="16">
        <v>256</v>
      </c>
      <c r="B165" s="11" t="s">
        <v>255</v>
      </c>
      <c r="C165" s="12" t="s">
        <v>3</v>
      </c>
      <c r="D165" s="11" t="s">
        <v>2979</v>
      </c>
      <c r="E165" s="11">
        <v>617</v>
      </c>
      <c r="F165" s="21" t="s">
        <v>249</v>
      </c>
      <c r="G165" s="22" t="s">
        <v>2953</v>
      </c>
      <c r="H165" s="21" t="s">
        <v>175</v>
      </c>
      <c r="I165" s="12" t="s">
        <v>2957</v>
      </c>
      <c r="J165" s="12" t="s">
        <v>327</v>
      </c>
      <c r="K165" s="12" t="s">
        <v>328</v>
      </c>
      <c r="L165" s="13">
        <v>7</v>
      </c>
      <c r="M165" s="14">
        <v>214230011713</v>
      </c>
      <c r="N165" s="11" t="s">
        <v>2326</v>
      </c>
      <c r="O165" s="12" t="s">
        <v>1971</v>
      </c>
      <c r="P165" s="12" t="s">
        <v>311</v>
      </c>
      <c r="Q165" s="12" t="s">
        <v>1971</v>
      </c>
      <c r="R165" s="12" t="s">
        <v>1971</v>
      </c>
      <c r="S165" s="12" t="s">
        <v>2026</v>
      </c>
      <c r="T165" s="12" t="s">
        <v>2980</v>
      </c>
      <c r="U165" s="12" t="s">
        <v>340</v>
      </c>
      <c r="V165" s="12" t="s">
        <v>313</v>
      </c>
      <c r="W165" s="12" t="s">
        <v>330</v>
      </c>
      <c r="X165" s="12" t="s">
        <v>2027</v>
      </c>
      <c r="Y165" s="12" t="s">
        <v>1302</v>
      </c>
      <c r="Z165" s="12" t="s">
        <v>2982</v>
      </c>
      <c r="AA165" s="12" t="s">
        <v>320</v>
      </c>
      <c r="AB165" s="12" t="s">
        <v>1977</v>
      </c>
      <c r="AC165" s="12" t="s">
        <v>1776</v>
      </c>
      <c r="AD165" s="12" t="s">
        <v>1777</v>
      </c>
      <c r="AE165" s="12" t="s">
        <v>2098</v>
      </c>
      <c r="AF165" s="12" t="s">
        <v>1977</v>
      </c>
      <c r="AG165" s="12" t="s">
        <v>1778</v>
      </c>
      <c r="AH165" s="12" t="s">
        <v>1779</v>
      </c>
      <c r="AI165" s="12" t="s">
        <v>316</v>
      </c>
      <c r="AJ165" s="12" t="s">
        <v>1977</v>
      </c>
      <c r="AK165" s="12" t="s">
        <v>326</v>
      </c>
      <c r="AL165" s="12">
        <f t="shared" si="37"/>
        <v>17.7</v>
      </c>
      <c r="AM165" s="12" t="s">
        <v>1981</v>
      </c>
      <c r="AN165" s="12" t="s">
        <v>1982</v>
      </c>
      <c r="AO165" s="12" t="s">
        <v>1983</v>
      </c>
      <c r="AP165" s="12" t="s">
        <v>2953</v>
      </c>
      <c r="AQ165" s="12" t="s">
        <v>4</v>
      </c>
      <c r="AR165" s="12" t="s">
        <v>249</v>
      </c>
      <c r="AS165" s="15" t="e">
        <f>VLOOKUP(M165,#REF!,4,FALSE)</f>
        <v>#REF!</v>
      </c>
      <c r="AT165" s="15" t="e">
        <f>VLOOKUP(M165,#REF!,5,FALSE)</f>
        <v>#REF!</v>
      </c>
      <c r="AU165" s="15" t="s">
        <v>1996</v>
      </c>
      <c r="AV165" s="15">
        <f t="shared" si="38"/>
        <v>65.599999999999994</v>
      </c>
      <c r="AW165" s="15">
        <f t="shared" si="39"/>
        <v>26.24</v>
      </c>
      <c r="AX165" s="17">
        <f t="shared" si="40"/>
        <v>43.94</v>
      </c>
      <c r="AY165" s="17">
        <v>9</v>
      </c>
      <c r="AZ165" s="12" t="s">
        <v>315</v>
      </c>
      <c r="BA165" s="12" t="s">
        <v>316</v>
      </c>
      <c r="BB165" s="12" t="s">
        <v>317</v>
      </c>
      <c r="BC165" s="21" t="s">
        <v>318</v>
      </c>
      <c r="BD165" s="21" t="s">
        <v>2981</v>
      </c>
      <c r="BE165" s="21" t="s">
        <v>677</v>
      </c>
      <c r="BF165" s="12" t="s">
        <v>3203</v>
      </c>
      <c r="BG165" s="15" t="str">
        <f>VLOOKUP(M165,'[1]Kcksinfod04fdb3a-9e63-4fd4-8dd0'!$A$4:$P$734,16,FALSE)</f>
        <v>13986061783</v>
      </c>
      <c r="BH165" s="15" t="s">
        <v>3340</v>
      </c>
      <c r="BI165" s="15">
        <v>1</v>
      </c>
      <c r="BJ165" s="15"/>
      <c r="BK165" s="15"/>
      <c r="BL165" s="27"/>
      <c r="BM165" s="27"/>
      <c r="BN165" s="27"/>
      <c r="BO165" s="27"/>
      <c r="BP165" s="27"/>
      <c r="BQ165" s="27"/>
      <c r="BR165" s="27"/>
      <c r="BS165" s="28">
        <f t="shared" si="33"/>
        <v>0</v>
      </c>
      <c r="BT165" s="28">
        <f t="shared" si="34"/>
        <v>0</v>
      </c>
      <c r="BU165" s="35">
        <f t="shared" si="35"/>
        <v>0</v>
      </c>
      <c r="BV165" s="28"/>
      <c r="BW165" s="17"/>
      <c r="BX165" s="17"/>
      <c r="BY165" s="19" t="s">
        <v>3312</v>
      </c>
    </row>
    <row r="166" spans="1:77" x14ac:dyDescent="0.25">
      <c r="A166" s="16">
        <v>257</v>
      </c>
      <c r="B166" s="11" t="s">
        <v>257</v>
      </c>
      <c r="C166" s="12" t="s">
        <v>3</v>
      </c>
      <c r="D166" s="11" t="s">
        <v>2976</v>
      </c>
      <c r="E166" s="11">
        <v>616</v>
      </c>
      <c r="F166" s="21" t="s">
        <v>249</v>
      </c>
      <c r="G166" s="22" t="s">
        <v>2953</v>
      </c>
      <c r="H166" s="21" t="s">
        <v>175</v>
      </c>
      <c r="I166" s="12" t="s">
        <v>2957</v>
      </c>
      <c r="J166" s="12" t="s">
        <v>327</v>
      </c>
      <c r="K166" s="12" t="s">
        <v>328</v>
      </c>
      <c r="L166" s="13">
        <v>7</v>
      </c>
      <c r="M166" s="14">
        <v>214230011521</v>
      </c>
      <c r="N166" s="11" t="s">
        <v>2326</v>
      </c>
      <c r="O166" s="12" t="s">
        <v>1971</v>
      </c>
      <c r="P166" s="12" t="s">
        <v>311</v>
      </c>
      <c r="Q166" s="12" t="s">
        <v>1971</v>
      </c>
      <c r="R166" s="12" t="s">
        <v>1971</v>
      </c>
      <c r="S166" s="12" t="s">
        <v>2029</v>
      </c>
      <c r="T166" s="12" t="s">
        <v>2977</v>
      </c>
      <c r="U166" s="12" t="s">
        <v>335</v>
      </c>
      <c r="V166" s="12" t="s">
        <v>313</v>
      </c>
      <c r="W166" s="12" t="s">
        <v>330</v>
      </c>
      <c r="X166" s="12" t="s">
        <v>1974</v>
      </c>
      <c r="Y166" s="12" t="s">
        <v>1770</v>
      </c>
      <c r="Z166" s="12" t="s">
        <v>2634</v>
      </c>
      <c r="AA166" s="12" t="s">
        <v>320</v>
      </c>
      <c r="AB166" s="12" t="s">
        <v>1977</v>
      </c>
      <c r="AC166" s="12" t="s">
        <v>1771</v>
      </c>
      <c r="AD166" s="12" t="s">
        <v>1772</v>
      </c>
      <c r="AE166" s="12" t="s">
        <v>2360</v>
      </c>
      <c r="AF166" s="12" t="s">
        <v>1773</v>
      </c>
      <c r="AG166" s="12" t="s">
        <v>1774</v>
      </c>
      <c r="AH166" s="12" t="s">
        <v>1775</v>
      </c>
      <c r="AI166" s="12" t="s">
        <v>316</v>
      </c>
      <c r="AJ166" s="12" t="s">
        <v>1977</v>
      </c>
      <c r="AK166" s="12" t="s">
        <v>326</v>
      </c>
      <c r="AL166" s="12">
        <f t="shared" si="37"/>
        <v>17.7</v>
      </c>
      <c r="AM166" s="12" t="s">
        <v>1981</v>
      </c>
      <c r="AN166" s="12" t="s">
        <v>1982</v>
      </c>
      <c r="AO166" s="12" t="s">
        <v>1983</v>
      </c>
      <c r="AP166" s="12" t="s">
        <v>2953</v>
      </c>
      <c r="AQ166" s="12" t="s">
        <v>4</v>
      </c>
      <c r="AR166" s="12" t="s">
        <v>249</v>
      </c>
      <c r="AS166" s="15" t="e">
        <f>VLOOKUP(M166,#REF!,4,FALSE)</f>
        <v>#REF!</v>
      </c>
      <c r="AT166" s="15" t="e">
        <f>VLOOKUP(M166,#REF!,5,FALSE)</f>
        <v>#REF!</v>
      </c>
      <c r="AU166" s="15" t="s">
        <v>2025</v>
      </c>
      <c r="AV166" s="15">
        <f t="shared" si="38"/>
        <v>64</v>
      </c>
      <c r="AW166" s="15">
        <f t="shared" si="39"/>
        <v>25.6</v>
      </c>
      <c r="AX166" s="17">
        <f t="shared" si="40"/>
        <v>43.3</v>
      </c>
      <c r="AY166" s="17">
        <v>10</v>
      </c>
      <c r="AZ166" s="12" t="s">
        <v>315</v>
      </c>
      <c r="BA166" s="12" t="s">
        <v>316</v>
      </c>
      <c r="BB166" s="12" t="s">
        <v>317</v>
      </c>
      <c r="BC166" s="21" t="s">
        <v>1383</v>
      </c>
      <c r="BD166" s="21" t="s">
        <v>2978</v>
      </c>
      <c r="BE166" s="21" t="s">
        <v>1769</v>
      </c>
      <c r="BF166" s="12" t="s">
        <v>3203</v>
      </c>
      <c r="BG166" s="15" t="str">
        <f>VLOOKUP(M166,'[1]Kcksinfod04fdb3a-9e63-4fd4-8dd0'!$A$4:$P$734,16,FALSE)</f>
        <v>18872881989</v>
      </c>
      <c r="BH166" s="15" t="s">
        <v>3340</v>
      </c>
      <c r="BI166" s="15">
        <v>1</v>
      </c>
      <c r="BJ166" s="15"/>
      <c r="BK166" s="15"/>
      <c r="BL166" s="27"/>
      <c r="BM166" s="27"/>
      <c r="BN166" s="27"/>
      <c r="BO166" s="27"/>
      <c r="BP166" s="27"/>
      <c r="BQ166" s="27"/>
      <c r="BR166" s="27"/>
      <c r="BS166" s="28">
        <f t="shared" si="33"/>
        <v>0</v>
      </c>
      <c r="BT166" s="28">
        <f t="shared" si="34"/>
        <v>0</v>
      </c>
      <c r="BU166" s="35">
        <f t="shared" si="35"/>
        <v>0</v>
      </c>
      <c r="BV166" s="28"/>
      <c r="BW166" s="17"/>
      <c r="BX166" s="17"/>
      <c r="BY166" s="19" t="s">
        <v>3312</v>
      </c>
    </row>
    <row r="167" spans="1:77" x14ac:dyDescent="0.25">
      <c r="A167" s="16">
        <v>258</v>
      </c>
      <c r="B167" s="11" t="s">
        <v>261</v>
      </c>
      <c r="C167" s="12" t="s">
        <v>3</v>
      </c>
      <c r="D167" s="11" t="s">
        <v>2972</v>
      </c>
      <c r="E167" s="11">
        <v>611</v>
      </c>
      <c r="F167" s="21" t="s">
        <v>249</v>
      </c>
      <c r="G167" s="22" t="s">
        <v>2953</v>
      </c>
      <c r="H167" s="21" t="s">
        <v>175</v>
      </c>
      <c r="I167" s="12" t="s">
        <v>2957</v>
      </c>
      <c r="J167" s="12" t="s">
        <v>327</v>
      </c>
      <c r="K167" s="12" t="s">
        <v>328</v>
      </c>
      <c r="L167" s="13">
        <v>7</v>
      </c>
      <c r="M167" s="14">
        <v>214230011708</v>
      </c>
      <c r="N167" s="11" t="s">
        <v>2243</v>
      </c>
      <c r="O167" s="12" t="s">
        <v>1971</v>
      </c>
      <c r="P167" s="12" t="s">
        <v>311</v>
      </c>
      <c r="Q167" s="12" t="s">
        <v>1971</v>
      </c>
      <c r="R167" s="12" t="s">
        <v>1971</v>
      </c>
      <c r="S167" s="12" t="s">
        <v>2073</v>
      </c>
      <c r="T167" s="12" t="s">
        <v>2973</v>
      </c>
      <c r="U167" s="12" t="s">
        <v>335</v>
      </c>
      <c r="V167" s="12" t="s">
        <v>313</v>
      </c>
      <c r="W167" s="12" t="s">
        <v>314</v>
      </c>
      <c r="X167" s="12" t="s">
        <v>2054</v>
      </c>
      <c r="Y167" s="12" t="s">
        <v>335</v>
      </c>
      <c r="Z167" s="12" t="s">
        <v>2975</v>
      </c>
      <c r="AA167" s="12" t="s">
        <v>320</v>
      </c>
      <c r="AB167" s="12" t="s">
        <v>1977</v>
      </c>
      <c r="AC167" s="12" t="s">
        <v>1764</v>
      </c>
      <c r="AD167" s="12" t="s">
        <v>1765</v>
      </c>
      <c r="AE167" s="12" t="s">
        <v>866</v>
      </c>
      <c r="AF167" s="12" t="s">
        <v>1766</v>
      </c>
      <c r="AG167" s="12" t="s">
        <v>1767</v>
      </c>
      <c r="AH167" s="12" t="s">
        <v>1768</v>
      </c>
      <c r="AI167" s="12" t="s">
        <v>316</v>
      </c>
      <c r="AJ167" s="12" t="s">
        <v>1977</v>
      </c>
      <c r="AK167" s="12" t="s">
        <v>326</v>
      </c>
      <c r="AL167" s="12">
        <f t="shared" si="37"/>
        <v>18.599999999999998</v>
      </c>
      <c r="AM167" s="12" t="s">
        <v>1981</v>
      </c>
      <c r="AN167" s="12" t="s">
        <v>1982</v>
      </c>
      <c r="AO167" s="12" t="s">
        <v>1983</v>
      </c>
      <c r="AP167" s="12" t="s">
        <v>2953</v>
      </c>
      <c r="AQ167" s="12" t="s">
        <v>4</v>
      </c>
      <c r="AR167" s="12" t="s">
        <v>249</v>
      </c>
      <c r="AS167" s="15" t="e">
        <f>VLOOKUP(M167,#REF!,4,FALSE)</f>
        <v>#REF!</v>
      </c>
      <c r="AT167" s="15" t="e">
        <f>VLOOKUP(M167,#REF!,5,FALSE)</f>
        <v>#REF!</v>
      </c>
      <c r="AU167" s="15" t="s">
        <v>2317</v>
      </c>
      <c r="AV167" s="15">
        <f t="shared" si="38"/>
        <v>60</v>
      </c>
      <c r="AW167" s="15">
        <f t="shared" si="39"/>
        <v>24</v>
      </c>
      <c r="AX167" s="17">
        <f t="shared" si="40"/>
        <v>42.599999999999994</v>
      </c>
      <c r="AY167" s="17">
        <v>11</v>
      </c>
      <c r="AZ167" s="12" t="s">
        <v>315</v>
      </c>
      <c r="BA167" s="12" t="s">
        <v>316</v>
      </c>
      <c r="BB167" s="12" t="s">
        <v>317</v>
      </c>
      <c r="BC167" s="21" t="s">
        <v>1763</v>
      </c>
      <c r="BD167" s="21" t="s">
        <v>2974</v>
      </c>
      <c r="BE167" s="21" t="s">
        <v>690</v>
      </c>
      <c r="BF167" s="12" t="s">
        <v>3203</v>
      </c>
      <c r="BG167" s="15" t="str">
        <f>VLOOKUP(M167,'[1]Kcksinfod04fdb3a-9e63-4fd4-8dd0'!$A$4:$P$734,16,FALSE)</f>
        <v>13720105314</v>
      </c>
      <c r="BH167" s="15" t="s">
        <v>3340</v>
      </c>
      <c r="BI167" s="15">
        <v>1</v>
      </c>
      <c r="BJ167" s="15"/>
      <c r="BK167" s="15"/>
      <c r="BL167" s="27"/>
      <c r="BM167" s="27"/>
      <c r="BN167" s="27"/>
      <c r="BO167" s="27"/>
      <c r="BP167" s="27"/>
      <c r="BQ167" s="27"/>
      <c r="BR167" s="27"/>
      <c r="BS167" s="28">
        <f t="shared" si="33"/>
        <v>0</v>
      </c>
      <c r="BT167" s="28">
        <f t="shared" si="34"/>
        <v>0</v>
      </c>
      <c r="BU167" s="35">
        <f t="shared" si="35"/>
        <v>0</v>
      </c>
      <c r="BV167" s="28"/>
      <c r="BW167" s="17"/>
      <c r="BX167" s="17"/>
      <c r="BY167" s="19" t="s">
        <v>3312</v>
      </c>
    </row>
    <row r="168" spans="1:77" x14ac:dyDescent="0.25">
      <c r="A168" s="16">
        <v>259</v>
      </c>
      <c r="B168" s="11" t="s">
        <v>260</v>
      </c>
      <c r="C168" s="12" t="s">
        <v>3</v>
      </c>
      <c r="D168" s="11" t="s">
        <v>2983</v>
      </c>
      <c r="E168" s="11">
        <v>619</v>
      </c>
      <c r="F168" s="21" t="s">
        <v>249</v>
      </c>
      <c r="G168" s="22" t="s">
        <v>2953</v>
      </c>
      <c r="H168" s="21" t="s">
        <v>175</v>
      </c>
      <c r="I168" s="12" t="s">
        <v>2957</v>
      </c>
      <c r="J168" s="12" t="s">
        <v>327</v>
      </c>
      <c r="K168" s="12" t="s">
        <v>328</v>
      </c>
      <c r="L168" s="13">
        <v>7</v>
      </c>
      <c r="M168" s="14">
        <v>214230011120</v>
      </c>
      <c r="N168" s="11" t="s">
        <v>2358</v>
      </c>
      <c r="O168" s="12" t="s">
        <v>1971</v>
      </c>
      <c r="P168" s="12" t="s">
        <v>311</v>
      </c>
      <c r="Q168" s="12" t="s">
        <v>1971</v>
      </c>
      <c r="R168" s="12" t="s">
        <v>1971</v>
      </c>
      <c r="S168" s="12" t="s">
        <v>2059</v>
      </c>
      <c r="T168" s="12" t="s">
        <v>2984</v>
      </c>
      <c r="U168" s="12" t="s">
        <v>1780</v>
      </c>
      <c r="V168" s="12" t="s">
        <v>313</v>
      </c>
      <c r="W168" s="12" t="s">
        <v>341</v>
      </c>
      <c r="X168" s="12" t="s">
        <v>2061</v>
      </c>
      <c r="Y168" s="12" t="s">
        <v>335</v>
      </c>
      <c r="Z168" s="12" t="s">
        <v>2686</v>
      </c>
      <c r="AA168" s="12" t="s">
        <v>320</v>
      </c>
      <c r="AB168" s="12" t="s">
        <v>1977</v>
      </c>
      <c r="AC168" s="12" t="s">
        <v>1781</v>
      </c>
      <c r="AD168" s="12" t="s">
        <v>1782</v>
      </c>
      <c r="AE168" s="12" t="s">
        <v>495</v>
      </c>
      <c r="AF168" s="12" t="s">
        <v>316</v>
      </c>
      <c r="AG168" s="12" t="s">
        <v>1783</v>
      </c>
      <c r="AH168" s="12" t="s">
        <v>1784</v>
      </c>
      <c r="AI168" s="12" t="s">
        <v>316</v>
      </c>
      <c r="AJ168" s="12" t="s">
        <v>1977</v>
      </c>
      <c r="AK168" s="12" t="s">
        <v>326</v>
      </c>
      <c r="AL168" s="12">
        <f t="shared" si="37"/>
        <v>17.399999999999999</v>
      </c>
      <c r="AM168" s="12" t="s">
        <v>1981</v>
      </c>
      <c r="AN168" s="12" t="s">
        <v>1982</v>
      </c>
      <c r="AO168" s="12" t="s">
        <v>1983</v>
      </c>
      <c r="AP168" s="12" t="s">
        <v>2953</v>
      </c>
      <c r="AQ168" s="12" t="s">
        <v>4</v>
      </c>
      <c r="AR168" s="12" t="s">
        <v>249</v>
      </c>
      <c r="AS168" s="15" t="e">
        <f>VLOOKUP(M168,#REF!,4,FALSE)</f>
        <v>#REF!</v>
      </c>
      <c r="AT168" s="15" t="e">
        <f>VLOOKUP(M168,#REF!,5,FALSE)</f>
        <v>#REF!</v>
      </c>
      <c r="AU168" s="15" t="s">
        <v>2211</v>
      </c>
      <c r="AV168" s="15">
        <f t="shared" si="38"/>
        <v>61.2</v>
      </c>
      <c r="AW168" s="15">
        <f t="shared" si="39"/>
        <v>24.480000000000004</v>
      </c>
      <c r="AX168" s="17">
        <f t="shared" si="40"/>
        <v>41.88</v>
      </c>
      <c r="AY168" s="17">
        <v>12</v>
      </c>
      <c r="AZ168" s="12" t="s">
        <v>343</v>
      </c>
      <c r="BA168" s="12" t="s">
        <v>344</v>
      </c>
      <c r="BB168" s="12" t="s">
        <v>317</v>
      </c>
      <c r="BC168" s="21" t="s">
        <v>773</v>
      </c>
      <c r="BD168" s="21" t="s">
        <v>2985</v>
      </c>
      <c r="BE168" s="21" t="s">
        <v>1392</v>
      </c>
      <c r="BF168" s="12" t="s">
        <v>3203</v>
      </c>
      <c r="BG168" s="15" t="str">
        <f>VLOOKUP(M168,'[1]Kcksinfod04fdb3a-9e63-4fd4-8dd0'!$A$4:$P$734,16,FALSE)</f>
        <v>13517223625</v>
      </c>
      <c r="BH168" s="15" t="s">
        <v>3340</v>
      </c>
      <c r="BI168" s="15">
        <v>1</v>
      </c>
      <c r="BJ168" s="15"/>
      <c r="BK168" s="15"/>
      <c r="BL168" s="27"/>
      <c r="BM168" s="27"/>
      <c r="BN168" s="27"/>
      <c r="BO168" s="27"/>
      <c r="BP168" s="27"/>
      <c r="BQ168" s="27"/>
      <c r="BR168" s="27"/>
      <c r="BS168" s="28">
        <f t="shared" si="33"/>
        <v>0</v>
      </c>
      <c r="BT168" s="28">
        <f t="shared" si="34"/>
        <v>0</v>
      </c>
      <c r="BU168" s="35">
        <f t="shared" si="35"/>
        <v>0</v>
      </c>
      <c r="BV168" s="28"/>
      <c r="BW168" s="17"/>
      <c r="BX168" s="17"/>
      <c r="BY168" s="19" t="s">
        <v>3312</v>
      </c>
    </row>
    <row r="169" spans="1:77" x14ac:dyDescent="0.25">
      <c r="A169" s="16">
        <v>260</v>
      </c>
      <c r="B169" s="11" t="s">
        <v>6</v>
      </c>
      <c r="C169" s="12" t="s">
        <v>3</v>
      </c>
      <c r="D169" s="11" t="s">
        <v>2995</v>
      </c>
      <c r="E169" s="11">
        <v>625</v>
      </c>
      <c r="F169" s="21" t="s">
        <v>249</v>
      </c>
      <c r="G169" s="22" t="s">
        <v>2953</v>
      </c>
      <c r="H169" s="21" t="s">
        <v>175</v>
      </c>
      <c r="I169" s="12" t="s">
        <v>2957</v>
      </c>
      <c r="J169" s="12" t="s">
        <v>327</v>
      </c>
      <c r="K169" s="12" t="s">
        <v>328</v>
      </c>
      <c r="L169" s="13">
        <v>7</v>
      </c>
      <c r="M169" s="14">
        <v>214230010411</v>
      </c>
      <c r="N169" s="11" t="s">
        <v>2434</v>
      </c>
      <c r="O169" s="12" t="s">
        <v>1971</v>
      </c>
      <c r="P169" s="12" t="s">
        <v>311</v>
      </c>
      <c r="Q169" s="12" t="s">
        <v>1971</v>
      </c>
      <c r="R169" s="12" t="s">
        <v>1971</v>
      </c>
      <c r="S169" s="12" t="s">
        <v>2073</v>
      </c>
      <c r="T169" s="12" t="s">
        <v>2996</v>
      </c>
      <c r="U169" s="12" t="s">
        <v>335</v>
      </c>
      <c r="V169" s="12" t="s">
        <v>313</v>
      </c>
      <c r="W169" s="12" t="s">
        <v>330</v>
      </c>
      <c r="X169" s="12" t="s">
        <v>2997</v>
      </c>
      <c r="Y169" s="12" t="s">
        <v>335</v>
      </c>
      <c r="Z169" s="12" t="s">
        <v>2311</v>
      </c>
      <c r="AA169" s="12" t="s">
        <v>320</v>
      </c>
      <c r="AB169" s="12" t="s">
        <v>1977</v>
      </c>
      <c r="AC169" s="12" t="s">
        <v>1795</v>
      </c>
      <c r="AD169" s="12" t="s">
        <v>1796</v>
      </c>
      <c r="AE169" s="12" t="s">
        <v>2494</v>
      </c>
      <c r="AF169" s="12" t="s">
        <v>1797</v>
      </c>
      <c r="AG169" s="12" t="s">
        <v>1798</v>
      </c>
      <c r="AH169" s="12" t="s">
        <v>1799</v>
      </c>
      <c r="AI169" s="12" t="s">
        <v>316</v>
      </c>
      <c r="AJ169" s="12" t="s">
        <v>1977</v>
      </c>
      <c r="AK169" s="12" t="s">
        <v>326</v>
      </c>
      <c r="AL169" s="12">
        <f t="shared" si="37"/>
        <v>16.8</v>
      </c>
      <c r="AM169" s="12" t="s">
        <v>1981</v>
      </c>
      <c r="AN169" s="12" t="s">
        <v>1982</v>
      </c>
      <c r="AO169" s="12" t="s">
        <v>1983</v>
      </c>
      <c r="AP169" s="12" t="s">
        <v>2953</v>
      </c>
      <c r="AQ169" s="12" t="s">
        <v>4</v>
      </c>
      <c r="AR169" s="12" t="s">
        <v>249</v>
      </c>
      <c r="AS169" s="15" t="e">
        <f>VLOOKUP(M169,#REF!,4,FALSE)</f>
        <v>#REF!</v>
      </c>
      <c r="AT169" s="15" t="e">
        <f>VLOOKUP(M169,#REF!,5,FALSE)</f>
        <v>#REF!</v>
      </c>
      <c r="AU169" s="15" t="s">
        <v>2142</v>
      </c>
      <c r="AV169" s="15">
        <f t="shared" si="38"/>
        <v>62.4</v>
      </c>
      <c r="AW169" s="15">
        <f t="shared" si="39"/>
        <v>24.96</v>
      </c>
      <c r="AX169" s="17">
        <f t="shared" si="40"/>
        <v>41.760000000000005</v>
      </c>
      <c r="AY169" s="17">
        <v>13</v>
      </c>
      <c r="AZ169" s="12" t="s">
        <v>315</v>
      </c>
      <c r="BA169" s="12" t="s">
        <v>316</v>
      </c>
      <c r="BB169" s="12" t="s">
        <v>317</v>
      </c>
      <c r="BC169" s="21" t="s">
        <v>1093</v>
      </c>
      <c r="BD169" s="21" t="s">
        <v>2998</v>
      </c>
      <c r="BE169" s="21" t="s">
        <v>1794</v>
      </c>
      <c r="BF169" s="12" t="s">
        <v>3203</v>
      </c>
      <c r="BG169" s="15" t="str">
        <f>VLOOKUP(M169,'[1]Kcksinfod04fdb3a-9e63-4fd4-8dd0'!$A$4:$P$734,16,FALSE)</f>
        <v>13477075675</v>
      </c>
      <c r="BH169" s="15" t="s">
        <v>3340</v>
      </c>
      <c r="BI169" s="15">
        <v>1</v>
      </c>
      <c r="BJ169" s="15"/>
      <c r="BK169" s="15"/>
      <c r="BL169" s="27"/>
      <c r="BM169" s="27"/>
      <c r="BN169" s="27"/>
      <c r="BO169" s="27"/>
      <c r="BP169" s="27"/>
      <c r="BQ169" s="27"/>
      <c r="BR169" s="27"/>
      <c r="BS169" s="28">
        <f t="shared" si="33"/>
        <v>0</v>
      </c>
      <c r="BT169" s="28">
        <f t="shared" si="34"/>
        <v>0</v>
      </c>
      <c r="BU169" s="35">
        <f t="shared" si="35"/>
        <v>0</v>
      </c>
      <c r="BV169" s="28"/>
      <c r="BW169" s="17"/>
      <c r="BX169" s="17"/>
      <c r="BY169" s="19" t="s">
        <v>3312</v>
      </c>
    </row>
    <row r="170" spans="1:77" x14ac:dyDescent="0.25">
      <c r="A170" s="16">
        <v>261</v>
      </c>
      <c r="B170" s="11" t="s">
        <v>254</v>
      </c>
      <c r="C170" s="12" t="s">
        <v>3</v>
      </c>
      <c r="D170" s="11" t="s">
        <v>3002</v>
      </c>
      <c r="E170" s="11">
        <v>630</v>
      </c>
      <c r="F170" s="21" t="s">
        <v>249</v>
      </c>
      <c r="G170" s="22" t="s">
        <v>2953</v>
      </c>
      <c r="H170" s="21" t="s">
        <v>175</v>
      </c>
      <c r="I170" s="12" t="s">
        <v>2957</v>
      </c>
      <c r="J170" s="12" t="s">
        <v>327</v>
      </c>
      <c r="K170" s="12" t="s">
        <v>328</v>
      </c>
      <c r="L170" s="13">
        <v>7</v>
      </c>
      <c r="M170" s="14">
        <v>214230011822</v>
      </c>
      <c r="N170" s="11" t="s">
        <v>2635</v>
      </c>
      <c r="O170" s="12" t="s">
        <v>1971</v>
      </c>
      <c r="P170" s="12" t="s">
        <v>311</v>
      </c>
      <c r="Q170" s="12" t="s">
        <v>1971</v>
      </c>
      <c r="R170" s="12" t="s">
        <v>1971</v>
      </c>
      <c r="S170" s="12" t="s">
        <v>2045</v>
      </c>
      <c r="T170" s="12" t="s">
        <v>3003</v>
      </c>
      <c r="U170" s="12" t="s">
        <v>335</v>
      </c>
      <c r="V170" s="12" t="s">
        <v>313</v>
      </c>
      <c r="W170" s="12" t="s">
        <v>341</v>
      </c>
      <c r="X170" s="12" t="s">
        <v>2027</v>
      </c>
      <c r="Y170" s="12" t="s">
        <v>1805</v>
      </c>
      <c r="Z170" s="12" t="s">
        <v>3005</v>
      </c>
      <c r="AA170" s="12" t="s">
        <v>320</v>
      </c>
      <c r="AB170" s="12" t="s">
        <v>1977</v>
      </c>
      <c r="AC170" s="12" t="s">
        <v>1806</v>
      </c>
      <c r="AD170" s="12" t="s">
        <v>316</v>
      </c>
      <c r="AE170" s="12" t="s">
        <v>632</v>
      </c>
      <c r="AF170" s="12" t="s">
        <v>1807</v>
      </c>
      <c r="AG170" s="12" t="s">
        <v>1808</v>
      </c>
      <c r="AH170" s="12" t="s">
        <v>1809</v>
      </c>
      <c r="AI170" s="12" t="s">
        <v>316</v>
      </c>
      <c r="AJ170" s="12" t="s">
        <v>316</v>
      </c>
      <c r="AK170" s="12" t="s">
        <v>326</v>
      </c>
      <c r="AL170" s="12">
        <f t="shared" si="37"/>
        <v>14.1</v>
      </c>
      <c r="AM170" s="12" t="s">
        <v>1981</v>
      </c>
      <c r="AN170" s="12" t="s">
        <v>1982</v>
      </c>
      <c r="AO170" s="12" t="s">
        <v>1983</v>
      </c>
      <c r="AP170" s="12" t="s">
        <v>2953</v>
      </c>
      <c r="AQ170" s="12" t="s">
        <v>4</v>
      </c>
      <c r="AR170" s="12" t="s">
        <v>249</v>
      </c>
      <c r="AS170" s="15" t="e">
        <f>VLOOKUP(M170,#REF!,4,FALSE)</f>
        <v>#REF!</v>
      </c>
      <c r="AT170" s="15" t="e">
        <f>VLOOKUP(M170,#REF!,5,FALSE)</f>
        <v>#REF!</v>
      </c>
      <c r="AU170" s="15" t="s">
        <v>3126</v>
      </c>
      <c r="AV170" s="15">
        <f t="shared" si="38"/>
        <v>67.599999999999994</v>
      </c>
      <c r="AW170" s="15">
        <f t="shared" si="39"/>
        <v>27.04</v>
      </c>
      <c r="AX170" s="17">
        <f t="shared" si="40"/>
        <v>41.14</v>
      </c>
      <c r="AY170" s="17">
        <v>14</v>
      </c>
      <c r="AZ170" s="12" t="s">
        <v>343</v>
      </c>
      <c r="BA170" s="12" t="s">
        <v>344</v>
      </c>
      <c r="BB170" s="12" t="s">
        <v>317</v>
      </c>
      <c r="BC170" s="21" t="s">
        <v>445</v>
      </c>
      <c r="BD170" s="21" t="s">
        <v>3004</v>
      </c>
      <c r="BE170" s="21" t="s">
        <v>1120</v>
      </c>
      <c r="BF170" s="12" t="s">
        <v>3203</v>
      </c>
      <c r="BG170" s="15" t="str">
        <f>VLOOKUP(M170,'[1]Kcksinfod04fdb3a-9e63-4fd4-8dd0'!$A$4:$P$734,16,FALSE)</f>
        <v>15927278953</v>
      </c>
      <c r="BH170" s="15" t="s">
        <v>3340</v>
      </c>
      <c r="BI170" s="15">
        <v>1</v>
      </c>
      <c r="BJ170" s="15"/>
      <c r="BK170" s="15"/>
      <c r="BL170" s="27"/>
      <c r="BM170" s="27"/>
      <c r="BN170" s="27"/>
      <c r="BO170" s="27"/>
      <c r="BP170" s="27"/>
      <c r="BQ170" s="27"/>
      <c r="BR170" s="27"/>
      <c r="BS170" s="28">
        <f t="shared" si="33"/>
        <v>0</v>
      </c>
      <c r="BT170" s="28">
        <f t="shared" si="34"/>
        <v>0</v>
      </c>
      <c r="BU170" s="35">
        <f t="shared" si="35"/>
        <v>0</v>
      </c>
      <c r="BV170" s="28"/>
      <c r="BW170" s="17"/>
      <c r="BX170" s="17"/>
      <c r="BY170" s="19" t="s">
        <v>3312</v>
      </c>
    </row>
    <row r="171" spans="1:77" x14ac:dyDescent="0.25">
      <c r="A171" s="16">
        <v>65</v>
      </c>
      <c r="B171" s="11" t="s">
        <v>65</v>
      </c>
      <c r="C171" s="12" t="s">
        <v>10</v>
      </c>
      <c r="D171" s="11" t="s">
        <v>2150</v>
      </c>
      <c r="E171" s="11">
        <v>42</v>
      </c>
      <c r="F171" s="21" t="s">
        <v>4</v>
      </c>
      <c r="G171" s="22" t="s">
        <v>1969</v>
      </c>
      <c r="H171" s="21" t="s">
        <v>66</v>
      </c>
      <c r="I171" s="12" t="s">
        <v>2007</v>
      </c>
      <c r="J171" s="12" t="s">
        <v>327</v>
      </c>
      <c r="K171" s="12" t="s">
        <v>328</v>
      </c>
      <c r="L171" s="13">
        <v>9</v>
      </c>
      <c r="M171" s="14">
        <v>214230010505</v>
      </c>
      <c r="N171" s="11" t="s">
        <v>2142</v>
      </c>
      <c r="O171" s="12" t="s">
        <v>1971</v>
      </c>
      <c r="P171" s="12" t="s">
        <v>311</v>
      </c>
      <c r="Q171" s="12" t="s">
        <v>1971</v>
      </c>
      <c r="R171" s="12" t="s">
        <v>1971</v>
      </c>
      <c r="S171" s="12" t="s">
        <v>2019</v>
      </c>
      <c r="T171" s="12" t="s">
        <v>2151</v>
      </c>
      <c r="U171" s="12" t="s">
        <v>340</v>
      </c>
      <c r="V171" s="12" t="s">
        <v>313</v>
      </c>
      <c r="W171" s="12" t="s">
        <v>341</v>
      </c>
      <c r="X171" s="12" t="s">
        <v>2152</v>
      </c>
      <c r="Y171" s="12" t="s">
        <v>410</v>
      </c>
      <c r="Z171" s="12" t="s">
        <v>2021</v>
      </c>
      <c r="AA171" s="12" t="s">
        <v>320</v>
      </c>
      <c r="AB171" s="12" t="s">
        <v>316</v>
      </c>
      <c r="AC171" s="12" t="s">
        <v>566</v>
      </c>
      <c r="AD171" s="12" t="s">
        <v>316</v>
      </c>
      <c r="AE171" s="12" t="s">
        <v>316</v>
      </c>
      <c r="AF171" s="12" t="s">
        <v>316</v>
      </c>
      <c r="AG171" s="12" t="s">
        <v>567</v>
      </c>
      <c r="AH171" s="12" t="s">
        <v>568</v>
      </c>
      <c r="AI171" s="12" t="s">
        <v>316</v>
      </c>
      <c r="AJ171" s="12" t="s">
        <v>316</v>
      </c>
      <c r="AK171" s="12" t="s">
        <v>326</v>
      </c>
      <c r="AL171" s="12">
        <f t="shared" si="37"/>
        <v>19.8</v>
      </c>
      <c r="AM171" s="12" t="s">
        <v>1981</v>
      </c>
      <c r="AN171" s="12" t="s">
        <v>1982</v>
      </c>
      <c r="AO171" s="12" t="s">
        <v>1983</v>
      </c>
      <c r="AP171" s="12" t="s">
        <v>1969</v>
      </c>
      <c r="AQ171" s="12" t="s">
        <v>4</v>
      </c>
      <c r="AR171" s="12" t="s">
        <v>4</v>
      </c>
      <c r="AS171" s="15" t="e">
        <f>VLOOKUP(M171,#REF!,4,FALSE)</f>
        <v>#REF!</v>
      </c>
      <c r="AT171" s="15" t="e">
        <f>VLOOKUP(M171,#REF!,5,FALSE)</f>
        <v>#REF!</v>
      </c>
      <c r="AU171" s="15" t="s">
        <v>3122</v>
      </c>
      <c r="AV171" s="15">
        <f t="shared" si="38"/>
        <v>71.599999999999994</v>
      </c>
      <c r="AW171" s="15">
        <f t="shared" si="39"/>
        <v>28.64</v>
      </c>
      <c r="AX171" s="17">
        <f t="shared" si="40"/>
        <v>48.44</v>
      </c>
      <c r="AY171" s="17">
        <v>1</v>
      </c>
      <c r="AZ171" s="12" t="s">
        <v>315</v>
      </c>
      <c r="BA171" s="12" t="s">
        <v>316</v>
      </c>
      <c r="BB171" s="12" t="s">
        <v>317</v>
      </c>
      <c r="BC171" s="21" t="s">
        <v>564</v>
      </c>
      <c r="BD171" s="21" t="s">
        <v>2153</v>
      </c>
      <c r="BE171" s="21" t="s">
        <v>565</v>
      </c>
      <c r="BF171" s="12" t="s">
        <v>3203</v>
      </c>
      <c r="BG171" s="15" t="str">
        <f>VLOOKUP(M171,'[1]Kcksinfod04fdb3a-9e63-4fd4-8dd0'!$A$4:$P$734,16,FALSE)</f>
        <v>13177249032</v>
      </c>
      <c r="BH171" s="15" t="s">
        <v>3340</v>
      </c>
      <c r="BI171" s="15">
        <v>2</v>
      </c>
      <c r="BJ171" s="15"/>
      <c r="BK171" s="15"/>
      <c r="BL171" s="27"/>
      <c r="BM171" s="27"/>
      <c r="BN171" s="27"/>
      <c r="BO171" s="27"/>
      <c r="BP171" s="27"/>
      <c r="BQ171" s="27"/>
      <c r="BR171" s="27"/>
      <c r="BS171" s="28">
        <f t="shared" si="33"/>
        <v>0</v>
      </c>
      <c r="BT171" s="28">
        <f t="shared" si="34"/>
        <v>0</v>
      </c>
      <c r="BU171" s="35">
        <f t="shared" si="35"/>
        <v>0</v>
      </c>
      <c r="BV171" s="28"/>
      <c r="BW171" s="17"/>
      <c r="BX171" s="17"/>
      <c r="BY171" s="19" t="s">
        <v>3312</v>
      </c>
    </row>
    <row r="172" spans="1:77" x14ac:dyDescent="0.25">
      <c r="A172" s="16">
        <v>66</v>
      </c>
      <c r="B172" s="11" t="s">
        <v>73</v>
      </c>
      <c r="C172" s="12" t="s">
        <v>10</v>
      </c>
      <c r="D172" s="11" t="s">
        <v>2001</v>
      </c>
      <c r="E172" s="11">
        <v>5</v>
      </c>
      <c r="F172" s="21" t="s">
        <v>4</v>
      </c>
      <c r="G172" s="22" t="s">
        <v>1969</v>
      </c>
      <c r="H172" s="21" t="s">
        <v>66</v>
      </c>
      <c r="I172" s="12" t="s">
        <v>2007</v>
      </c>
      <c r="J172" s="12" t="s">
        <v>327</v>
      </c>
      <c r="K172" s="12" t="s">
        <v>328</v>
      </c>
      <c r="L172" s="13">
        <v>9</v>
      </c>
      <c r="M172" s="14">
        <v>214230011111</v>
      </c>
      <c r="N172" s="11" t="s">
        <v>2002</v>
      </c>
      <c r="O172" s="12" t="s">
        <v>1971</v>
      </c>
      <c r="P172" s="12" t="s">
        <v>311</v>
      </c>
      <c r="Q172" s="12" t="s">
        <v>1971</v>
      </c>
      <c r="R172" s="12" t="s">
        <v>1971</v>
      </c>
      <c r="S172" s="12" t="s">
        <v>1986</v>
      </c>
      <c r="T172" s="12" t="s">
        <v>2003</v>
      </c>
      <c r="U172" s="12" t="s">
        <v>355</v>
      </c>
      <c r="V172" s="12" t="s">
        <v>313</v>
      </c>
      <c r="W172" s="12" t="s">
        <v>314</v>
      </c>
      <c r="X172" s="12" t="s">
        <v>2004</v>
      </c>
      <c r="Y172" s="12" t="s">
        <v>335</v>
      </c>
      <c r="Z172" s="12" t="s">
        <v>2006</v>
      </c>
      <c r="AA172" s="12" t="s">
        <v>320</v>
      </c>
      <c r="AB172" s="12" t="s">
        <v>1977</v>
      </c>
      <c r="AC172" s="12" t="s">
        <v>358</v>
      </c>
      <c r="AD172" s="12" t="s">
        <v>359</v>
      </c>
      <c r="AE172" s="12" t="s">
        <v>360</v>
      </c>
      <c r="AF172" s="12" t="s">
        <v>361</v>
      </c>
      <c r="AG172" s="12" t="s">
        <v>362</v>
      </c>
      <c r="AH172" s="12" t="s">
        <v>363</v>
      </c>
      <c r="AI172" s="12" t="s">
        <v>316</v>
      </c>
      <c r="AJ172" s="12" t="s">
        <v>316</v>
      </c>
      <c r="AK172" s="12" t="s">
        <v>326</v>
      </c>
      <c r="AL172" s="12">
        <f t="shared" si="37"/>
        <v>21.599999999999998</v>
      </c>
      <c r="AM172" s="12" t="s">
        <v>1981</v>
      </c>
      <c r="AN172" s="12" t="s">
        <v>1982</v>
      </c>
      <c r="AO172" s="12" t="s">
        <v>1983</v>
      </c>
      <c r="AP172" s="12" t="s">
        <v>1969</v>
      </c>
      <c r="AQ172" s="12" t="s">
        <v>4</v>
      </c>
      <c r="AR172" s="12" t="s">
        <v>4</v>
      </c>
      <c r="AS172" s="15" t="e">
        <f>VLOOKUP(M172,#REF!,4,FALSE)</f>
        <v>#REF!</v>
      </c>
      <c r="AT172" s="15" t="e">
        <f>VLOOKUP(M172,#REF!,5,FALSE)</f>
        <v>#REF!</v>
      </c>
      <c r="AU172" s="15" t="s">
        <v>1970</v>
      </c>
      <c r="AV172" s="15">
        <f t="shared" si="38"/>
        <v>66.8</v>
      </c>
      <c r="AW172" s="15">
        <f t="shared" si="39"/>
        <v>26.72</v>
      </c>
      <c r="AX172" s="17">
        <f t="shared" si="40"/>
        <v>48.319999999999993</v>
      </c>
      <c r="AY172" s="17">
        <v>2</v>
      </c>
      <c r="AZ172" s="12" t="s">
        <v>315</v>
      </c>
      <c r="BA172" s="12" t="s">
        <v>316</v>
      </c>
      <c r="BB172" s="12" t="s">
        <v>317</v>
      </c>
      <c r="BC172" s="21" t="s">
        <v>356</v>
      </c>
      <c r="BD172" s="21" t="s">
        <v>2005</v>
      </c>
      <c r="BE172" s="21" t="s">
        <v>357</v>
      </c>
      <c r="BF172" s="12" t="s">
        <v>3203</v>
      </c>
      <c r="BG172" s="15" t="str">
        <f>VLOOKUP(M172,'[1]Kcksinfod04fdb3a-9e63-4fd4-8dd0'!$A$4:$P$734,16,FALSE)</f>
        <v>19945054854</v>
      </c>
      <c r="BH172" s="15" t="s">
        <v>3340</v>
      </c>
      <c r="BI172" s="15">
        <v>2</v>
      </c>
      <c r="BJ172" s="15"/>
      <c r="BK172" s="15"/>
      <c r="BL172" s="27"/>
      <c r="BM172" s="27"/>
      <c r="BN172" s="27"/>
      <c r="BO172" s="27"/>
      <c r="BP172" s="27"/>
      <c r="BQ172" s="27"/>
      <c r="BR172" s="27"/>
      <c r="BS172" s="28">
        <f t="shared" si="33"/>
        <v>0</v>
      </c>
      <c r="BT172" s="28">
        <f t="shared" si="34"/>
        <v>0</v>
      </c>
      <c r="BU172" s="35">
        <f t="shared" si="35"/>
        <v>0</v>
      </c>
      <c r="BV172" s="28"/>
      <c r="BW172" s="17"/>
      <c r="BX172" s="17"/>
      <c r="BY172" s="19" t="s">
        <v>3312</v>
      </c>
    </row>
    <row r="173" spans="1:77" x14ac:dyDescent="0.25">
      <c r="A173" s="16">
        <v>67</v>
      </c>
      <c r="B173" s="11" t="s">
        <v>72</v>
      </c>
      <c r="C173" s="12" t="s">
        <v>3</v>
      </c>
      <c r="D173" s="11" t="s">
        <v>2136</v>
      </c>
      <c r="E173" s="11">
        <v>39</v>
      </c>
      <c r="F173" s="21" t="s">
        <v>4</v>
      </c>
      <c r="G173" s="22" t="s">
        <v>1969</v>
      </c>
      <c r="H173" s="21" t="s">
        <v>66</v>
      </c>
      <c r="I173" s="12" t="s">
        <v>2007</v>
      </c>
      <c r="J173" s="12" t="s">
        <v>327</v>
      </c>
      <c r="K173" s="12" t="s">
        <v>328</v>
      </c>
      <c r="L173" s="13">
        <v>9</v>
      </c>
      <c r="M173" s="14">
        <v>214230012123</v>
      </c>
      <c r="N173" s="11" t="s">
        <v>2116</v>
      </c>
      <c r="O173" s="12" t="s">
        <v>1971</v>
      </c>
      <c r="P173" s="12" t="s">
        <v>311</v>
      </c>
      <c r="Q173" s="12" t="s">
        <v>1971</v>
      </c>
      <c r="R173" s="12" t="s">
        <v>1971</v>
      </c>
      <c r="S173" s="12" t="s">
        <v>2073</v>
      </c>
      <c r="T173" s="12" t="s">
        <v>2137</v>
      </c>
      <c r="U173" s="12" t="s">
        <v>549</v>
      </c>
      <c r="V173" s="12" t="s">
        <v>313</v>
      </c>
      <c r="W173" s="12" t="s">
        <v>314</v>
      </c>
      <c r="X173" s="12" t="s">
        <v>2138</v>
      </c>
      <c r="Y173" s="12" t="s">
        <v>437</v>
      </c>
      <c r="Z173" s="12" t="s">
        <v>2140</v>
      </c>
      <c r="AA173" s="12" t="s">
        <v>320</v>
      </c>
      <c r="AB173" s="12" t="s">
        <v>316</v>
      </c>
      <c r="AC173" s="12" t="s">
        <v>552</v>
      </c>
      <c r="AD173" s="12" t="s">
        <v>316</v>
      </c>
      <c r="AE173" s="12" t="s">
        <v>396</v>
      </c>
      <c r="AF173" s="12" t="s">
        <v>553</v>
      </c>
      <c r="AG173" s="12" t="s">
        <v>554</v>
      </c>
      <c r="AH173" s="12" t="s">
        <v>555</v>
      </c>
      <c r="AI173" s="12" t="s">
        <v>320</v>
      </c>
      <c r="AJ173" s="12" t="s">
        <v>316</v>
      </c>
      <c r="AK173" s="12" t="s">
        <v>326</v>
      </c>
      <c r="AL173" s="12">
        <f t="shared" si="37"/>
        <v>20.099999999999998</v>
      </c>
      <c r="AM173" s="12" t="s">
        <v>1981</v>
      </c>
      <c r="AN173" s="12" t="s">
        <v>1982</v>
      </c>
      <c r="AO173" s="12" t="s">
        <v>1983</v>
      </c>
      <c r="AP173" s="12" t="s">
        <v>1969</v>
      </c>
      <c r="AQ173" s="12" t="s">
        <v>4</v>
      </c>
      <c r="AR173" s="12" t="s">
        <v>4</v>
      </c>
      <c r="AS173" s="15" t="e">
        <f>VLOOKUP(M173,#REF!,4,FALSE)</f>
        <v>#REF!</v>
      </c>
      <c r="AT173" s="15" t="e">
        <f>VLOOKUP(M173,#REF!,5,FALSE)</f>
        <v>#REF!</v>
      </c>
      <c r="AU173" s="15" t="s">
        <v>3127</v>
      </c>
      <c r="AV173" s="15">
        <f t="shared" si="38"/>
        <v>67.2</v>
      </c>
      <c r="AW173" s="15">
        <f t="shared" si="39"/>
        <v>26.880000000000003</v>
      </c>
      <c r="AX173" s="17">
        <f t="shared" si="40"/>
        <v>46.980000000000004</v>
      </c>
      <c r="AY173" s="17">
        <v>3</v>
      </c>
      <c r="AZ173" s="12" t="s">
        <v>343</v>
      </c>
      <c r="BA173" s="12" t="s">
        <v>344</v>
      </c>
      <c r="BB173" s="12" t="s">
        <v>317</v>
      </c>
      <c r="BC173" s="21" t="s">
        <v>550</v>
      </c>
      <c r="BD173" s="21" t="s">
        <v>2139</v>
      </c>
      <c r="BE173" s="21" t="s">
        <v>551</v>
      </c>
      <c r="BF173" s="12" t="s">
        <v>3203</v>
      </c>
      <c r="BG173" s="15" t="str">
        <f>VLOOKUP(M173,'[1]Kcksinfod04fdb3a-9e63-4fd4-8dd0'!$A$4:$P$734,16,FALSE)</f>
        <v>15927600682</v>
      </c>
      <c r="BH173" s="15" t="s">
        <v>3340</v>
      </c>
      <c r="BI173" s="15">
        <v>2</v>
      </c>
      <c r="BJ173" s="15"/>
      <c r="BK173" s="15"/>
      <c r="BL173" s="27"/>
      <c r="BM173" s="27"/>
      <c r="BN173" s="27"/>
      <c r="BO173" s="27"/>
      <c r="BP173" s="27"/>
      <c r="BQ173" s="27"/>
      <c r="BR173" s="27"/>
      <c r="BS173" s="28">
        <f t="shared" si="33"/>
        <v>0</v>
      </c>
      <c r="BT173" s="28">
        <f t="shared" si="34"/>
        <v>0</v>
      </c>
      <c r="BU173" s="35">
        <f t="shared" si="35"/>
        <v>0</v>
      </c>
      <c r="BV173" s="28"/>
      <c r="BW173" s="17"/>
      <c r="BX173" s="17"/>
      <c r="BY173" s="19" t="s">
        <v>3312</v>
      </c>
    </row>
    <row r="174" spans="1:77" x14ac:dyDescent="0.25">
      <c r="A174" s="16">
        <v>68</v>
      </c>
      <c r="B174" s="11" t="s">
        <v>77</v>
      </c>
      <c r="C174" s="12" t="s">
        <v>3</v>
      </c>
      <c r="D174" s="11" t="s">
        <v>2064</v>
      </c>
      <c r="E174" s="11">
        <v>18</v>
      </c>
      <c r="F174" s="21" t="s">
        <v>4</v>
      </c>
      <c r="G174" s="22" t="s">
        <v>1969</v>
      </c>
      <c r="H174" s="21" t="s">
        <v>66</v>
      </c>
      <c r="I174" s="12" t="s">
        <v>2007</v>
      </c>
      <c r="J174" s="12" t="s">
        <v>327</v>
      </c>
      <c r="K174" s="12" t="s">
        <v>328</v>
      </c>
      <c r="L174" s="13">
        <v>9</v>
      </c>
      <c r="M174" s="14">
        <v>214230011522</v>
      </c>
      <c r="N174" s="11" t="s">
        <v>2058</v>
      </c>
      <c r="O174" s="12" t="s">
        <v>1971</v>
      </c>
      <c r="P174" s="12" t="s">
        <v>311</v>
      </c>
      <c r="Q174" s="12" t="s">
        <v>1971</v>
      </c>
      <c r="R174" s="12" t="s">
        <v>1971</v>
      </c>
      <c r="S174" s="12" t="s">
        <v>2029</v>
      </c>
      <c r="T174" s="12" t="s">
        <v>2065</v>
      </c>
      <c r="U174" s="12" t="s">
        <v>424</v>
      </c>
      <c r="V174" s="12" t="s">
        <v>313</v>
      </c>
      <c r="W174" s="12" t="s">
        <v>330</v>
      </c>
      <c r="X174" s="12" t="s">
        <v>2027</v>
      </c>
      <c r="Y174" s="12" t="s">
        <v>335</v>
      </c>
      <c r="Z174" s="12" t="s">
        <v>2048</v>
      </c>
      <c r="AA174" s="12" t="s">
        <v>320</v>
      </c>
      <c r="AB174" s="12" t="s">
        <v>1977</v>
      </c>
      <c r="AC174" s="12" t="s">
        <v>427</v>
      </c>
      <c r="AD174" s="12" t="s">
        <v>316</v>
      </c>
      <c r="AE174" s="12" t="s">
        <v>384</v>
      </c>
      <c r="AF174" s="12" t="s">
        <v>316</v>
      </c>
      <c r="AG174" s="12" t="s">
        <v>428</v>
      </c>
      <c r="AH174" s="12" t="s">
        <v>429</v>
      </c>
      <c r="AI174" s="12" t="s">
        <v>316</v>
      </c>
      <c r="AJ174" s="12" t="s">
        <v>316</v>
      </c>
      <c r="AK174" s="12" t="s">
        <v>326</v>
      </c>
      <c r="AL174" s="12">
        <f t="shared" si="37"/>
        <v>20.7</v>
      </c>
      <c r="AM174" s="12" t="s">
        <v>1981</v>
      </c>
      <c r="AN174" s="12" t="s">
        <v>1982</v>
      </c>
      <c r="AO174" s="12" t="s">
        <v>1983</v>
      </c>
      <c r="AP174" s="12" t="s">
        <v>1969</v>
      </c>
      <c r="AQ174" s="12" t="s">
        <v>4</v>
      </c>
      <c r="AR174" s="12" t="s">
        <v>4</v>
      </c>
      <c r="AS174" s="15" t="e">
        <f>VLOOKUP(M174,#REF!,4,FALSE)</f>
        <v>#REF!</v>
      </c>
      <c r="AT174" s="15" t="e">
        <f>VLOOKUP(M174,#REF!,5,FALSE)</f>
        <v>#REF!</v>
      </c>
      <c r="AU174" s="15" t="s">
        <v>2002</v>
      </c>
      <c r="AV174" s="15">
        <f t="shared" si="38"/>
        <v>64.8</v>
      </c>
      <c r="AW174" s="15">
        <f t="shared" si="39"/>
        <v>25.92</v>
      </c>
      <c r="AX174" s="17">
        <f t="shared" si="40"/>
        <v>46.620000000000005</v>
      </c>
      <c r="AY174" s="17">
        <v>4</v>
      </c>
      <c r="AZ174" s="12" t="s">
        <v>331</v>
      </c>
      <c r="BA174" s="12" t="s">
        <v>332</v>
      </c>
      <c r="BB174" s="12" t="s">
        <v>317</v>
      </c>
      <c r="BC174" s="21" t="s">
        <v>425</v>
      </c>
      <c r="BD174" s="21" t="s">
        <v>2066</v>
      </c>
      <c r="BE174" s="21" t="s">
        <v>426</v>
      </c>
      <c r="BF174" s="12" t="s">
        <v>3203</v>
      </c>
      <c r="BG174" s="15" t="str">
        <f>VLOOKUP(M174,'[1]Kcksinfod04fdb3a-9e63-4fd4-8dd0'!$A$4:$P$734,16,FALSE)</f>
        <v>17362921224</v>
      </c>
      <c r="BH174" s="15" t="s">
        <v>3340</v>
      </c>
      <c r="BI174" s="15">
        <v>2</v>
      </c>
      <c r="BJ174" s="15"/>
      <c r="BK174" s="15"/>
      <c r="BL174" s="27"/>
      <c r="BM174" s="27"/>
      <c r="BN174" s="27"/>
      <c r="BO174" s="27"/>
      <c r="BP174" s="27"/>
      <c r="BQ174" s="27"/>
      <c r="BR174" s="27"/>
      <c r="BS174" s="28">
        <f t="shared" si="33"/>
        <v>0</v>
      </c>
      <c r="BT174" s="28">
        <f t="shared" si="34"/>
        <v>0</v>
      </c>
      <c r="BU174" s="35">
        <f t="shared" si="35"/>
        <v>0</v>
      </c>
      <c r="BV174" s="28"/>
      <c r="BW174" s="17"/>
      <c r="BX174" s="17"/>
      <c r="BY174" s="19" t="s">
        <v>3312</v>
      </c>
    </row>
    <row r="175" spans="1:77" x14ac:dyDescent="0.25">
      <c r="A175" s="16">
        <v>69</v>
      </c>
      <c r="B175" s="11" t="s">
        <v>70</v>
      </c>
      <c r="C175" s="12" t="s">
        <v>10</v>
      </c>
      <c r="D175" s="11" t="s">
        <v>2273</v>
      </c>
      <c r="E175" s="11">
        <v>86</v>
      </c>
      <c r="F175" s="21" t="s">
        <v>4</v>
      </c>
      <c r="G175" s="22" t="s">
        <v>1969</v>
      </c>
      <c r="H175" s="21" t="s">
        <v>66</v>
      </c>
      <c r="I175" s="12" t="s">
        <v>2007</v>
      </c>
      <c r="J175" s="12" t="s">
        <v>327</v>
      </c>
      <c r="K175" s="12" t="s">
        <v>328</v>
      </c>
      <c r="L175" s="13">
        <v>9</v>
      </c>
      <c r="M175" s="14">
        <v>214230011202</v>
      </c>
      <c r="N175" s="11" t="s">
        <v>2243</v>
      </c>
      <c r="O175" s="12" t="s">
        <v>1971</v>
      </c>
      <c r="P175" s="12" t="s">
        <v>311</v>
      </c>
      <c r="Q175" s="12" t="s">
        <v>1971</v>
      </c>
      <c r="R175" s="12" t="s">
        <v>1971</v>
      </c>
      <c r="S175" s="12" t="s">
        <v>2013</v>
      </c>
      <c r="T175" s="12" t="s">
        <v>2274</v>
      </c>
      <c r="U175" s="12" t="s">
        <v>752</v>
      </c>
      <c r="V175" s="12" t="s">
        <v>313</v>
      </c>
      <c r="W175" s="12" t="s">
        <v>330</v>
      </c>
      <c r="X175" s="12" t="s">
        <v>2275</v>
      </c>
      <c r="Y175" s="12" t="s">
        <v>754</v>
      </c>
      <c r="Z175" s="12" t="s">
        <v>1977</v>
      </c>
      <c r="AA175" s="12" t="s">
        <v>320</v>
      </c>
      <c r="AB175" s="12" t="s">
        <v>1977</v>
      </c>
      <c r="AC175" s="12" t="s">
        <v>755</v>
      </c>
      <c r="AD175" s="12" t="s">
        <v>1977</v>
      </c>
      <c r="AE175" s="12" t="s">
        <v>1977</v>
      </c>
      <c r="AF175" s="12" t="s">
        <v>756</v>
      </c>
      <c r="AG175" s="12" t="s">
        <v>757</v>
      </c>
      <c r="AH175" s="12" t="s">
        <v>758</v>
      </c>
      <c r="AI175" s="12" t="s">
        <v>316</v>
      </c>
      <c r="AJ175" s="12" t="s">
        <v>1977</v>
      </c>
      <c r="AK175" s="12" t="s">
        <v>326</v>
      </c>
      <c r="AL175" s="12">
        <f t="shared" si="37"/>
        <v>18.599999999999998</v>
      </c>
      <c r="AM175" s="12" t="s">
        <v>1981</v>
      </c>
      <c r="AN175" s="12" t="s">
        <v>1982</v>
      </c>
      <c r="AO175" s="12" t="s">
        <v>1983</v>
      </c>
      <c r="AP175" s="12" t="s">
        <v>1969</v>
      </c>
      <c r="AQ175" s="12" t="s">
        <v>4</v>
      </c>
      <c r="AR175" s="12" t="s">
        <v>4</v>
      </c>
      <c r="AS175" s="15" t="e">
        <f>VLOOKUP(M175,#REF!,4,FALSE)</f>
        <v>#REF!</v>
      </c>
      <c r="AT175" s="15" t="e">
        <f>VLOOKUP(M175,#REF!,5,FALSE)</f>
        <v>#REF!</v>
      </c>
      <c r="AU175" s="15" t="s">
        <v>3117</v>
      </c>
      <c r="AV175" s="15">
        <f t="shared" si="38"/>
        <v>69.2</v>
      </c>
      <c r="AW175" s="15">
        <f t="shared" si="39"/>
        <v>27.680000000000003</v>
      </c>
      <c r="AX175" s="17">
        <f t="shared" si="40"/>
        <v>46.28</v>
      </c>
      <c r="AY175" s="17">
        <v>5</v>
      </c>
      <c r="AZ175" s="12" t="s">
        <v>343</v>
      </c>
      <c r="BA175" s="12" t="s">
        <v>344</v>
      </c>
      <c r="BB175" s="12" t="s">
        <v>317</v>
      </c>
      <c r="BC175" s="21" t="s">
        <v>365</v>
      </c>
      <c r="BD175" s="21" t="s">
        <v>2276</v>
      </c>
      <c r="BE175" s="21" t="s">
        <v>753</v>
      </c>
      <c r="BF175" s="12" t="s">
        <v>3203</v>
      </c>
      <c r="BG175" s="15" t="str">
        <f>VLOOKUP(M175,'[1]Kcksinfod04fdb3a-9e63-4fd4-8dd0'!$A$4:$P$734,16,FALSE)</f>
        <v>13409645647</v>
      </c>
      <c r="BH175" s="15" t="s">
        <v>3340</v>
      </c>
      <c r="BI175" s="15">
        <v>2</v>
      </c>
      <c r="BJ175" s="15"/>
      <c r="BK175" s="15"/>
      <c r="BL175" s="27"/>
      <c r="BM175" s="27"/>
      <c r="BN175" s="27"/>
      <c r="BO175" s="27"/>
      <c r="BP175" s="27"/>
      <c r="BQ175" s="27"/>
      <c r="BR175" s="27"/>
      <c r="BS175" s="28">
        <f t="shared" si="33"/>
        <v>0</v>
      </c>
      <c r="BT175" s="28">
        <f t="shared" si="34"/>
        <v>0</v>
      </c>
      <c r="BU175" s="35">
        <f t="shared" si="35"/>
        <v>0</v>
      </c>
      <c r="BV175" s="28"/>
      <c r="BW175" s="17"/>
      <c r="BX175" s="17"/>
      <c r="BY175" s="19" t="s">
        <v>3312</v>
      </c>
    </row>
    <row r="176" spans="1:77" x14ac:dyDescent="0.25">
      <c r="A176" s="16">
        <v>70</v>
      </c>
      <c r="B176" s="11" t="s">
        <v>67</v>
      </c>
      <c r="C176" s="12" t="s">
        <v>3</v>
      </c>
      <c r="D176" s="11" t="s">
        <v>2396</v>
      </c>
      <c r="E176" s="11">
        <v>142</v>
      </c>
      <c r="F176" s="21" t="s">
        <v>4</v>
      </c>
      <c r="G176" s="22" t="s">
        <v>1969</v>
      </c>
      <c r="H176" s="21" t="s">
        <v>66</v>
      </c>
      <c r="I176" s="12" t="s">
        <v>2007</v>
      </c>
      <c r="J176" s="12" t="s">
        <v>327</v>
      </c>
      <c r="K176" s="12" t="s">
        <v>328</v>
      </c>
      <c r="L176" s="13">
        <v>9</v>
      </c>
      <c r="M176" s="14">
        <v>214230012505</v>
      </c>
      <c r="N176" s="11" t="s">
        <v>2358</v>
      </c>
      <c r="O176" s="12" t="s">
        <v>1971</v>
      </c>
      <c r="P176" s="12" t="s">
        <v>311</v>
      </c>
      <c r="Q176" s="12" t="s">
        <v>1971</v>
      </c>
      <c r="R176" s="12" t="s">
        <v>1971</v>
      </c>
      <c r="S176" s="12" t="s">
        <v>2059</v>
      </c>
      <c r="T176" s="12" t="s">
        <v>2397</v>
      </c>
      <c r="U176" s="12" t="s">
        <v>335</v>
      </c>
      <c r="V176" s="12" t="s">
        <v>313</v>
      </c>
      <c r="W176" s="12" t="s">
        <v>314</v>
      </c>
      <c r="X176" s="12" t="s">
        <v>1974</v>
      </c>
      <c r="Y176" s="12" t="s">
        <v>957</v>
      </c>
      <c r="Z176" s="12" t="s">
        <v>2399</v>
      </c>
      <c r="AA176" s="12" t="s">
        <v>320</v>
      </c>
      <c r="AB176" s="12" t="s">
        <v>1977</v>
      </c>
      <c r="AC176" s="12" t="s">
        <v>958</v>
      </c>
      <c r="AD176" s="12" t="s">
        <v>959</v>
      </c>
      <c r="AE176" s="12" t="s">
        <v>960</v>
      </c>
      <c r="AF176" s="12" t="s">
        <v>961</v>
      </c>
      <c r="AG176" s="12" t="s">
        <v>2400</v>
      </c>
      <c r="AH176" s="12" t="s">
        <v>962</v>
      </c>
      <c r="AI176" s="12" t="s">
        <v>316</v>
      </c>
      <c r="AJ176" s="12" t="s">
        <v>1977</v>
      </c>
      <c r="AK176" s="12" t="s">
        <v>326</v>
      </c>
      <c r="AL176" s="12">
        <f t="shared" si="37"/>
        <v>17.399999999999999</v>
      </c>
      <c r="AM176" s="12" t="s">
        <v>1981</v>
      </c>
      <c r="AN176" s="12" t="s">
        <v>1982</v>
      </c>
      <c r="AO176" s="12" t="s">
        <v>1983</v>
      </c>
      <c r="AP176" s="12" t="s">
        <v>1969</v>
      </c>
      <c r="AQ176" s="12" t="s">
        <v>4</v>
      </c>
      <c r="AR176" s="12" t="s">
        <v>4</v>
      </c>
      <c r="AS176" s="15" t="e">
        <f>VLOOKUP(M176,#REF!,4,FALSE)</f>
        <v>#REF!</v>
      </c>
      <c r="AT176" s="15" t="e">
        <f>VLOOKUP(M176,#REF!,5,FALSE)</f>
        <v>#REF!</v>
      </c>
      <c r="AU176" s="15" t="s">
        <v>3122</v>
      </c>
      <c r="AV176" s="15">
        <f t="shared" si="38"/>
        <v>71.599999999999994</v>
      </c>
      <c r="AW176" s="15">
        <f t="shared" si="39"/>
        <v>28.64</v>
      </c>
      <c r="AX176" s="17">
        <f t="shared" si="40"/>
        <v>46.04</v>
      </c>
      <c r="AY176" s="17">
        <v>6</v>
      </c>
      <c r="AZ176" s="12" t="s">
        <v>315</v>
      </c>
      <c r="BA176" s="12" t="s">
        <v>316</v>
      </c>
      <c r="BB176" s="12" t="s">
        <v>317</v>
      </c>
      <c r="BC176" s="21" t="s">
        <v>550</v>
      </c>
      <c r="BD176" s="21" t="s">
        <v>2398</v>
      </c>
      <c r="BE176" s="21" t="s">
        <v>956</v>
      </c>
      <c r="BF176" s="12" t="s">
        <v>3203</v>
      </c>
      <c r="BG176" s="15" t="str">
        <f>VLOOKUP(M176,'[1]Kcksinfod04fdb3a-9e63-4fd4-8dd0'!$A$4:$P$734,16,FALSE)</f>
        <v>15994200083</v>
      </c>
      <c r="BH176" s="15" t="s">
        <v>3340</v>
      </c>
      <c r="BI176" s="15">
        <v>2</v>
      </c>
      <c r="BJ176" s="15"/>
      <c r="BK176" s="15"/>
      <c r="BL176" s="27"/>
      <c r="BM176" s="27"/>
      <c r="BN176" s="27"/>
      <c r="BO176" s="27"/>
      <c r="BP176" s="27"/>
      <c r="BQ176" s="27"/>
      <c r="BR176" s="27"/>
      <c r="BS176" s="28">
        <f t="shared" si="33"/>
        <v>0</v>
      </c>
      <c r="BT176" s="28">
        <f t="shared" si="34"/>
        <v>0</v>
      </c>
      <c r="BU176" s="35">
        <f t="shared" si="35"/>
        <v>0</v>
      </c>
      <c r="BV176" s="28"/>
      <c r="BW176" s="17"/>
      <c r="BX176" s="17"/>
      <c r="BY176" s="19" t="s">
        <v>3312</v>
      </c>
    </row>
    <row r="177" spans="1:103" x14ac:dyDescent="0.25">
      <c r="A177" s="16">
        <v>71</v>
      </c>
      <c r="B177" s="11" t="s">
        <v>68</v>
      </c>
      <c r="C177" s="12" t="s">
        <v>3</v>
      </c>
      <c r="D177" s="11" t="s">
        <v>2364</v>
      </c>
      <c r="E177" s="11">
        <v>130</v>
      </c>
      <c r="F177" s="21" t="s">
        <v>4</v>
      </c>
      <c r="G177" s="22" t="s">
        <v>1969</v>
      </c>
      <c r="H177" s="21" t="s">
        <v>66</v>
      </c>
      <c r="I177" s="12" t="s">
        <v>2007</v>
      </c>
      <c r="J177" s="12" t="s">
        <v>327</v>
      </c>
      <c r="K177" s="12" t="s">
        <v>328</v>
      </c>
      <c r="L177" s="13">
        <v>9</v>
      </c>
      <c r="M177" s="14">
        <v>214230010811</v>
      </c>
      <c r="N177" s="11" t="s">
        <v>2358</v>
      </c>
      <c r="O177" s="12" t="s">
        <v>1971</v>
      </c>
      <c r="P177" s="12" t="s">
        <v>311</v>
      </c>
      <c r="Q177" s="12" t="s">
        <v>1971</v>
      </c>
      <c r="R177" s="12" t="s">
        <v>1971</v>
      </c>
      <c r="S177" s="12" t="s">
        <v>1986</v>
      </c>
      <c r="T177" s="12" t="s">
        <v>2365</v>
      </c>
      <c r="U177" s="12" t="s">
        <v>335</v>
      </c>
      <c r="V177" s="12" t="s">
        <v>313</v>
      </c>
      <c r="W177" s="12" t="s">
        <v>341</v>
      </c>
      <c r="X177" s="12" t="s">
        <v>1998</v>
      </c>
      <c r="Y177" s="12" t="s">
        <v>335</v>
      </c>
      <c r="Z177" s="12" t="s">
        <v>2367</v>
      </c>
      <c r="AA177" s="12" t="s">
        <v>320</v>
      </c>
      <c r="AB177" s="12" t="s">
        <v>316</v>
      </c>
      <c r="AC177" s="12" t="s">
        <v>912</v>
      </c>
      <c r="AD177" s="12" t="s">
        <v>913</v>
      </c>
      <c r="AE177" s="12" t="s">
        <v>350</v>
      </c>
      <c r="AF177" s="12" t="s">
        <v>914</v>
      </c>
      <c r="AG177" s="12" t="s">
        <v>915</v>
      </c>
      <c r="AH177" s="12" t="s">
        <v>916</v>
      </c>
      <c r="AI177" s="12" t="s">
        <v>316</v>
      </c>
      <c r="AJ177" s="12" t="s">
        <v>1977</v>
      </c>
      <c r="AK177" s="12" t="s">
        <v>326</v>
      </c>
      <c r="AL177" s="12">
        <f t="shared" si="37"/>
        <v>17.399999999999999</v>
      </c>
      <c r="AM177" s="12" t="s">
        <v>1981</v>
      </c>
      <c r="AN177" s="12" t="s">
        <v>1982</v>
      </c>
      <c r="AO177" s="12" t="s">
        <v>1983</v>
      </c>
      <c r="AP177" s="12" t="s">
        <v>1969</v>
      </c>
      <c r="AQ177" s="12" t="s">
        <v>4</v>
      </c>
      <c r="AR177" s="12" t="s">
        <v>4</v>
      </c>
      <c r="AS177" s="15" t="e">
        <f>VLOOKUP(M177,#REF!,4,FALSE)</f>
        <v>#REF!</v>
      </c>
      <c r="AT177" s="15" t="e">
        <f>VLOOKUP(M177,#REF!,5,FALSE)</f>
        <v>#REF!</v>
      </c>
      <c r="AU177" s="15" t="s">
        <v>3128</v>
      </c>
      <c r="AV177" s="15">
        <f t="shared" si="38"/>
        <v>71.2</v>
      </c>
      <c r="AW177" s="15">
        <f t="shared" si="39"/>
        <v>28.480000000000004</v>
      </c>
      <c r="AX177" s="17">
        <f t="shared" si="40"/>
        <v>45.88</v>
      </c>
      <c r="AY177" s="17">
        <v>7</v>
      </c>
      <c r="AZ177" s="12" t="s">
        <v>315</v>
      </c>
      <c r="BA177" s="12" t="s">
        <v>316</v>
      </c>
      <c r="BB177" s="12" t="s">
        <v>317</v>
      </c>
      <c r="BC177" s="21" t="s">
        <v>647</v>
      </c>
      <c r="BD177" s="21" t="s">
        <v>2366</v>
      </c>
      <c r="BE177" s="21" t="s">
        <v>911</v>
      </c>
      <c r="BF177" s="12" t="s">
        <v>3203</v>
      </c>
      <c r="BG177" s="15" t="str">
        <f>VLOOKUP(M177,'[1]Kcksinfod04fdb3a-9e63-4fd4-8dd0'!$A$4:$P$734,16,FALSE)</f>
        <v>18627154326</v>
      </c>
      <c r="BH177" s="15" t="s">
        <v>3340</v>
      </c>
      <c r="BI177" s="15">
        <v>2</v>
      </c>
      <c r="BJ177" s="15"/>
      <c r="BK177" s="15"/>
      <c r="BL177" s="27"/>
      <c r="BM177" s="27"/>
      <c r="BN177" s="27"/>
      <c r="BO177" s="27"/>
      <c r="BP177" s="27"/>
      <c r="BQ177" s="27"/>
      <c r="BR177" s="27"/>
      <c r="BS177" s="28">
        <f t="shared" si="33"/>
        <v>0</v>
      </c>
      <c r="BT177" s="28">
        <f t="shared" si="34"/>
        <v>0</v>
      </c>
      <c r="BU177" s="35">
        <f t="shared" si="35"/>
        <v>0</v>
      </c>
      <c r="BV177" s="28"/>
      <c r="BW177" s="17"/>
      <c r="BX177" s="17"/>
      <c r="BY177" s="19" t="s">
        <v>3312</v>
      </c>
    </row>
    <row r="178" spans="1:103" x14ac:dyDescent="0.25">
      <c r="A178" s="16">
        <v>72</v>
      </c>
      <c r="B178" s="11" t="s">
        <v>69</v>
      </c>
      <c r="C178" s="12" t="s">
        <v>3</v>
      </c>
      <c r="D178" s="11" t="s">
        <v>2403</v>
      </c>
      <c r="E178" s="11">
        <v>145</v>
      </c>
      <c r="F178" s="21" t="s">
        <v>4</v>
      </c>
      <c r="G178" s="22" t="s">
        <v>1969</v>
      </c>
      <c r="H178" s="21" t="s">
        <v>66</v>
      </c>
      <c r="I178" s="12" t="s">
        <v>2007</v>
      </c>
      <c r="J178" s="12" t="s">
        <v>327</v>
      </c>
      <c r="K178" s="12" t="s">
        <v>328</v>
      </c>
      <c r="L178" s="13">
        <v>9</v>
      </c>
      <c r="M178" s="14">
        <v>214230011009</v>
      </c>
      <c r="N178" s="11" t="s">
        <v>2401</v>
      </c>
      <c r="O178" s="12" t="s">
        <v>1971</v>
      </c>
      <c r="P178" s="12" t="s">
        <v>311</v>
      </c>
      <c r="Q178" s="12" t="s">
        <v>1971</v>
      </c>
      <c r="R178" s="12" t="s">
        <v>1971</v>
      </c>
      <c r="S178" s="12" t="s">
        <v>2073</v>
      </c>
      <c r="T178" s="12" t="s">
        <v>2404</v>
      </c>
      <c r="U178" s="12" t="s">
        <v>335</v>
      </c>
      <c r="V178" s="12" t="s">
        <v>313</v>
      </c>
      <c r="W178" s="12" t="s">
        <v>330</v>
      </c>
      <c r="X178" s="12" t="s">
        <v>2373</v>
      </c>
      <c r="Y178" s="12" t="s">
        <v>549</v>
      </c>
      <c r="Z178" s="12" t="s">
        <v>2373</v>
      </c>
      <c r="AA178" s="12" t="s">
        <v>320</v>
      </c>
      <c r="AB178" s="12" t="s">
        <v>1977</v>
      </c>
      <c r="AC178" s="12" t="s">
        <v>967</v>
      </c>
      <c r="AD178" s="12" t="s">
        <v>800</v>
      </c>
      <c r="AE178" s="12" t="s">
        <v>939</v>
      </c>
      <c r="AF178" s="12" t="s">
        <v>316</v>
      </c>
      <c r="AG178" s="12" t="s">
        <v>968</v>
      </c>
      <c r="AH178" s="12" t="s">
        <v>969</v>
      </c>
      <c r="AI178" s="12" t="s">
        <v>316</v>
      </c>
      <c r="AJ178" s="12" t="s">
        <v>316</v>
      </c>
      <c r="AK178" s="12" t="s">
        <v>326</v>
      </c>
      <c r="AL178" s="12">
        <f t="shared" ref="AL178:AL209" si="41">N178*0.3</f>
        <v>17.099999999999998</v>
      </c>
      <c r="AM178" s="12" t="s">
        <v>1981</v>
      </c>
      <c r="AN178" s="12" t="s">
        <v>1982</v>
      </c>
      <c r="AO178" s="12" t="s">
        <v>1983</v>
      </c>
      <c r="AP178" s="12" t="s">
        <v>1969</v>
      </c>
      <c r="AQ178" s="12" t="s">
        <v>4</v>
      </c>
      <c r="AR178" s="12" t="s">
        <v>4</v>
      </c>
      <c r="AS178" s="15" t="e">
        <f>VLOOKUP(M178,#REF!,4,FALSE)</f>
        <v>#REF!</v>
      </c>
      <c r="AT178" s="15" t="e">
        <f>VLOOKUP(M178,#REF!,5,FALSE)</f>
        <v>#REF!</v>
      </c>
      <c r="AU178" s="15" t="s">
        <v>3123</v>
      </c>
      <c r="AV178" s="15">
        <f t="shared" ref="AV178:AV209" si="42">(AU178-60)*0.4+60</f>
        <v>70.8</v>
      </c>
      <c r="AW178" s="15">
        <f t="shared" ref="AW178:AW209" si="43">AV178*0.4</f>
        <v>28.32</v>
      </c>
      <c r="AX178" s="17">
        <f t="shared" ref="AX178:AX209" si="44">AL178+AW178</f>
        <v>45.42</v>
      </c>
      <c r="AY178" s="17">
        <v>8</v>
      </c>
      <c r="AZ178" s="12" t="s">
        <v>315</v>
      </c>
      <c r="BA178" s="12" t="s">
        <v>316</v>
      </c>
      <c r="BB178" s="12" t="s">
        <v>317</v>
      </c>
      <c r="BC178" s="21" t="s">
        <v>965</v>
      </c>
      <c r="BD178" s="21" t="s">
        <v>2405</v>
      </c>
      <c r="BE178" s="21" t="s">
        <v>966</v>
      </c>
      <c r="BF178" s="12" t="s">
        <v>3203</v>
      </c>
      <c r="BG178" s="15" t="str">
        <f>VLOOKUP(M178,'[1]Kcksinfod04fdb3a-9e63-4fd4-8dd0'!$A$4:$P$734,16,FALSE)</f>
        <v>18071757401</v>
      </c>
      <c r="BH178" s="15" t="s">
        <v>3340</v>
      </c>
      <c r="BI178" s="15">
        <v>2</v>
      </c>
      <c r="BJ178" s="15"/>
      <c r="BK178" s="15"/>
      <c r="BL178" s="27"/>
      <c r="BM178" s="27"/>
      <c r="BN178" s="27"/>
      <c r="BO178" s="27"/>
      <c r="BP178" s="27"/>
      <c r="BQ178" s="27"/>
      <c r="BR178" s="27"/>
      <c r="BS178" s="28">
        <f t="shared" si="33"/>
        <v>0</v>
      </c>
      <c r="BT178" s="28">
        <f t="shared" si="34"/>
        <v>0</v>
      </c>
      <c r="BU178" s="35">
        <f t="shared" si="35"/>
        <v>0</v>
      </c>
      <c r="BV178" s="28"/>
      <c r="BW178" s="17"/>
      <c r="BX178" s="17"/>
      <c r="BY178" s="19" t="s">
        <v>3312</v>
      </c>
    </row>
    <row r="179" spans="1:103" s="8" customFormat="1" x14ac:dyDescent="0.25">
      <c r="A179" s="16">
        <v>73</v>
      </c>
      <c r="B179" s="11" t="s">
        <v>75</v>
      </c>
      <c r="C179" s="12" t="s">
        <v>10</v>
      </c>
      <c r="D179" s="11" t="s">
        <v>2187</v>
      </c>
      <c r="E179" s="11">
        <v>59</v>
      </c>
      <c r="F179" s="21" t="s">
        <v>4</v>
      </c>
      <c r="G179" s="22" t="s">
        <v>1969</v>
      </c>
      <c r="H179" s="21" t="s">
        <v>66</v>
      </c>
      <c r="I179" s="12" t="s">
        <v>2007</v>
      </c>
      <c r="J179" s="12" t="s">
        <v>327</v>
      </c>
      <c r="K179" s="12" t="s">
        <v>328</v>
      </c>
      <c r="L179" s="13">
        <v>9</v>
      </c>
      <c r="M179" s="14">
        <v>214230010108</v>
      </c>
      <c r="N179" s="11" t="s">
        <v>2188</v>
      </c>
      <c r="O179" s="12" t="s">
        <v>1971</v>
      </c>
      <c r="P179" s="12" t="s">
        <v>311</v>
      </c>
      <c r="Q179" s="12" t="s">
        <v>1971</v>
      </c>
      <c r="R179" s="12" t="s">
        <v>1971</v>
      </c>
      <c r="S179" s="12" t="s">
        <v>2026</v>
      </c>
      <c r="T179" s="12" t="s">
        <v>2189</v>
      </c>
      <c r="U179" s="12" t="s">
        <v>335</v>
      </c>
      <c r="V179" s="12" t="s">
        <v>313</v>
      </c>
      <c r="W179" s="12" t="s">
        <v>330</v>
      </c>
      <c r="X179" s="12" t="s">
        <v>2101</v>
      </c>
      <c r="Y179" s="12" t="s">
        <v>626</v>
      </c>
      <c r="Z179" s="12" t="s">
        <v>2191</v>
      </c>
      <c r="AA179" s="12" t="s">
        <v>320</v>
      </c>
      <c r="AB179" s="12" t="s">
        <v>1977</v>
      </c>
      <c r="AC179" s="12" t="s">
        <v>627</v>
      </c>
      <c r="AD179" s="12" t="s">
        <v>316</v>
      </c>
      <c r="AE179" s="12" t="s">
        <v>316</v>
      </c>
      <c r="AF179" s="12" t="s">
        <v>628</v>
      </c>
      <c r="AG179" s="12" t="s">
        <v>629</v>
      </c>
      <c r="AH179" s="12" t="s">
        <v>630</v>
      </c>
      <c r="AI179" s="12" t="s">
        <v>316</v>
      </c>
      <c r="AJ179" s="12" t="s">
        <v>1977</v>
      </c>
      <c r="AK179" s="12" t="s">
        <v>326</v>
      </c>
      <c r="AL179" s="12">
        <f t="shared" si="41"/>
        <v>19.2</v>
      </c>
      <c r="AM179" s="12" t="s">
        <v>1981</v>
      </c>
      <c r="AN179" s="12" t="s">
        <v>1982</v>
      </c>
      <c r="AO179" s="12" t="s">
        <v>1983</v>
      </c>
      <c r="AP179" s="12" t="s">
        <v>1969</v>
      </c>
      <c r="AQ179" s="12" t="s">
        <v>4</v>
      </c>
      <c r="AR179" s="12" t="s">
        <v>4</v>
      </c>
      <c r="AS179" s="15" t="e">
        <f>VLOOKUP(M179,#REF!,4,FALSE)</f>
        <v>#REF!</v>
      </c>
      <c r="AT179" s="15" t="e">
        <f>VLOOKUP(M179,#REF!,5,FALSE)</f>
        <v>#REF!</v>
      </c>
      <c r="AU179" s="15" t="s">
        <v>2775</v>
      </c>
      <c r="AV179" s="15">
        <f t="shared" si="42"/>
        <v>65.2</v>
      </c>
      <c r="AW179" s="15">
        <f t="shared" si="43"/>
        <v>26.080000000000002</v>
      </c>
      <c r="AX179" s="17">
        <f t="shared" si="44"/>
        <v>45.28</v>
      </c>
      <c r="AY179" s="17">
        <v>9</v>
      </c>
      <c r="AZ179" s="12" t="s">
        <v>343</v>
      </c>
      <c r="BA179" s="12" t="s">
        <v>344</v>
      </c>
      <c r="BB179" s="12" t="s">
        <v>317</v>
      </c>
      <c r="BC179" s="21" t="s">
        <v>318</v>
      </c>
      <c r="BD179" s="21" t="s">
        <v>2190</v>
      </c>
      <c r="BE179" s="21" t="s">
        <v>366</v>
      </c>
      <c r="BF179" s="12" t="s">
        <v>3203</v>
      </c>
      <c r="BG179" s="15" t="str">
        <f>VLOOKUP(M179,'[1]Kcksinfod04fdb3a-9e63-4fd4-8dd0'!$A$4:$P$734,16,FALSE)</f>
        <v>13657276161</v>
      </c>
      <c r="BH179" s="15" t="s">
        <v>3340</v>
      </c>
      <c r="BI179" s="15">
        <v>2</v>
      </c>
      <c r="BJ179" s="15"/>
      <c r="BK179" s="15"/>
      <c r="BL179" s="27"/>
      <c r="BM179" s="27"/>
      <c r="BN179" s="27"/>
      <c r="BO179" s="27"/>
      <c r="BP179" s="27"/>
      <c r="BQ179" s="27"/>
      <c r="BR179" s="27"/>
      <c r="BS179" s="28">
        <f t="shared" si="33"/>
        <v>0</v>
      </c>
      <c r="BT179" s="28">
        <f t="shared" si="34"/>
        <v>0</v>
      </c>
      <c r="BU179" s="35">
        <f t="shared" si="35"/>
        <v>0</v>
      </c>
      <c r="BV179" s="28"/>
      <c r="BW179" s="17"/>
      <c r="BX179" s="17"/>
      <c r="BY179" s="19" t="s">
        <v>3312</v>
      </c>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row>
    <row r="180" spans="1:103" x14ac:dyDescent="0.25">
      <c r="A180" s="16">
        <v>74</v>
      </c>
      <c r="B180" s="11" t="s">
        <v>84</v>
      </c>
      <c r="C180" s="12" t="s">
        <v>3</v>
      </c>
      <c r="D180" s="11" t="s">
        <v>2094</v>
      </c>
      <c r="E180" s="11">
        <v>28</v>
      </c>
      <c r="F180" s="21" t="s">
        <v>4</v>
      </c>
      <c r="G180" s="22" t="s">
        <v>1969</v>
      </c>
      <c r="H180" s="21" t="s">
        <v>66</v>
      </c>
      <c r="I180" s="12" t="s">
        <v>2007</v>
      </c>
      <c r="J180" s="12" t="s">
        <v>327</v>
      </c>
      <c r="K180" s="12" t="s">
        <v>328</v>
      </c>
      <c r="L180" s="13">
        <v>9</v>
      </c>
      <c r="M180" s="14">
        <v>214230012302</v>
      </c>
      <c r="N180" s="11" t="s">
        <v>2068</v>
      </c>
      <c r="O180" s="12" t="s">
        <v>1971</v>
      </c>
      <c r="P180" s="12" t="s">
        <v>311</v>
      </c>
      <c r="Q180" s="12" t="s">
        <v>1971</v>
      </c>
      <c r="R180" s="12" t="s">
        <v>1971</v>
      </c>
      <c r="S180" s="12" t="s">
        <v>1986</v>
      </c>
      <c r="T180" s="12" t="s">
        <v>2095</v>
      </c>
      <c r="U180" s="12" t="s">
        <v>335</v>
      </c>
      <c r="V180" s="12" t="s">
        <v>313</v>
      </c>
      <c r="W180" s="12" t="s">
        <v>341</v>
      </c>
      <c r="X180" s="12" t="s">
        <v>1998</v>
      </c>
      <c r="Y180" s="12" t="s">
        <v>335</v>
      </c>
      <c r="Z180" s="12" t="s">
        <v>2097</v>
      </c>
      <c r="AA180" s="12" t="s">
        <v>320</v>
      </c>
      <c r="AB180" s="12" t="s">
        <v>1977</v>
      </c>
      <c r="AC180" s="12" t="s">
        <v>478</v>
      </c>
      <c r="AD180" s="12" t="s">
        <v>479</v>
      </c>
      <c r="AE180" s="12" t="s">
        <v>2098</v>
      </c>
      <c r="AF180" s="12" t="s">
        <v>480</v>
      </c>
      <c r="AG180" s="12" t="s">
        <v>481</v>
      </c>
      <c r="AH180" s="12" t="s">
        <v>482</v>
      </c>
      <c r="AI180" s="12" t="s">
        <v>316</v>
      </c>
      <c r="AJ180" s="12" t="s">
        <v>316</v>
      </c>
      <c r="AK180" s="12" t="s">
        <v>326</v>
      </c>
      <c r="AL180" s="12">
        <f t="shared" si="41"/>
        <v>20.399999999999999</v>
      </c>
      <c r="AM180" s="12" t="s">
        <v>1981</v>
      </c>
      <c r="AN180" s="12" t="s">
        <v>1982</v>
      </c>
      <c r="AO180" s="12" t="s">
        <v>1983</v>
      </c>
      <c r="AP180" s="12" t="s">
        <v>1969</v>
      </c>
      <c r="AQ180" s="12" t="s">
        <v>4</v>
      </c>
      <c r="AR180" s="12" t="s">
        <v>4</v>
      </c>
      <c r="AS180" s="15" t="e">
        <f>VLOOKUP(M180,#REF!,4,FALSE)</f>
        <v>#REF!</v>
      </c>
      <c r="AT180" s="15" t="e">
        <f>VLOOKUP(M180,#REF!,5,FALSE)</f>
        <v>#REF!</v>
      </c>
      <c r="AU180" s="15" t="s">
        <v>2211</v>
      </c>
      <c r="AV180" s="15">
        <f t="shared" si="42"/>
        <v>61.2</v>
      </c>
      <c r="AW180" s="15">
        <f t="shared" si="43"/>
        <v>24.480000000000004</v>
      </c>
      <c r="AX180" s="17">
        <f t="shared" si="44"/>
        <v>44.88</v>
      </c>
      <c r="AY180" s="17">
        <v>10</v>
      </c>
      <c r="AZ180" s="12" t="s">
        <v>343</v>
      </c>
      <c r="BA180" s="12" t="s">
        <v>344</v>
      </c>
      <c r="BB180" s="12" t="s">
        <v>317</v>
      </c>
      <c r="BC180" s="21" t="s">
        <v>318</v>
      </c>
      <c r="BD180" s="21" t="s">
        <v>2096</v>
      </c>
      <c r="BE180" s="21" t="s">
        <v>477</v>
      </c>
      <c r="BF180" s="12" t="s">
        <v>3203</v>
      </c>
      <c r="BG180" s="15" t="str">
        <f>VLOOKUP(M180,'[1]Kcksinfod04fdb3a-9e63-4fd4-8dd0'!$A$4:$P$734,16,FALSE)</f>
        <v>18162601211</v>
      </c>
      <c r="BH180" s="15" t="s">
        <v>3340</v>
      </c>
      <c r="BI180" s="15">
        <v>2</v>
      </c>
      <c r="BJ180" s="15"/>
      <c r="BK180" s="15"/>
      <c r="BL180" s="27"/>
      <c r="BM180" s="27"/>
      <c r="BN180" s="27"/>
      <c r="BO180" s="27"/>
      <c r="BP180" s="27"/>
      <c r="BQ180" s="27"/>
      <c r="BR180" s="27"/>
      <c r="BS180" s="28">
        <f t="shared" si="33"/>
        <v>0</v>
      </c>
      <c r="BT180" s="28">
        <f t="shared" si="34"/>
        <v>0</v>
      </c>
      <c r="BU180" s="35">
        <f t="shared" si="35"/>
        <v>0</v>
      </c>
      <c r="BV180" s="28"/>
      <c r="BW180" s="17"/>
      <c r="BX180" s="17"/>
      <c r="BY180" s="19" t="s">
        <v>3312</v>
      </c>
    </row>
    <row r="181" spans="1:103" x14ac:dyDescent="0.25">
      <c r="A181" s="16">
        <v>75</v>
      </c>
      <c r="B181" s="11" t="s">
        <v>80</v>
      </c>
      <c r="C181" s="12" t="s">
        <v>3</v>
      </c>
      <c r="D181" s="11" t="s">
        <v>2207</v>
      </c>
      <c r="E181" s="11">
        <v>65</v>
      </c>
      <c r="F181" s="21" t="s">
        <v>4</v>
      </c>
      <c r="G181" s="22" t="s">
        <v>1969</v>
      </c>
      <c r="H181" s="21" t="s">
        <v>66</v>
      </c>
      <c r="I181" s="12" t="s">
        <v>2007</v>
      </c>
      <c r="J181" s="12" t="s">
        <v>327</v>
      </c>
      <c r="K181" s="12" t="s">
        <v>328</v>
      </c>
      <c r="L181" s="13">
        <v>9</v>
      </c>
      <c r="M181" s="14">
        <v>214230012126</v>
      </c>
      <c r="N181" s="11" t="s">
        <v>2188</v>
      </c>
      <c r="O181" s="12" t="s">
        <v>1971</v>
      </c>
      <c r="P181" s="12" t="s">
        <v>311</v>
      </c>
      <c r="Q181" s="12" t="s">
        <v>1971</v>
      </c>
      <c r="R181" s="12" t="s">
        <v>1971</v>
      </c>
      <c r="S181" s="12" t="s">
        <v>1993</v>
      </c>
      <c r="T181" s="12" t="s">
        <v>2208</v>
      </c>
      <c r="U181" s="12" t="s">
        <v>335</v>
      </c>
      <c r="V181" s="12" t="s">
        <v>313</v>
      </c>
      <c r="W181" s="12" t="s">
        <v>314</v>
      </c>
      <c r="X181" s="12" t="s">
        <v>1998</v>
      </c>
      <c r="Y181" s="12" t="s">
        <v>335</v>
      </c>
      <c r="Z181" s="12" t="s">
        <v>2210</v>
      </c>
      <c r="AA181" s="12" t="s">
        <v>320</v>
      </c>
      <c r="AB181" s="12" t="s">
        <v>316</v>
      </c>
      <c r="AC181" s="12" t="s">
        <v>659</v>
      </c>
      <c r="AD181" s="12" t="s">
        <v>660</v>
      </c>
      <c r="AE181" s="12" t="s">
        <v>360</v>
      </c>
      <c r="AF181" s="12" t="s">
        <v>661</v>
      </c>
      <c r="AG181" s="12" t="s">
        <v>662</v>
      </c>
      <c r="AH181" s="12" t="s">
        <v>663</v>
      </c>
      <c r="AI181" s="12" t="s">
        <v>316</v>
      </c>
      <c r="AJ181" s="12" t="s">
        <v>316</v>
      </c>
      <c r="AK181" s="12" t="s">
        <v>326</v>
      </c>
      <c r="AL181" s="12">
        <f t="shared" si="41"/>
        <v>19.2</v>
      </c>
      <c r="AM181" s="12" t="s">
        <v>1981</v>
      </c>
      <c r="AN181" s="12" t="s">
        <v>1982</v>
      </c>
      <c r="AO181" s="12" t="s">
        <v>1983</v>
      </c>
      <c r="AP181" s="12" t="s">
        <v>1969</v>
      </c>
      <c r="AQ181" s="12" t="s">
        <v>4</v>
      </c>
      <c r="AR181" s="12" t="s">
        <v>4</v>
      </c>
      <c r="AS181" s="15" t="e">
        <f>VLOOKUP(M181,#REF!,4,FALSE)</f>
        <v>#REF!</v>
      </c>
      <c r="AT181" s="15" t="e">
        <f>VLOOKUP(M181,#REF!,5,FALSE)</f>
        <v>#REF!</v>
      </c>
      <c r="AU181" s="15" t="s">
        <v>2058</v>
      </c>
      <c r="AV181" s="15">
        <f t="shared" si="42"/>
        <v>63.6</v>
      </c>
      <c r="AW181" s="15">
        <f t="shared" si="43"/>
        <v>25.44</v>
      </c>
      <c r="AX181" s="17">
        <f t="shared" si="44"/>
        <v>44.64</v>
      </c>
      <c r="AY181" s="17">
        <v>11</v>
      </c>
      <c r="AZ181" s="12" t="s">
        <v>343</v>
      </c>
      <c r="BA181" s="12" t="s">
        <v>344</v>
      </c>
      <c r="BB181" s="12" t="s">
        <v>317</v>
      </c>
      <c r="BC181" s="21" t="s">
        <v>653</v>
      </c>
      <c r="BD181" s="21" t="s">
        <v>2209</v>
      </c>
      <c r="BE181" s="21" t="s">
        <v>658</v>
      </c>
      <c r="BF181" s="12" t="s">
        <v>3203</v>
      </c>
      <c r="BG181" s="15" t="str">
        <f>VLOOKUP(M181,'[1]Kcksinfod04fdb3a-9e63-4fd4-8dd0'!$A$4:$P$734,16,FALSE)</f>
        <v>13971454766</v>
      </c>
      <c r="BH181" s="15" t="s">
        <v>3340</v>
      </c>
      <c r="BI181" s="15">
        <v>2</v>
      </c>
      <c r="BJ181" s="15"/>
      <c r="BK181" s="15"/>
      <c r="BL181" s="27"/>
      <c r="BM181" s="27"/>
      <c r="BN181" s="27"/>
      <c r="BO181" s="27"/>
      <c r="BP181" s="27"/>
      <c r="BQ181" s="27"/>
      <c r="BR181" s="27"/>
      <c r="BS181" s="28">
        <f t="shared" si="33"/>
        <v>0</v>
      </c>
      <c r="BT181" s="28">
        <f t="shared" si="34"/>
        <v>0</v>
      </c>
      <c r="BU181" s="35">
        <f t="shared" si="35"/>
        <v>0</v>
      </c>
      <c r="BV181" s="28"/>
      <c r="BW181" s="17"/>
      <c r="BX181" s="17"/>
      <c r="BY181" s="19" t="s">
        <v>3312</v>
      </c>
    </row>
    <row r="182" spans="1:103" x14ac:dyDescent="0.25">
      <c r="A182" s="16">
        <v>76</v>
      </c>
      <c r="B182" s="11" t="s">
        <v>71</v>
      </c>
      <c r="C182" s="12" t="s">
        <v>3</v>
      </c>
      <c r="D182" s="11" t="s">
        <v>2380</v>
      </c>
      <c r="E182" s="11">
        <v>138</v>
      </c>
      <c r="F182" s="21" t="s">
        <v>4</v>
      </c>
      <c r="G182" s="22" t="s">
        <v>1969</v>
      </c>
      <c r="H182" s="21" t="s">
        <v>66</v>
      </c>
      <c r="I182" s="12" t="s">
        <v>2007</v>
      </c>
      <c r="J182" s="12" t="s">
        <v>327</v>
      </c>
      <c r="K182" s="12" t="s">
        <v>328</v>
      </c>
      <c r="L182" s="13">
        <v>9</v>
      </c>
      <c r="M182" s="14">
        <v>214230011428</v>
      </c>
      <c r="N182" s="11" t="s">
        <v>2358</v>
      </c>
      <c r="O182" s="12" t="s">
        <v>1971</v>
      </c>
      <c r="P182" s="12" t="s">
        <v>311</v>
      </c>
      <c r="Q182" s="12" t="s">
        <v>1971</v>
      </c>
      <c r="R182" s="12" t="s">
        <v>1971</v>
      </c>
      <c r="S182" s="12" t="s">
        <v>2194</v>
      </c>
      <c r="T182" s="12" t="s">
        <v>2381</v>
      </c>
      <c r="U182" s="12" t="s">
        <v>935</v>
      </c>
      <c r="V182" s="12" t="s">
        <v>313</v>
      </c>
      <c r="W182" s="12" t="s">
        <v>314</v>
      </c>
      <c r="X182" s="12" t="s">
        <v>2382</v>
      </c>
      <c r="Y182" s="12" t="s">
        <v>935</v>
      </c>
      <c r="Z182" s="12" t="s">
        <v>2384</v>
      </c>
      <c r="AA182" s="12" t="s">
        <v>320</v>
      </c>
      <c r="AB182" s="12" t="s">
        <v>1977</v>
      </c>
      <c r="AC182" s="12" t="s">
        <v>938</v>
      </c>
      <c r="AD182" s="12" t="s">
        <v>938</v>
      </c>
      <c r="AE182" s="12" t="s">
        <v>939</v>
      </c>
      <c r="AF182" s="12" t="s">
        <v>940</v>
      </c>
      <c r="AG182" s="12" t="s">
        <v>941</v>
      </c>
      <c r="AH182" s="12" t="s">
        <v>942</v>
      </c>
      <c r="AI182" s="12" t="s">
        <v>316</v>
      </c>
      <c r="AJ182" s="12" t="s">
        <v>1977</v>
      </c>
      <c r="AK182" s="12" t="s">
        <v>326</v>
      </c>
      <c r="AL182" s="12">
        <f t="shared" si="41"/>
        <v>17.399999999999999</v>
      </c>
      <c r="AM182" s="12" t="s">
        <v>1981</v>
      </c>
      <c r="AN182" s="12" t="s">
        <v>1982</v>
      </c>
      <c r="AO182" s="12" t="s">
        <v>1983</v>
      </c>
      <c r="AP182" s="12" t="s">
        <v>1969</v>
      </c>
      <c r="AQ182" s="12" t="s">
        <v>4</v>
      </c>
      <c r="AR182" s="12" t="s">
        <v>4</v>
      </c>
      <c r="AS182" s="15" t="e">
        <f>VLOOKUP(M182,#REF!,4,FALSE)</f>
        <v>#REF!</v>
      </c>
      <c r="AT182" s="15" t="e">
        <f>VLOOKUP(M182,#REF!,5,FALSE)</f>
        <v>#REF!</v>
      </c>
      <c r="AU182" s="15" t="s">
        <v>3127</v>
      </c>
      <c r="AV182" s="15">
        <f t="shared" si="42"/>
        <v>67.2</v>
      </c>
      <c r="AW182" s="15">
        <f t="shared" si="43"/>
        <v>26.880000000000003</v>
      </c>
      <c r="AX182" s="17">
        <f t="shared" si="44"/>
        <v>44.28</v>
      </c>
      <c r="AY182" s="17">
        <v>12</v>
      </c>
      <c r="AZ182" s="12" t="s">
        <v>343</v>
      </c>
      <c r="BA182" s="12" t="s">
        <v>344</v>
      </c>
      <c r="BB182" s="12" t="s">
        <v>317</v>
      </c>
      <c r="BC182" s="21" t="s">
        <v>936</v>
      </c>
      <c r="BD182" s="21" t="s">
        <v>2383</v>
      </c>
      <c r="BE182" s="21" t="s">
        <v>937</v>
      </c>
      <c r="BF182" s="12" t="s">
        <v>3203</v>
      </c>
      <c r="BG182" s="15" t="str">
        <f>VLOOKUP(M182,'[1]Kcksinfod04fdb3a-9e63-4fd4-8dd0'!$A$4:$P$734,16,FALSE)</f>
        <v>18567762525</v>
      </c>
      <c r="BH182" s="15" t="s">
        <v>3340</v>
      </c>
      <c r="BI182" s="15">
        <v>2</v>
      </c>
      <c r="BJ182" s="15"/>
      <c r="BK182" s="15"/>
      <c r="BL182" s="27"/>
      <c r="BM182" s="27"/>
      <c r="BN182" s="27"/>
      <c r="BO182" s="27"/>
      <c r="BP182" s="27"/>
      <c r="BQ182" s="27"/>
      <c r="BR182" s="27"/>
      <c r="BS182" s="28">
        <f t="shared" si="33"/>
        <v>0</v>
      </c>
      <c r="BT182" s="28">
        <f t="shared" si="34"/>
        <v>0</v>
      </c>
      <c r="BU182" s="35">
        <f t="shared" si="35"/>
        <v>0</v>
      </c>
      <c r="BV182" s="28"/>
      <c r="BW182" s="17"/>
      <c r="BX182" s="17"/>
      <c r="BY182" s="19" t="s">
        <v>3312</v>
      </c>
    </row>
    <row r="183" spans="1:103" ht="13.5" customHeight="1" x14ac:dyDescent="0.25">
      <c r="A183" s="16">
        <v>77</v>
      </c>
      <c r="B183" s="11" t="s">
        <v>82</v>
      </c>
      <c r="C183" s="12" t="s">
        <v>10</v>
      </c>
      <c r="D183" s="11" t="s">
        <v>2303</v>
      </c>
      <c r="E183" s="11">
        <v>99</v>
      </c>
      <c r="F183" s="21" t="s">
        <v>4</v>
      </c>
      <c r="G183" s="22" t="s">
        <v>1969</v>
      </c>
      <c r="H183" s="21" t="s">
        <v>66</v>
      </c>
      <c r="I183" s="12" t="s">
        <v>2007</v>
      </c>
      <c r="J183" s="12" t="s">
        <v>327</v>
      </c>
      <c r="K183" s="12" t="s">
        <v>328</v>
      </c>
      <c r="L183" s="13">
        <v>9</v>
      </c>
      <c r="M183" s="14">
        <v>214230010817</v>
      </c>
      <c r="N183" s="11" t="s">
        <v>2291</v>
      </c>
      <c r="O183" s="12" t="s">
        <v>1971</v>
      </c>
      <c r="P183" s="12" t="s">
        <v>311</v>
      </c>
      <c r="Q183" s="12" t="s">
        <v>1971</v>
      </c>
      <c r="R183" s="12" t="s">
        <v>1971</v>
      </c>
      <c r="S183" s="12" t="s">
        <v>2019</v>
      </c>
      <c r="T183" s="12" t="s">
        <v>2304</v>
      </c>
      <c r="U183" s="12" t="s">
        <v>805</v>
      </c>
      <c r="V183" s="12" t="s">
        <v>692</v>
      </c>
      <c r="W183" s="12" t="s">
        <v>330</v>
      </c>
      <c r="X183" s="12" t="s">
        <v>2152</v>
      </c>
      <c r="Y183" s="12" t="s">
        <v>807</v>
      </c>
      <c r="Z183" s="12" t="s">
        <v>2306</v>
      </c>
      <c r="AA183" s="12" t="s">
        <v>493</v>
      </c>
      <c r="AB183" s="12" t="s">
        <v>805</v>
      </c>
      <c r="AC183" s="12" t="s">
        <v>808</v>
      </c>
      <c r="AD183" s="12" t="s">
        <v>809</v>
      </c>
      <c r="AE183" s="12" t="s">
        <v>1981</v>
      </c>
      <c r="AF183" s="12" t="s">
        <v>1977</v>
      </c>
      <c r="AG183" s="12" t="s">
        <v>810</v>
      </c>
      <c r="AH183" s="12" t="s">
        <v>811</v>
      </c>
      <c r="AI183" s="12" t="s">
        <v>316</v>
      </c>
      <c r="AJ183" s="12" t="s">
        <v>1977</v>
      </c>
      <c r="AK183" s="12" t="s">
        <v>326</v>
      </c>
      <c r="AL183" s="12">
        <f t="shared" si="41"/>
        <v>18.3</v>
      </c>
      <c r="AM183" s="12" t="s">
        <v>1981</v>
      </c>
      <c r="AN183" s="12" t="s">
        <v>1982</v>
      </c>
      <c r="AO183" s="12" t="s">
        <v>1983</v>
      </c>
      <c r="AP183" s="12" t="s">
        <v>1969</v>
      </c>
      <c r="AQ183" s="12" t="s">
        <v>4</v>
      </c>
      <c r="AR183" s="12" t="s">
        <v>4</v>
      </c>
      <c r="AS183" s="15" t="e">
        <f>VLOOKUP(M183,#REF!,4,FALSE)</f>
        <v>#REF!</v>
      </c>
      <c r="AT183" s="15" t="e">
        <f>VLOOKUP(M183,#REF!,5,FALSE)</f>
        <v>#REF!</v>
      </c>
      <c r="AU183" s="15" t="s">
        <v>2058</v>
      </c>
      <c r="AV183" s="15">
        <f t="shared" si="42"/>
        <v>63.6</v>
      </c>
      <c r="AW183" s="15">
        <f t="shared" si="43"/>
        <v>25.44</v>
      </c>
      <c r="AX183" s="17">
        <f t="shared" si="44"/>
        <v>43.74</v>
      </c>
      <c r="AY183" s="17">
        <v>13</v>
      </c>
      <c r="AZ183" s="12" t="s">
        <v>343</v>
      </c>
      <c r="BA183" s="12" t="s">
        <v>344</v>
      </c>
      <c r="BB183" s="12" t="s">
        <v>317</v>
      </c>
      <c r="BC183" s="21" t="s">
        <v>647</v>
      </c>
      <c r="BD183" s="21" t="s">
        <v>2305</v>
      </c>
      <c r="BE183" s="21" t="s">
        <v>806</v>
      </c>
      <c r="BF183" s="12" t="s">
        <v>3203</v>
      </c>
      <c r="BG183" s="15" t="str">
        <f>VLOOKUP(M183,'[1]Kcksinfod04fdb3a-9e63-4fd4-8dd0'!$A$4:$P$734,16,FALSE)</f>
        <v>18071450922</v>
      </c>
      <c r="BH183" s="15" t="s">
        <v>3340</v>
      </c>
      <c r="BI183" s="15">
        <v>2</v>
      </c>
      <c r="BJ183" s="15"/>
      <c r="BK183" s="15"/>
      <c r="BL183" s="27"/>
      <c r="BM183" s="27"/>
      <c r="BN183" s="27"/>
      <c r="BO183" s="27"/>
      <c r="BP183" s="27"/>
      <c r="BQ183" s="27"/>
      <c r="BR183" s="27"/>
      <c r="BS183" s="28">
        <f t="shared" si="33"/>
        <v>0</v>
      </c>
      <c r="BT183" s="28">
        <f t="shared" si="34"/>
        <v>0</v>
      </c>
      <c r="BU183" s="35">
        <f t="shared" si="35"/>
        <v>0</v>
      </c>
      <c r="BV183" s="28"/>
      <c r="BW183" s="17"/>
      <c r="BX183" s="17"/>
      <c r="BY183" s="20" t="s">
        <v>3313</v>
      </c>
    </row>
    <row r="184" spans="1:103" x14ac:dyDescent="0.25">
      <c r="A184" s="16">
        <v>78</v>
      </c>
      <c r="B184" s="11" t="s">
        <v>78</v>
      </c>
      <c r="C184" s="12" t="s">
        <v>3</v>
      </c>
      <c r="D184" s="11" t="s">
        <v>2330</v>
      </c>
      <c r="E184" s="11">
        <v>112</v>
      </c>
      <c r="F184" s="21" t="s">
        <v>4</v>
      </c>
      <c r="G184" s="22" t="s">
        <v>1969</v>
      </c>
      <c r="H184" s="21" t="s">
        <v>66</v>
      </c>
      <c r="I184" s="12" t="s">
        <v>2007</v>
      </c>
      <c r="J184" s="12" t="s">
        <v>327</v>
      </c>
      <c r="K184" s="12" t="s">
        <v>328</v>
      </c>
      <c r="L184" s="13">
        <v>9</v>
      </c>
      <c r="M184" s="14">
        <v>214230010321</v>
      </c>
      <c r="N184" s="11" t="s">
        <v>2326</v>
      </c>
      <c r="O184" s="12" t="s">
        <v>1971</v>
      </c>
      <c r="P184" s="12" t="s">
        <v>311</v>
      </c>
      <c r="Q184" s="12" t="s">
        <v>1971</v>
      </c>
      <c r="R184" s="12" t="s">
        <v>1971</v>
      </c>
      <c r="S184" s="12" t="s">
        <v>2026</v>
      </c>
      <c r="T184" s="12" t="s">
        <v>2331</v>
      </c>
      <c r="U184" s="12" t="s">
        <v>340</v>
      </c>
      <c r="V184" s="12" t="s">
        <v>313</v>
      </c>
      <c r="W184" s="12" t="s">
        <v>341</v>
      </c>
      <c r="X184" s="12" t="s">
        <v>1998</v>
      </c>
      <c r="Y184" s="12" t="s">
        <v>447</v>
      </c>
      <c r="Z184" s="12" t="s">
        <v>2235</v>
      </c>
      <c r="AA184" s="12" t="s">
        <v>320</v>
      </c>
      <c r="AB184" s="12" t="s">
        <v>1977</v>
      </c>
      <c r="AC184" s="12" t="s">
        <v>849</v>
      </c>
      <c r="AD184" s="12" t="s">
        <v>316</v>
      </c>
      <c r="AE184" s="12" t="s">
        <v>2098</v>
      </c>
      <c r="AF184" s="12" t="s">
        <v>316</v>
      </c>
      <c r="AG184" s="12" t="s">
        <v>850</v>
      </c>
      <c r="AH184" s="12" t="s">
        <v>851</v>
      </c>
      <c r="AI184" s="12" t="s">
        <v>316</v>
      </c>
      <c r="AJ184" s="12" t="s">
        <v>1977</v>
      </c>
      <c r="AK184" s="12" t="s">
        <v>326</v>
      </c>
      <c r="AL184" s="12">
        <f t="shared" si="41"/>
        <v>17.7</v>
      </c>
      <c r="AM184" s="12" t="s">
        <v>1981</v>
      </c>
      <c r="AN184" s="12" t="s">
        <v>1982</v>
      </c>
      <c r="AO184" s="12" t="s">
        <v>1983</v>
      </c>
      <c r="AP184" s="12" t="s">
        <v>1969</v>
      </c>
      <c r="AQ184" s="12" t="s">
        <v>4</v>
      </c>
      <c r="AR184" s="12" t="s">
        <v>4</v>
      </c>
      <c r="AS184" s="15" t="e">
        <f>VLOOKUP(M184,#REF!,4,FALSE)</f>
        <v>#REF!</v>
      </c>
      <c r="AT184" s="15" t="e">
        <f>VLOOKUP(M184,#REF!,5,FALSE)</f>
        <v>#REF!</v>
      </c>
      <c r="AU184" s="15" t="s">
        <v>2012</v>
      </c>
      <c r="AV184" s="15">
        <f t="shared" si="42"/>
        <v>64.400000000000006</v>
      </c>
      <c r="AW184" s="15">
        <f t="shared" si="43"/>
        <v>25.760000000000005</v>
      </c>
      <c r="AX184" s="17">
        <f t="shared" si="44"/>
        <v>43.460000000000008</v>
      </c>
      <c r="AY184" s="17">
        <v>14</v>
      </c>
      <c r="AZ184" s="12" t="s">
        <v>343</v>
      </c>
      <c r="BA184" s="12" t="s">
        <v>344</v>
      </c>
      <c r="BB184" s="12" t="s">
        <v>317</v>
      </c>
      <c r="BC184" s="21" t="s">
        <v>653</v>
      </c>
      <c r="BD184" s="21" t="s">
        <v>2332</v>
      </c>
      <c r="BE184" s="21" t="s">
        <v>402</v>
      </c>
      <c r="BF184" s="12" t="s">
        <v>3203</v>
      </c>
      <c r="BG184" s="15" t="str">
        <f>VLOOKUP(M184,'[1]Kcksinfod04fdb3a-9e63-4fd4-8dd0'!$A$4:$P$734,16,FALSE)</f>
        <v>13886108022</v>
      </c>
      <c r="BH184" s="15" t="s">
        <v>3340</v>
      </c>
      <c r="BI184" s="15">
        <v>2</v>
      </c>
      <c r="BJ184" s="15"/>
      <c r="BK184" s="15"/>
      <c r="BL184" s="27"/>
      <c r="BM184" s="27"/>
      <c r="BN184" s="27"/>
      <c r="BO184" s="27"/>
      <c r="BP184" s="27"/>
      <c r="BQ184" s="27"/>
      <c r="BR184" s="27"/>
      <c r="BS184" s="28">
        <f t="shared" si="33"/>
        <v>0</v>
      </c>
      <c r="BT184" s="28">
        <f t="shared" si="34"/>
        <v>0</v>
      </c>
      <c r="BU184" s="35">
        <f t="shared" si="35"/>
        <v>0</v>
      </c>
      <c r="BV184" s="28"/>
      <c r="BW184" s="17"/>
      <c r="BX184" s="17"/>
      <c r="BY184" s="19" t="s">
        <v>3312</v>
      </c>
    </row>
    <row r="185" spans="1:103" x14ac:dyDescent="0.25">
      <c r="A185" s="16">
        <v>79</v>
      </c>
      <c r="B185" s="11" t="s">
        <v>81</v>
      </c>
      <c r="C185" s="12" t="s">
        <v>3</v>
      </c>
      <c r="D185" s="11" t="s">
        <v>2385</v>
      </c>
      <c r="E185" s="11">
        <v>139</v>
      </c>
      <c r="F185" s="21" t="s">
        <v>4</v>
      </c>
      <c r="G185" s="22" t="s">
        <v>1969</v>
      </c>
      <c r="H185" s="21" t="s">
        <v>66</v>
      </c>
      <c r="I185" s="12" t="s">
        <v>2007</v>
      </c>
      <c r="J185" s="12" t="s">
        <v>327</v>
      </c>
      <c r="K185" s="12" t="s">
        <v>328</v>
      </c>
      <c r="L185" s="13">
        <v>9</v>
      </c>
      <c r="M185" s="14">
        <v>214230011920</v>
      </c>
      <c r="N185" s="11" t="s">
        <v>2358</v>
      </c>
      <c r="O185" s="12" t="s">
        <v>1971</v>
      </c>
      <c r="P185" s="12" t="s">
        <v>311</v>
      </c>
      <c r="Q185" s="12" t="s">
        <v>1971</v>
      </c>
      <c r="R185" s="12" t="s">
        <v>1971</v>
      </c>
      <c r="S185" s="12" t="s">
        <v>1986</v>
      </c>
      <c r="T185" s="12" t="s">
        <v>2386</v>
      </c>
      <c r="U185" s="12" t="s">
        <v>447</v>
      </c>
      <c r="V185" s="12" t="s">
        <v>313</v>
      </c>
      <c r="W185" s="12" t="s">
        <v>314</v>
      </c>
      <c r="X185" s="12" t="s">
        <v>2152</v>
      </c>
      <c r="Y185" s="12" t="s">
        <v>447</v>
      </c>
      <c r="Z185" s="12" t="s">
        <v>1977</v>
      </c>
      <c r="AA185" s="12" t="s">
        <v>320</v>
      </c>
      <c r="AB185" s="12" t="s">
        <v>1977</v>
      </c>
      <c r="AC185" s="12" t="s">
        <v>943</v>
      </c>
      <c r="AD185" s="12" t="s">
        <v>1977</v>
      </c>
      <c r="AE185" s="12" t="s">
        <v>1977</v>
      </c>
      <c r="AF185" s="12" t="s">
        <v>1977</v>
      </c>
      <c r="AG185" s="12" t="s">
        <v>944</v>
      </c>
      <c r="AH185" s="12" t="s">
        <v>945</v>
      </c>
      <c r="AI185" s="12" t="s">
        <v>316</v>
      </c>
      <c r="AJ185" s="12" t="s">
        <v>1977</v>
      </c>
      <c r="AK185" s="12" t="s">
        <v>326</v>
      </c>
      <c r="AL185" s="12">
        <f t="shared" si="41"/>
        <v>17.399999999999999</v>
      </c>
      <c r="AM185" s="12" t="s">
        <v>1981</v>
      </c>
      <c r="AN185" s="12" t="s">
        <v>1982</v>
      </c>
      <c r="AO185" s="12" t="s">
        <v>1983</v>
      </c>
      <c r="AP185" s="12" t="s">
        <v>1969</v>
      </c>
      <c r="AQ185" s="12" t="s">
        <v>4</v>
      </c>
      <c r="AR185" s="12" t="s">
        <v>4</v>
      </c>
      <c r="AS185" s="15" t="e">
        <f>VLOOKUP(M185,#REF!,4,FALSE)</f>
        <v>#REF!</v>
      </c>
      <c r="AT185" s="15" t="e">
        <f>VLOOKUP(M185,#REF!,5,FALSE)</f>
        <v>#REF!</v>
      </c>
      <c r="AU185" s="15" t="s">
        <v>2058</v>
      </c>
      <c r="AV185" s="15">
        <f t="shared" si="42"/>
        <v>63.6</v>
      </c>
      <c r="AW185" s="15">
        <f t="shared" si="43"/>
        <v>25.44</v>
      </c>
      <c r="AX185" s="17">
        <f t="shared" si="44"/>
        <v>42.84</v>
      </c>
      <c r="AY185" s="17">
        <v>15</v>
      </c>
      <c r="AZ185" s="12" t="s">
        <v>343</v>
      </c>
      <c r="BA185" s="12" t="s">
        <v>344</v>
      </c>
      <c r="BB185" s="12" t="s">
        <v>317</v>
      </c>
      <c r="BC185" s="21" t="s">
        <v>318</v>
      </c>
      <c r="BD185" s="21" t="s">
        <v>2387</v>
      </c>
      <c r="BE185" s="21" t="s">
        <v>366</v>
      </c>
      <c r="BF185" s="12" t="s">
        <v>3203</v>
      </c>
      <c r="BG185" s="15" t="str">
        <f>VLOOKUP(M185,'[1]Kcksinfod04fdb3a-9e63-4fd4-8dd0'!$A$4:$P$734,16,FALSE)</f>
        <v>17320510412</v>
      </c>
      <c r="BH185" s="15" t="s">
        <v>3340</v>
      </c>
      <c r="BI185" s="15">
        <v>2</v>
      </c>
      <c r="BJ185" s="15"/>
      <c r="BK185" s="15"/>
      <c r="BL185" s="27"/>
      <c r="BM185" s="27"/>
      <c r="BN185" s="27"/>
      <c r="BO185" s="27"/>
      <c r="BP185" s="27"/>
      <c r="BQ185" s="27"/>
      <c r="BR185" s="27"/>
      <c r="BS185" s="28">
        <f t="shared" si="33"/>
        <v>0</v>
      </c>
      <c r="BT185" s="28">
        <f t="shared" si="34"/>
        <v>0</v>
      </c>
      <c r="BU185" s="35">
        <f t="shared" si="35"/>
        <v>0</v>
      </c>
      <c r="BV185" s="28"/>
      <c r="BW185" s="17"/>
      <c r="BX185" s="17"/>
      <c r="BY185" s="19" t="s">
        <v>3312</v>
      </c>
    </row>
    <row r="186" spans="1:103" x14ac:dyDescent="0.25">
      <c r="A186" s="16">
        <v>80</v>
      </c>
      <c r="B186" s="11" t="s">
        <v>76</v>
      </c>
      <c r="C186" s="12" t="s">
        <v>3</v>
      </c>
      <c r="D186" s="11" t="s">
        <v>2471</v>
      </c>
      <c r="E186" s="11">
        <v>173</v>
      </c>
      <c r="F186" s="21" t="s">
        <v>4</v>
      </c>
      <c r="G186" s="22" t="s">
        <v>1969</v>
      </c>
      <c r="H186" s="21" t="s">
        <v>66</v>
      </c>
      <c r="I186" s="12" t="s">
        <v>2007</v>
      </c>
      <c r="J186" s="12" t="s">
        <v>327</v>
      </c>
      <c r="K186" s="12" t="s">
        <v>328</v>
      </c>
      <c r="L186" s="13">
        <v>9</v>
      </c>
      <c r="M186" s="14">
        <v>214230011216</v>
      </c>
      <c r="N186" s="11" t="s">
        <v>2453</v>
      </c>
      <c r="O186" s="12" t="s">
        <v>1971</v>
      </c>
      <c r="P186" s="12" t="s">
        <v>311</v>
      </c>
      <c r="Q186" s="12" t="s">
        <v>1971</v>
      </c>
      <c r="R186" s="12" t="s">
        <v>1971</v>
      </c>
      <c r="S186" s="12" t="s">
        <v>2073</v>
      </c>
      <c r="T186" s="12" t="s">
        <v>2472</v>
      </c>
      <c r="U186" s="12" t="s">
        <v>1063</v>
      </c>
      <c r="V186" s="12" t="s">
        <v>313</v>
      </c>
      <c r="W186" s="12" t="s">
        <v>341</v>
      </c>
      <c r="X186" s="12" t="s">
        <v>2054</v>
      </c>
      <c r="Y186" s="12" t="s">
        <v>437</v>
      </c>
      <c r="Z186" s="12" t="s">
        <v>2474</v>
      </c>
      <c r="AA186" s="12" t="s">
        <v>320</v>
      </c>
      <c r="AB186" s="12" t="s">
        <v>1977</v>
      </c>
      <c r="AC186" s="12" t="s">
        <v>1066</v>
      </c>
      <c r="AD186" s="12" t="s">
        <v>1067</v>
      </c>
      <c r="AE186" s="12" t="s">
        <v>960</v>
      </c>
      <c r="AF186" s="12" t="s">
        <v>1068</v>
      </c>
      <c r="AG186" s="12" t="s">
        <v>1069</v>
      </c>
      <c r="AH186" s="12" t="s">
        <v>1070</v>
      </c>
      <c r="AI186" s="12" t="s">
        <v>316</v>
      </c>
      <c r="AJ186" s="12" t="s">
        <v>1977</v>
      </c>
      <c r="AK186" s="12" t="s">
        <v>326</v>
      </c>
      <c r="AL186" s="12">
        <f t="shared" si="41"/>
        <v>16.5</v>
      </c>
      <c r="AM186" s="12" t="s">
        <v>1981</v>
      </c>
      <c r="AN186" s="12" t="s">
        <v>1982</v>
      </c>
      <c r="AO186" s="12" t="s">
        <v>1983</v>
      </c>
      <c r="AP186" s="12" t="s">
        <v>1969</v>
      </c>
      <c r="AQ186" s="12" t="s">
        <v>4</v>
      </c>
      <c r="AR186" s="12" t="s">
        <v>4</v>
      </c>
      <c r="AS186" s="15" t="e">
        <f>VLOOKUP(M186,#REF!,4,FALSE)</f>
        <v>#REF!</v>
      </c>
      <c r="AT186" s="15" t="e">
        <f>VLOOKUP(M186,#REF!,5,FALSE)</f>
        <v>#REF!</v>
      </c>
      <c r="AU186" s="15" t="s">
        <v>2002</v>
      </c>
      <c r="AV186" s="15">
        <f t="shared" si="42"/>
        <v>64.8</v>
      </c>
      <c r="AW186" s="15">
        <f t="shared" si="43"/>
        <v>25.92</v>
      </c>
      <c r="AX186" s="17">
        <f t="shared" si="44"/>
        <v>42.42</v>
      </c>
      <c r="AY186" s="17">
        <v>16</v>
      </c>
      <c r="AZ186" s="12" t="s">
        <v>315</v>
      </c>
      <c r="BA186" s="12" t="s">
        <v>316</v>
      </c>
      <c r="BB186" s="12" t="s">
        <v>317</v>
      </c>
      <c r="BC186" s="21" t="s">
        <v>1064</v>
      </c>
      <c r="BD186" s="21" t="s">
        <v>2473</v>
      </c>
      <c r="BE186" s="21" t="s">
        <v>1065</v>
      </c>
      <c r="BF186" s="12" t="s">
        <v>3203</v>
      </c>
      <c r="BG186" s="15" t="str">
        <f>VLOOKUP(M186,'[1]Kcksinfod04fdb3a-9e63-4fd4-8dd0'!$A$4:$P$734,16,FALSE)</f>
        <v>13469997141</v>
      </c>
      <c r="BH186" s="15" t="s">
        <v>3340</v>
      </c>
      <c r="BI186" s="15">
        <v>2</v>
      </c>
      <c r="BJ186" s="15"/>
      <c r="BK186" s="15"/>
      <c r="BL186" s="27"/>
      <c r="BM186" s="27"/>
      <c r="BN186" s="27"/>
      <c r="BO186" s="27"/>
      <c r="BP186" s="27"/>
      <c r="BQ186" s="27"/>
      <c r="BR186" s="27"/>
      <c r="BS186" s="28">
        <f t="shared" si="33"/>
        <v>0</v>
      </c>
      <c r="BT186" s="28">
        <f t="shared" si="34"/>
        <v>0</v>
      </c>
      <c r="BU186" s="35">
        <f t="shared" si="35"/>
        <v>0</v>
      </c>
      <c r="BV186" s="28"/>
      <c r="BW186" s="17"/>
      <c r="BX186" s="17"/>
      <c r="BY186" s="19" t="s">
        <v>3312</v>
      </c>
    </row>
    <row r="187" spans="1:103" x14ac:dyDescent="0.25">
      <c r="A187" s="16">
        <v>81</v>
      </c>
      <c r="B187" s="11" t="s">
        <v>74</v>
      </c>
      <c r="C187" s="12" t="s">
        <v>3</v>
      </c>
      <c r="D187" s="11" t="s">
        <v>2639</v>
      </c>
      <c r="E187" s="11">
        <v>247</v>
      </c>
      <c r="F187" s="21" t="s">
        <v>4</v>
      </c>
      <c r="G187" s="22" t="s">
        <v>1969</v>
      </c>
      <c r="H187" s="21" t="s">
        <v>66</v>
      </c>
      <c r="I187" s="12" t="s">
        <v>2007</v>
      </c>
      <c r="J187" s="12" t="s">
        <v>327</v>
      </c>
      <c r="K187" s="12" t="s">
        <v>328</v>
      </c>
      <c r="L187" s="13">
        <v>9</v>
      </c>
      <c r="M187" s="14">
        <v>214230010510</v>
      </c>
      <c r="N187" s="11" t="s">
        <v>2635</v>
      </c>
      <c r="O187" s="12" t="s">
        <v>1971</v>
      </c>
      <c r="P187" s="12" t="s">
        <v>311</v>
      </c>
      <c r="Q187" s="12" t="s">
        <v>1971</v>
      </c>
      <c r="R187" s="12" t="s">
        <v>1971</v>
      </c>
      <c r="S187" s="12" t="s">
        <v>2019</v>
      </c>
      <c r="T187" s="12" t="s">
        <v>2640</v>
      </c>
      <c r="U187" s="12" t="s">
        <v>340</v>
      </c>
      <c r="V187" s="12" t="s">
        <v>313</v>
      </c>
      <c r="W187" s="12" t="s">
        <v>341</v>
      </c>
      <c r="X187" s="12" t="s">
        <v>2004</v>
      </c>
      <c r="Y187" s="12" t="s">
        <v>1335</v>
      </c>
      <c r="Z187" s="12" t="s">
        <v>2324</v>
      </c>
      <c r="AA187" s="12" t="s">
        <v>320</v>
      </c>
      <c r="AB187" s="12" t="s">
        <v>1977</v>
      </c>
      <c r="AC187" s="12" t="s">
        <v>1336</v>
      </c>
      <c r="AD187" s="12" t="s">
        <v>1337</v>
      </c>
      <c r="AE187" s="12" t="s">
        <v>384</v>
      </c>
      <c r="AF187" s="12" t="s">
        <v>316</v>
      </c>
      <c r="AG187" s="12" t="s">
        <v>1338</v>
      </c>
      <c r="AH187" s="12" t="s">
        <v>1339</v>
      </c>
      <c r="AI187" s="12" t="s">
        <v>316</v>
      </c>
      <c r="AJ187" s="12" t="s">
        <v>1977</v>
      </c>
      <c r="AK187" s="12" t="s">
        <v>326</v>
      </c>
      <c r="AL187" s="12">
        <f t="shared" si="41"/>
        <v>14.1</v>
      </c>
      <c r="AM187" s="12" t="s">
        <v>1981</v>
      </c>
      <c r="AN187" s="12" t="s">
        <v>1982</v>
      </c>
      <c r="AO187" s="12" t="s">
        <v>1983</v>
      </c>
      <c r="AP187" s="12" t="s">
        <v>1969</v>
      </c>
      <c r="AQ187" s="12" t="s">
        <v>4</v>
      </c>
      <c r="AR187" s="12" t="s">
        <v>4</v>
      </c>
      <c r="AS187" s="15" t="e">
        <f>VLOOKUP(M187,#REF!,4,FALSE)</f>
        <v>#REF!</v>
      </c>
      <c r="AT187" s="15" t="e">
        <f>VLOOKUP(M187,#REF!,5,FALSE)</f>
        <v>#REF!</v>
      </c>
      <c r="AU187" s="15" t="s">
        <v>1992</v>
      </c>
      <c r="AV187" s="15">
        <f t="shared" si="42"/>
        <v>66</v>
      </c>
      <c r="AW187" s="15">
        <f t="shared" si="43"/>
        <v>26.400000000000002</v>
      </c>
      <c r="AX187" s="17">
        <f t="shared" si="44"/>
        <v>40.5</v>
      </c>
      <c r="AY187" s="17">
        <v>17</v>
      </c>
      <c r="AZ187" s="12" t="s">
        <v>315</v>
      </c>
      <c r="BA187" s="12" t="s">
        <v>316</v>
      </c>
      <c r="BB187" s="12" t="s">
        <v>317</v>
      </c>
      <c r="BC187" s="21" t="s">
        <v>318</v>
      </c>
      <c r="BD187" s="21" t="s">
        <v>2641</v>
      </c>
      <c r="BE187" s="21" t="s">
        <v>1334</v>
      </c>
      <c r="BF187" s="12" t="s">
        <v>3203</v>
      </c>
      <c r="BG187" s="15" t="str">
        <f>VLOOKUP(M187,'[1]Kcksinfod04fdb3a-9e63-4fd4-8dd0'!$A$4:$P$734,16,FALSE)</f>
        <v>15527609213</v>
      </c>
      <c r="BH187" s="15" t="s">
        <v>3340</v>
      </c>
      <c r="BI187" s="15">
        <v>2</v>
      </c>
      <c r="BJ187" s="15"/>
      <c r="BK187" s="15"/>
      <c r="BL187" s="27"/>
      <c r="BM187" s="27"/>
      <c r="BN187" s="27"/>
      <c r="BO187" s="27"/>
      <c r="BP187" s="27"/>
      <c r="BQ187" s="27"/>
      <c r="BR187" s="27"/>
      <c r="BS187" s="28">
        <f t="shared" si="33"/>
        <v>0</v>
      </c>
      <c r="BT187" s="28">
        <f t="shared" si="34"/>
        <v>0</v>
      </c>
      <c r="BU187" s="35">
        <f t="shared" si="35"/>
        <v>0</v>
      </c>
      <c r="BV187" s="28"/>
      <c r="BW187" s="17"/>
      <c r="BX187" s="17"/>
      <c r="BY187" s="19" t="s">
        <v>3312</v>
      </c>
    </row>
    <row r="188" spans="1:103" x14ac:dyDescent="0.25">
      <c r="A188" s="16">
        <v>82</v>
      </c>
      <c r="B188" s="11" t="s">
        <v>83</v>
      </c>
      <c r="C188" s="12" t="s">
        <v>3</v>
      </c>
      <c r="D188" s="11" t="s">
        <v>1259</v>
      </c>
      <c r="E188" s="11">
        <v>226</v>
      </c>
      <c r="F188" s="21" t="s">
        <v>4</v>
      </c>
      <c r="G188" s="22" t="s">
        <v>1969</v>
      </c>
      <c r="H188" s="21" t="s">
        <v>66</v>
      </c>
      <c r="I188" s="12" t="s">
        <v>2007</v>
      </c>
      <c r="J188" s="12" t="s">
        <v>327</v>
      </c>
      <c r="K188" s="12" t="s">
        <v>328</v>
      </c>
      <c r="L188" s="13">
        <v>9</v>
      </c>
      <c r="M188" s="14">
        <v>214230010715</v>
      </c>
      <c r="N188" s="11" t="s">
        <v>2594</v>
      </c>
      <c r="O188" s="12" t="s">
        <v>1971</v>
      </c>
      <c r="P188" s="12" t="s">
        <v>311</v>
      </c>
      <c r="Q188" s="12" t="s">
        <v>1971</v>
      </c>
      <c r="R188" s="12" t="s">
        <v>1971</v>
      </c>
      <c r="S188" s="12" t="s">
        <v>2029</v>
      </c>
      <c r="T188" s="12" t="s">
        <v>2600</v>
      </c>
      <c r="U188" s="12" t="s">
        <v>335</v>
      </c>
      <c r="V188" s="12" t="s">
        <v>313</v>
      </c>
      <c r="W188" s="12" t="s">
        <v>314</v>
      </c>
      <c r="X188" s="12" t="s">
        <v>2601</v>
      </c>
      <c r="Y188" s="12" t="s">
        <v>1263</v>
      </c>
      <c r="Z188" s="12" t="s">
        <v>2433</v>
      </c>
      <c r="AA188" s="12" t="s">
        <v>320</v>
      </c>
      <c r="AB188" s="12" t="s">
        <v>1977</v>
      </c>
      <c r="AC188" s="12" t="s">
        <v>1264</v>
      </c>
      <c r="AD188" s="12" t="s">
        <v>1265</v>
      </c>
      <c r="AE188" s="12" t="s">
        <v>396</v>
      </c>
      <c r="AF188" s="12" t="s">
        <v>1266</v>
      </c>
      <c r="AG188" s="12" t="s">
        <v>1267</v>
      </c>
      <c r="AH188" s="12" t="s">
        <v>1268</v>
      </c>
      <c r="AI188" s="12" t="s">
        <v>316</v>
      </c>
      <c r="AJ188" s="12" t="s">
        <v>1977</v>
      </c>
      <c r="AK188" s="12" t="s">
        <v>326</v>
      </c>
      <c r="AL188" s="12">
        <f t="shared" si="41"/>
        <v>15</v>
      </c>
      <c r="AM188" s="12" t="s">
        <v>1981</v>
      </c>
      <c r="AN188" s="12" t="s">
        <v>1982</v>
      </c>
      <c r="AO188" s="12" t="s">
        <v>1983</v>
      </c>
      <c r="AP188" s="12" t="s">
        <v>1969</v>
      </c>
      <c r="AQ188" s="12" t="s">
        <v>4</v>
      </c>
      <c r="AR188" s="12" t="s">
        <v>4</v>
      </c>
      <c r="AS188" s="15" t="e">
        <f>VLOOKUP(M188,#REF!,4,FALSE)</f>
        <v>#REF!</v>
      </c>
      <c r="AT188" s="15" t="e">
        <f>VLOOKUP(M188,#REF!,5,FALSE)</f>
        <v>#REF!</v>
      </c>
      <c r="AU188" s="15" t="s">
        <v>2142</v>
      </c>
      <c r="AV188" s="15">
        <f t="shared" si="42"/>
        <v>62.4</v>
      </c>
      <c r="AW188" s="15">
        <f t="shared" si="43"/>
        <v>24.96</v>
      </c>
      <c r="AX188" s="17">
        <f t="shared" si="44"/>
        <v>39.96</v>
      </c>
      <c r="AY188" s="17">
        <v>18</v>
      </c>
      <c r="AZ188" s="12" t="s">
        <v>343</v>
      </c>
      <c r="BA188" s="12" t="s">
        <v>344</v>
      </c>
      <c r="BB188" s="12" t="s">
        <v>317</v>
      </c>
      <c r="BC188" s="21" t="s">
        <v>1260</v>
      </c>
      <c r="BD188" s="21" t="s">
        <v>1261</v>
      </c>
      <c r="BE188" s="21" t="s">
        <v>1262</v>
      </c>
      <c r="BF188" s="12" t="s">
        <v>3203</v>
      </c>
      <c r="BG188" s="15" t="str">
        <f>VLOOKUP(M188,'[1]Kcksinfod04fdb3a-9e63-4fd4-8dd0'!$A$4:$P$734,16,FALSE)</f>
        <v>18675735416</v>
      </c>
      <c r="BH188" s="15" t="s">
        <v>3340</v>
      </c>
      <c r="BI188" s="15">
        <v>2</v>
      </c>
      <c r="BJ188" s="15"/>
      <c r="BK188" s="15"/>
      <c r="BL188" s="27"/>
      <c r="BM188" s="27"/>
      <c r="BN188" s="27"/>
      <c r="BO188" s="27"/>
      <c r="BP188" s="27"/>
      <c r="BQ188" s="27"/>
      <c r="BR188" s="27"/>
      <c r="BS188" s="28">
        <f t="shared" si="33"/>
        <v>0</v>
      </c>
      <c r="BT188" s="28">
        <f t="shared" si="34"/>
        <v>0</v>
      </c>
      <c r="BU188" s="35">
        <f t="shared" si="35"/>
        <v>0</v>
      </c>
      <c r="BV188" s="28"/>
      <c r="BW188" s="17"/>
      <c r="BX188" s="17"/>
      <c r="BY188" s="19" t="s">
        <v>3312</v>
      </c>
    </row>
    <row r="189" spans="1:103" x14ac:dyDescent="0.25">
      <c r="A189" s="16">
        <v>83</v>
      </c>
      <c r="B189" s="11" t="s">
        <v>79</v>
      </c>
      <c r="C189" s="12" t="s">
        <v>3</v>
      </c>
      <c r="D189" s="11" t="s">
        <v>1326</v>
      </c>
      <c r="E189" s="11">
        <v>246</v>
      </c>
      <c r="F189" s="21" t="s">
        <v>4</v>
      </c>
      <c r="G189" s="22" t="s">
        <v>1969</v>
      </c>
      <c r="H189" s="21" t="s">
        <v>66</v>
      </c>
      <c r="I189" s="12" t="s">
        <v>2007</v>
      </c>
      <c r="J189" s="12" t="s">
        <v>327</v>
      </c>
      <c r="K189" s="12" t="s">
        <v>328</v>
      </c>
      <c r="L189" s="13">
        <v>9</v>
      </c>
      <c r="M189" s="14">
        <v>214230010209</v>
      </c>
      <c r="N189" s="11" t="s">
        <v>2635</v>
      </c>
      <c r="O189" s="12" t="s">
        <v>1971</v>
      </c>
      <c r="P189" s="12" t="s">
        <v>311</v>
      </c>
      <c r="Q189" s="12" t="s">
        <v>1971</v>
      </c>
      <c r="R189" s="12" t="s">
        <v>1971</v>
      </c>
      <c r="S189" s="12" t="s">
        <v>1982</v>
      </c>
      <c r="T189" s="12" t="s">
        <v>2636</v>
      </c>
      <c r="U189" s="12" t="s">
        <v>503</v>
      </c>
      <c r="V189" s="12" t="s">
        <v>313</v>
      </c>
      <c r="W189" s="12" t="s">
        <v>330</v>
      </c>
      <c r="X189" s="12" t="s">
        <v>2637</v>
      </c>
      <c r="Y189" s="12" t="s">
        <v>1329</v>
      </c>
      <c r="Z189" s="12" t="s">
        <v>2079</v>
      </c>
      <c r="AA189" s="12" t="s">
        <v>320</v>
      </c>
      <c r="AB189" s="12" t="s">
        <v>1977</v>
      </c>
      <c r="AC189" s="12" t="s">
        <v>1330</v>
      </c>
      <c r="AD189" s="12" t="s">
        <v>1331</v>
      </c>
      <c r="AE189" s="12" t="s">
        <v>2017</v>
      </c>
      <c r="AF189" s="12" t="s">
        <v>622</v>
      </c>
      <c r="AG189" s="12" t="s">
        <v>1332</v>
      </c>
      <c r="AH189" s="12" t="s">
        <v>1333</v>
      </c>
      <c r="AI189" s="12" t="s">
        <v>316</v>
      </c>
      <c r="AJ189" s="12" t="s">
        <v>1977</v>
      </c>
      <c r="AK189" s="12" t="s">
        <v>326</v>
      </c>
      <c r="AL189" s="12">
        <f t="shared" si="41"/>
        <v>14.1</v>
      </c>
      <c r="AM189" s="12" t="s">
        <v>1981</v>
      </c>
      <c r="AN189" s="12" t="s">
        <v>1982</v>
      </c>
      <c r="AO189" s="12" t="s">
        <v>1983</v>
      </c>
      <c r="AP189" s="12" t="s">
        <v>1969</v>
      </c>
      <c r="AQ189" s="12" t="s">
        <v>4</v>
      </c>
      <c r="AR189" s="12" t="s">
        <v>4</v>
      </c>
      <c r="AS189" s="15" t="e">
        <f>VLOOKUP(M189,#REF!,4,FALSE)</f>
        <v>#REF!</v>
      </c>
      <c r="AT189" s="15" t="e">
        <f>VLOOKUP(M189,#REF!,5,FALSE)</f>
        <v>#REF!</v>
      </c>
      <c r="AU189" s="15" t="s">
        <v>2012</v>
      </c>
      <c r="AV189" s="15">
        <f t="shared" si="42"/>
        <v>64.400000000000006</v>
      </c>
      <c r="AW189" s="15">
        <f t="shared" si="43"/>
        <v>25.760000000000005</v>
      </c>
      <c r="AX189" s="17">
        <f t="shared" si="44"/>
        <v>39.860000000000007</v>
      </c>
      <c r="AY189" s="17">
        <v>19</v>
      </c>
      <c r="AZ189" s="12" t="s">
        <v>315</v>
      </c>
      <c r="BA189" s="12" t="s">
        <v>316</v>
      </c>
      <c r="BB189" s="12" t="s">
        <v>317</v>
      </c>
      <c r="BC189" s="21" t="s">
        <v>1327</v>
      </c>
      <c r="BD189" s="21" t="s">
        <v>2638</v>
      </c>
      <c r="BE189" s="21" t="s">
        <v>1328</v>
      </c>
      <c r="BF189" s="12" t="s">
        <v>3203</v>
      </c>
      <c r="BG189" s="15" t="str">
        <f>VLOOKUP(M189,'[1]Kcksinfod04fdb3a-9e63-4fd4-8dd0'!$A$4:$P$734,16,FALSE)</f>
        <v>18271622726</v>
      </c>
      <c r="BH189" s="15" t="s">
        <v>3340</v>
      </c>
      <c r="BI189" s="15">
        <v>2</v>
      </c>
      <c r="BJ189" s="15"/>
      <c r="BK189" s="15"/>
      <c r="BL189" s="27"/>
      <c r="BM189" s="27"/>
      <c r="BN189" s="27"/>
      <c r="BO189" s="27"/>
      <c r="BP189" s="27"/>
      <c r="BQ189" s="27"/>
      <c r="BR189" s="27"/>
      <c r="BS189" s="28">
        <f t="shared" si="33"/>
        <v>0</v>
      </c>
      <c r="BT189" s="28">
        <f t="shared" si="34"/>
        <v>0</v>
      </c>
      <c r="BU189" s="35">
        <f t="shared" si="35"/>
        <v>0</v>
      </c>
      <c r="BV189" s="28"/>
      <c r="BW189" s="17"/>
      <c r="BX189" s="17"/>
      <c r="BY189" s="19" t="s">
        <v>3312</v>
      </c>
    </row>
    <row r="190" spans="1:103" x14ac:dyDescent="0.25">
      <c r="A190" s="16">
        <v>262</v>
      </c>
      <c r="B190" s="11" t="s">
        <v>265</v>
      </c>
      <c r="C190" s="12" t="s">
        <v>10</v>
      </c>
      <c r="D190" s="11" t="s">
        <v>3010</v>
      </c>
      <c r="E190" s="11">
        <v>647</v>
      </c>
      <c r="F190" s="21" t="s">
        <v>263</v>
      </c>
      <c r="G190" s="22" t="s">
        <v>3008</v>
      </c>
      <c r="H190" s="21" t="s">
        <v>175</v>
      </c>
      <c r="I190" s="12" t="s">
        <v>3009</v>
      </c>
      <c r="J190" s="12" t="s">
        <v>327</v>
      </c>
      <c r="K190" s="12" t="s">
        <v>328</v>
      </c>
      <c r="L190" s="13">
        <v>4</v>
      </c>
      <c r="M190" s="14">
        <v>214230011529</v>
      </c>
      <c r="N190" s="11" t="s">
        <v>2243</v>
      </c>
      <c r="O190" s="12" t="s">
        <v>1971</v>
      </c>
      <c r="P190" s="12" t="s">
        <v>311</v>
      </c>
      <c r="Q190" s="12" t="s">
        <v>1971</v>
      </c>
      <c r="R190" s="12" t="s">
        <v>1971</v>
      </c>
      <c r="S190" s="12" t="s">
        <v>2019</v>
      </c>
      <c r="T190" s="12" t="s">
        <v>3011</v>
      </c>
      <c r="U190" s="12" t="s">
        <v>1251</v>
      </c>
      <c r="V190" s="12" t="s">
        <v>313</v>
      </c>
      <c r="W190" s="12" t="s">
        <v>341</v>
      </c>
      <c r="X190" s="12" t="s">
        <v>1998</v>
      </c>
      <c r="Y190" s="12" t="s">
        <v>1811</v>
      </c>
      <c r="Z190" s="12" t="s">
        <v>3013</v>
      </c>
      <c r="AA190" s="12" t="s">
        <v>320</v>
      </c>
      <c r="AB190" s="12" t="s">
        <v>1977</v>
      </c>
      <c r="AC190" s="12" t="s">
        <v>1812</v>
      </c>
      <c r="AD190" s="12" t="s">
        <v>263</v>
      </c>
      <c r="AE190" s="12" t="s">
        <v>1981</v>
      </c>
      <c r="AF190" s="12" t="s">
        <v>1813</v>
      </c>
      <c r="AG190" s="12" t="s">
        <v>1814</v>
      </c>
      <c r="AH190" s="12" t="s">
        <v>1815</v>
      </c>
      <c r="AI190" s="12" t="s">
        <v>316</v>
      </c>
      <c r="AJ190" s="12" t="s">
        <v>1977</v>
      </c>
      <c r="AK190" s="12" t="s">
        <v>326</v>
      </c>
      <c r="AL190" s="12">
        <f t="shared" si="41"/>
        <v>18.599999999999998</v>
      </c>
      <c r="AM190" s="12" t="s">
        <v>1981</v>
      </c>
      <c r="AN190" s="12" t="s">
        <v>1982</v>
      </c>
      <c r="AO190" s="12" t="s">
        <v>1983</v>
      </c>
      <c r="AP190" s="12" t="s">
        <v>3008</v>
      </c>
      <c r="AQ190" s="12" t="s">
        <v>4</v>
      </c>
      <c r="AR190" s="12" t="s">
        <v>263</v>
      </c>
      <c r="AS190" s="15" t="e">
        <f>VLOOKUP(M190,#REF!,4,FALSE)</f>
        <v>#REF!</v>
      </c>
      <c r="AT190" s="15" t="e">
        <f>VLOOKUP(M190,#REF!,5,FALSE)</f>
        <v>#REF!</v>
      </c>
      <c r="AU190" s="15" t="s">
        <v>3116</v>
      </c>
      <c r="AV190" s="15">
        <f t="shared" si="42"/>
        <v>72.400000000000006</v>
      </c>
      <c r="AW190" s="15">
        <f t="shared" si="43"/>
        <v>28.960000000000004</v>
      </c>
      <c r="AX190" s="17">
        <f t="shared" si="44"/>
        <v>47.56</v>
      </c>
      <c r="AY190" s="17">
        <v>1</v>
      </c>
      <c r="AZ190" s="12" t="s">
        <v>315</v>
      </c>
      <c r="BA190" s="12" t="s">
        <v>316</v>
      </c>
      <c r="BB190" s="12" t="s">
        <v>317</v>
      </c>
      <c r="BC190" s="21" t="s">
        <v>1810</v>
      </c>
      <c r="BD190" s="21" t="s">
        <v>3012</v>
      </c>
      <c r="BE190" s="21" t="s">
        <v>631</v>
      </c>
      <c r="BF190" s="12" t="s">
        <v>3203</v>
      </c>
      <c r="BG190" s="15" t="str">
        <f>VLOOKUP(M190,'[1]Kcksinfod04fdb3a-9e63-4fd4-8dd0'!$A$4:$P$734,16,FALSE)</f>
        <v>17771225717</v>
      </c>
      <c r="BH190" s="15" t="s">
        <v>3340</v>
      </c>
      <c r="BI190" s="15">
        <v>2</v>
      </c>
      <c r="BJ190" s="15"/>
      <c r="BK190" s="15"/>
      <c r="BL190" s="27"/>
      <c r="BM190" s="27"/>
      <c r="BN190" s="27"/>
      <c r="BO190" s="27"/>
      <c r="BP190" s="27"/>
      <c r="BQ190" s="27"/>
      <c r="BR190" s="27"/>
      <c r="BS190" s="28">
        <f t="shared" si="33"/>
        <v>0</v>
      </c>
      <c r="BT190" s="28">
        <f t="shared" si="34"/>
        <v>0</v>
      </c>
      <c r="BU190" s="35">
        <f t="shared" si="35"/>
        <v>0</v>
      </c>
      <c r="BV190" s="28"/>
      <c r="BW190" s="17"/>
      <c r="BX190" s="17"/>
      <c r="BY190" s="19" t="s">
        <v>3312</v>
      </c>
    </row>
    <row r="191" spans="1:103" x14ac:dyDescent="0.25">
      <c r="A191" s="16">
        <v>263</v>
      </c>
      <c r="B191" s="11" t="s">
        <v>264</v>
      </c>
      <c r="C191" s="12" t="s">
        <v>10</v>
      </c>
      <c r="D191" s="11" t="s">
        <v>3026</v>
      </c>
      <c r="E191" s="11">
        <v>654</v>
      </c>
      <c r="F191" s="21" t="s">
        <v>263</v>
      </c>
      <c r="G191" s="22" t="s">
        <v>3008</v>
      </c>
      <c r="H191" s="21" t="s">
        <v>175</v>
      </c>
      <c r="I191" s="12" t="s">
        <v>3009</v>
      </c>
      <c r="J191" s="12" t="s">
        <v>327</v>
      </c>
      <c r="K191" s="12" t="s">
        <v>328</v>
      </c>
      <c r="L191" s="13">
        <v>4</v>
      </c>
      <c r="M191" s="14">
        <v>214230012101</v>
      </c>
      <c r="N191" s="11" t="s">
        <v>2434</v>
      </c>
      <c r="O191" s="12" t="s">
        <v>1971</v>
      </c>
      <c r="P191" s="12" t="s">
        <v>311</v>
      </c>
      <c r="Q191" s="12" t="s">
        <v>1971</v>
      </c>
      <c r="R191" s="12" t="s">
        <v>1971</v>
      </c>
      <c r="S191" s="12" t="s">
        <v>2019</v>
      </c>
      <c r="T191" s="12" t="s">
        <v>3027</v>
      </c>
      <c r="U191" s="12" t="s">
        <v>335</v>
      </c>
      <c r="V191" s="12" t="s">
        <v>313</v>
      </c>
      <c r="W191" s="12" t="s">
        <v>341</v>
      </c>
      <c r="X191" s="12" t="s">
        <v>1994</v>
      </c>
      <c r="Y191" s="12" t="s">
        <v>335</v>
      </c>
      <c r="Z191" s="12" t="s">
        <v>2275</v>
      </c>
      <c r="AA191" s="12" t="s">
        <v>320</v>
      </c>
      <c r="AB191" s="12" t="s">
        <v>1977</v>
      </c>
      <c r="AC191" s="12" t="s">
        <v>1839</v>
      </c>
      <c r="AD191" s="12" t="s">
        <v>1840</v>
      </c>
      <c r="AE191" s="12" t="s">
        <v>1841</v>
      </c>
      <c r="AF191" s="12" t="s">
        <v>1977</v>
      </c>
      <c r="AG191" s="12" t="s">
        <v>1842</v>
      </c>
      <c r="AH191" s="12" t="s">
        <v>1843</v>
      </c>
      <c r="AI191" s="12" t="s">
        <v>316</v>
      </c>
      <c r="AJ191" s="12" t="s">
        <v>1977</v>
      </c>
      <c r="AK191" s="12" t="s">
        <v>326</v>
      </c>
      <c r="AL191" s="12">
        <f t="shared" si="41"/>
        <v>16.8</v>
      </c>
      <c r="AM191" s="12" t="s">
        <v>1981</v>
      </c>
      <c r="AN191" s="12" t="s">
        <v>1982</v>
      </c>
      <c r="AO191" s="12" t="s">
        <v>1983</v>
      </c>
      <c r="AP191" s="12" t="s">
        <v>3008</v>
      </c>
      <c r="AQ191" s="12" t="s">
        <v>4</v>
      </c>
      <c r="AR191" s="12" t="s">
        <v>263</v>
      </c>
      <c r="AS191" s="15" t="e">
        <f>VLOOKUP(M191,#REF!,4,FALSE)</f>
        <v>#REF!</v>
      </c>
      <c r="AT191" s="15" t="e">
        <f>VLOOKUP(M191,#REF!,5,FALSE)</f>
        <v>#REF!</v>
      </c>
      <c r="AU191" s="15" t="s">
        <v>3120</v>
      </c>
      <c r="AV191" s="15">
        <f t="shared" si="42"/>
        <v>72.8</v>
      </c>
      <c r="AW191" s="15">
        <f t="shared" si="43"/>
        <v>29.12</v>
      </c>
      <c r="AX191" s="17">
        <f t="shared" si="44"/>
        <v>45.92</v>
      </c>
      <c r="AY191" s="17">
        <v>2</v>
      </c>
      <c r="AZ191" s="12" t="s">
        <v>343</v>
      </c>
      <c r="BA191" s="12" t="s">
        <v>344</v>
      </c>
      <c r="BB191" s="12" t="s">
        <v>317</v>
      </c>
      <c r="BC191" s="21" t="s">
        <v>964</v>
      </c>
      <c r="BD191" s="21" t="s">
        <v>3028</v>
      </c>
      <c r="BE191" s="21" t="s">
        <v>1374</v>
      </c>
      <c r="BF191" s="12" t="s">
        <v>3203</v>
      </c>
      <c r="BG191" s="15" t="str">
        <f>VLOOKUP(M191,'[1]Kcksinfod04fdb3a-9e63-4fd4-8dd0'!$A$4:$P$734,16,FALSE)</f>
        <v>18186102276</v>
      </c>
      <c r="BH191" s="15" t="s">
        <v>3340</v>
      </c>
      <c r="BI191" s="15">
        <v>2</v>
      </c>
      <c r="BJ191" s="15"/>
      <c r="BK191" s="15"/>
      <c r="BL191" s="27"/>
      <c r="BM191" s="27"/>
      <c r="BN191" s="27"/>
      <c r="BO191" s="27"/>
      <c r="BP191" s="27"/>
      <c r="BQ191" s="27"/>
      <c r="BR191" s="27"/>
      <c r="BS191" s="28">
        <f t="shared" si="33"/>
        <v>0</v>
      </c>
      <c r="BT191" s="28">
        <f t="shared" si="34"/>
        <v>0</v>
      </c>
      <c r="BU191" s="35">
        <f t="shared" si="35"/>
        <v>0</v>
      </c>
      <c r="BV191" s="28"/>
      <c r="BW191" s="17"/>
      <c r="BX191" s="17"/>
      <c r="BY191" s="19" t="s">
        <v>3312</v>
      </c>
    </row>
    <row r="192" spans="1:103" x14ac:dyDescent="0.25">
      <c r="A192" s="16">
        <v>264</v>
      </c>
      <c r="B192" s="11" t="s">
        <v>262</v>
      </c>
      <c r="C192" s="12" t="s">
        <v>3</v>
      </c>
      <c r="D192" s="11" t="s">
        <v>3032</v>
      </c>
      <c r="E192" s="11">
        <v>658</v>
      </c>
      <c r="F192" s="21" t="s">
        <v>3207</v>
      </c>
      <c r="G192" s="22" t="s">
        <v>3008</v>
      </c>
      <c r="H192" s="21" t="s">
        <v>175</v>
      </c>
      <c r="I192" s="12" t="s">
        <v>3009</v>
      </c>
      <c r="J192" s="12" t="s">
        <v>327</v>
      </c>
      <c r="K192" s="12" t="s">
        <v>328</v>
      </c>
      <c r="L192" s="13">
        <v>4</v>
      </c>
      <c r="M192" s="14">
        <v>214230011007</v>
      </c>
      <c r="N192" s="11" t="s">
        <v>2518</v>
      </c>
      <c r="O192" s="12" t="s">
        <v>1971</v>
      </c>
      <c r="P192" s="12" t="s">
        <v>311</v>
      </c>
      <c r="Q192" s="12" t="s">
        <v>1971</v>
      </c>
      <c r="R192" s="12" t="s">
        <v>1971</v>
      </c>
      <c r="S192" s="12" t="s">
        <v>2019</v>
      </c>
      <c r="T192" s="12" t="s">
        <v>3033</v>
      </c>
      <c r="U192" s="12" t="s">
        <v>447</v>
      </c>
      <c r="V192" s="12" t="s">
        <v>313</v>
      </c>
      <c r="W192" s="12" t="s">
        <v>314</v>
      </c>
      <c r="X192" s="12" t="s">
        <v>2041</v>
      </c>
      <c r="Y192" s="12" t="s">
        <v>447</v>
      </c>
      <c r="Z192" s="12" t="s">
        <v>2021</v>
      </c>
      <c r="AA192" s="12" t="s">
        <v>320</v>
      </c>
      <c r="AB192" s="12" t="s">
        <v>1977</v>
      </c>
      <c r="AC192" s="12" t="s">
        <v>1849</v>
      </c>
      <c r="AD192" s="12" t="s">
        <v>1850</v>
      </c>
      <c r="AE192" s="12" t="s">
        <v>3035</v>
      </c>
      <c r="AF192" s="12" t="s">
        <v>1851</v>
      </c>
      <c r="AG192" s="12" t="s">
        <v>1852</v>
      </c>
      <c r="AH192" s="12" t="s">
        <v>1853</v>
      </c>
      <c r="AI192" s="12" t="s">
        <v>316</v>
      </c>
      <c r="AJ192" s="12" t="s">
        <v>1854</v>
      </c>
      <c r="AK192" s="12" t="s">
        <v>326</v>
      </c>
      <c r="AL192" s="12">
        <f t="shared" si="41"/>
        <v>15.899999999999999</v>
      </c>
      <c r="AM192" s="12" t="s">
        <v>1981</v>
      </c>
      <c r="AN192" s="12" t="s">
        <v>1982</v>
      </c>
      <c r="AO192" s="12" t="s">
        <v>1983</v>
      </c>
      <c r="AP192" s="12" t="s">
        <v>3008</v>
      </c>
      <c r="AQ192" s="12" t="s">
        <v>4</v>
      </c>
      <c r="AR192" s="12" t="s">
        <v>263</v>
      </c>
      <c r="AS192" s="15" t="e">
        <f>VLOOKUP(M192,#REF!,4,FALSE)</f>
        <v>#REF!</v>
      </c>
      <c r="AT192" s="15" t="e">
        <f>VLOOKUP(M192,#REF!,5,FALSE)</f>
        <v>#REF!</v>
      </c>
      <c r="AU192" s="15" t="s">
        <v>3115</v>
      </c>
      <c r="AV192" s="15">
        <f t="shared" si="42"/>
        <v>73.2</v>
      </c>
      <c r="AW192" s="15">
        <f t="shared" si="43"/>
        <v>29.28</v>
      </c>
      <c r="AX192" s="17">
        <f t="shared" si="44"/>
        <v>45.18</v>
      </c>
      <c r="AY192" s="17">
        <v>3</v>
      </c>
      <c r="AZ192" s="12" t="s">
        <v>343</v>
      </c>
      <c r="BA192" s="12" t="s">
        <v>344</v>
      </c>
      <c r="BB192" s="12" t="s">
        <v>317</v>
      </c>
      <c r="BC192" s="21" t="s">
        <v>579</v>
      </c>
      <c r="BD192" s="21" t="s">
        <v>3034</v>
      </c>
      <c r="BE192" s="21" t="s">
        <v>1848</v>
      </c>
      <c r="BF192" s="12" t="s">
        <v>3203</v>
      </c>
      <c r="BG192" s="15" t="str">
        <f>VLOOKUP(M192,'[1]Kcksinfod04fdb3a-9e63-4fd4-8dd0'!$A$4:$P$734,16,FALSE)</f>
        <v>13971497327</v>
      </c>
      <c r="BH192" s="15" t="s">
        <v>3340</v>
      </c>
      <c r="BI192" s="15">
        <v>2</v>
      </c>
      <c r="BJ192" s="15"/>
      <c r="BK192" s="15"/>
      <c r="BL192" s="27"/>
      <c r="BM192" s="27"/>
      <c r="BN192" s="27"/>
      <c r="BO192" s="27"/>
      <c r="BP192" s="27"/>
      <c r="BQ192" s="27"/>
      <c r="BR192" s="27"/>
      <c r="BS192" s="28">
        <f t="shared" si="33"/>
        <v>0</v>
      </c>
      <c r="BT192" s="28">
        <f t="shared" si="34"/>
        <v>0</v>
      </c>
      <c r="BU192" s="35">
        <f t="shared" si="35"/>
        <v>0</v>
      </c>
      <c r="BV192" s="28"/>
      <c r="BW192" s="17"/>
      <c r="BX192" s="17"/>
      <c r="BY192" s="19" t="s">
        <v>3312</v>
      </c>
    </row>
    <row r="193" spans="1:77" x14ac:dyDescent="0.25">
      <c r="A193" s="16">
        <v>265</v>
      </c>
      <c r="B193" s="11" t="s">
        <v>267</v>
      </c>
      <c r="C193" s="12" t="s">
        <v>3</v>
      </c>
      <c r="D193" s="11" t="s">
        <v>3021</v>
      </c>
      <c r="E193" s="11">
        <v>650</v>
      </c>
      <c r="F193" s="21" t="s">
        <v>263</v>
      </c>
      <c r="G193" s="22" t="s">
        <v>3008</v>
      </c>
      <c r="H193" s="21" t="s">
        <v>175</v>
      </c>
      <c r="I193" s="12" t="s">
        <v>3009</v>
      </c>
      <c r="J193" s="12" t="s">
        <v>327</v>
      </c>
      <c r="K193" s="12" t="s">
        <v>328</v>
      </c>
      <c r="L193" s="13">
        <v>4</v>
      </c>
      <c r="M193" s="14">
        <v>214230011704</v>
      </c>
      <c r="N193" s="11" t="s">
        <v>2317</v>
      </c>
      <c r="O193" s="12" t="s">
        <v>1971</v>
      </c>
      <c r="P193" s="12" t="s">
        <v>311</v>
      </c>
      <c r="Q193" s="12" t="s">
        <v>1971</v>
      </c>
      <c r="R193" s="12" t="s">
        <v>1971</v>
      </c>
      <c r="S193" s="12" t="s">
        <v>2194</v>
      </c>
      <c r="T193" s="12" t="s">
        <v>3022</v>
      </c>
      <c r="U193" s="12" t="s">
        <v>1827</v>
      </c>
      <c r="V193" s="12" t="s">
        <v>313</v>
      </c>
      <c r="W193" s="12" t="s">
        <v>314</v>
      </c>
      <c r="X193" s="12" t="s">
        <v>2129</v>
      </c>
      <c r="Y193" s="12" t="s">
        <v>549</v>
      </c>
      <c r="Z193" s="12" t="s">
        <v>2443</v>
      </c>
      <c r="AA193" s="12" t="s">
        <v>320</v>
      </c>
      <c r="AB193" s="12" t="s">
        <v>1977</v>
      </c>
      <c r="AC193" s="12" t="s">
        <v>1829</v>
      </c>
      <c r="AD193" s="12" t="s">
        <v>316</v>
      </c>
      <c r="AE193" s="12" t="s">
        <v>939</v>
      </c>
      <c r="AF193" s="12" t="s">
        <v>1830</v>
      </c>
      <c r="AG193" s="12" t="s">
        <v>3023</v>
      </c>
      <c r="AH193" s="12" t="s">
        <v>1831</v>
      </c>
      <c r="AI193" s="12" t="s">
        <v>316</v>
      </c>
      <c r="AJ193" s="12" t="s">
        <v>1977</v>
      </c>
      <c r="AK193" s="12" t="s">
        <v>326</v>
      </c>
      <c r="AL193" s="12">
        <f t="shared" si="41"/>
        <v>18</v>
      </c>
      <c r="AM193" s="12" t="s">
        <v>1981</v>
      </c>
      <c r="AN193" s="12" t="s">
        <v>1982</v>
      </c>
      <c r="AO193" s="12" t="s">
        <v>1983</v>
      </c>
      <c r="AP193" s="12" t="s">
        <v>3008</v>
      </c>
      <c r="AQ193" s="12" t="s">
        <v>4</v>
      </c>
      <c r="AR193" s="12" t="s">
        <v>263</v>
      </c>
      <c r="AS193" s="15" t="e">
        <f>VLOOKUP(M193,#REF!,4,FALSE)</f>
        <v>#REF!</v>
      </c>
      <c r="AT193" s="15" t="e">
        <f>VLOOKUP(M193,#REF!,5,FALSE)</f>
        <v>#REF!</v>
      </c>
      <c r="AU193" s="15" t="s">
        <v>2012</v>
      </c>
      <c r="AV193" s="15">
        <f t="shared" si="42"/>
        <v>64.400000000000006</v>
      </c>
      <c r="AW193" s="15">
        <f t="shared" si="43"/>
        <v>25.760000000000005</v>
      </c>
      <c r="AX193" s="17">
        <f t="shared" si="44"/>
        <v>43.760000000000005</v>
      </c>
      <c r="AY193" s="17">
        <v>4</v>
      </c>
      <c r="AZ193" s="12" t="s">
        <v>343</v>
      </c>
      <c r="BA193" s="12" t="s">
        <v>344</v>
      </c>
      <c r="BB193" s="12" t="s">
        <v>317</v>
      </c>
      <c r="BC193" s="21" t="s">
        <v>1591</v>
      </c>
      <c r="BD193" s="21" t="s">
        <v>1828</v>
      </c>
      <c r="BE193" s="21" t="s">
        <v>739</v>
      </c>
      <c r="BF193" s="12" t="s">
        <v>3203</v>
      </c>
      <c r="BG193" s="15" t="str">
        <f>VLOOKUP(M193,'[1]Kcksinfod04fdb3a-9e63-4fd4-8dd0'!$A$4:$P$734,16,FALSE)</f>
        <v>13627238657</v>
      </c>
      <c r="BH193" s="15" t="s">
        <v>3340</v>
      </c>
      <c r="BI193" s="15">
        <v>2</v>
      </c>
      <c r="BJ193" s="15"/>
      <c r="BK193" s="15"/>
      <c r="BL193" s="27"/>
      <c r="BM193" s="27"/>
      <c r="BN193" s="27"/>
      <c r="BO193" s="27"/>
      <c r="BP193" s="27"/>
      <c r="BQ193" s="27"/>
      <c r="BR193" s="27"/>
      <c r="BS193" s="28">
        <f t="shared" si="33"/>
        <v>0</v>
      </c>
      <c r="BT193" s="28">
        <f t="shared" si="34"/>
        <v>0</v>
      </c>
      <c r="BU193" s="35">
        <f t="shared" si="35"/>
        <v>0</v>
      </c>
      <c r="BV193" s="28"/>
      <c r="BW193" s="17"/>
      <c r="BX193" s="17"/>
      <c r="BY193" s="19" t="s">
        <v>3312</v>
      </c>
    </row>
    <row r="194" spans="1:77" x14ac:dyDescent="0.25">
      <c r="A194" s="16">
        <v>266</v>
      </c>
      <c r="B194" s="11" t="s">
        <v>266</v>
      </c>
      <c r="C194" s="12" t="s">
        <v>3</v>
      </c>
      <c r="D194" s="11" t="s">
        <v>3029</v>
      </c>
      <c r="E194" s="11">
        <v>655</v>
      </c>
      <c r="F194" s="21" t="s">
        <v>263</v>
      </c>
      <c r="G194" s="22" t="s">
        <v>3008</v>
      </c>
      <c r="H194" s="21" t="s">
        <v>175</v>
      </c>
      <c r="I194" s="12" t="s">
        <v>3009</v>
      </c>
      <c r="J194" s="12" t="s">
        <v>327</v>
      </c>
      <c r="K194" s="12" t="s">
        <v>328</v>
      </c>
      <c r="L194" s="13">
        <v>4</v>
      </c>
      <c r="M194" s="14">
        <v>214230012216</v>
      </c>
      <c r="N194" s="11" t="s">
        <v>2434</v>
      </c>
      <c r="O194" s="12" t="s">
        <v>1971</v>
      </c>
      <c r="P194" s="12" t="s">
        <v>311</v>
      </c>
      <c r="Q194" s="12" t="s">
        <v>1971</v>
      </c>
      <c r="R194" s="12" t="s">
        <v>1971</v>
      </c>
      <c r="S194" s="12" t="s">
        <v>2045</v>
      </c>
      <c r="T194" s="12" t="s">
        <v>3030</v>
      </c>
      <c r="U194" s="12" t="s">
        <v>329</v>
      </c>
      <c r="V194" s="12" t="s">
        <v>313</v>
      </c>
      <c r="W194" s="12" t="s">
        <v>330</v>
      </c>
      <c r="X194" s="12" t="s">
        <v>2027</v>
      </c>
      <c r="Y194" s="12" t="s">
        <v>335</v>
      </c>
      <c r="Z194" s="12" t="s">
        <v>2323</v>
      </c>
      <c r="AA194" s="12" t="s">
        <v>320</v>
      </c>
      <c r="AB194" s="12" t="s">
        <v>1977</v>
      </c>
      <c r="AC194" s="12" t="s">
        <v>1844</v>
      </c>
      <c r="AD194" s="12" t="s">
        <v>316</v>
      </c>
      <c r="AE194" s="12" t="s">
        <v>1043</v>
      </c>
      <c r="AF194" s="12" t="s">
        <v>316</v>
      </c>
      <c r="AG194" s="12" t="s">
        <v>1845</v>
      </c>
      <c r="AH194" s="12" t="s">
        <v>1846</v>
      </c>
      <c r="AI194" s="12" t="s">
        <v>1847</v>
      </c>
      <c r="AJ194" s="12" t="s">
        <v>1977</v>
      </c>
      <c r="AK194" s="12" t="s">
        <v>326</v>
      </c>
      <c r="AL194" s="12">
        <f t="shared" si="41"/>
        <v>16.8</v>
      </c>
      <c r="AM194" s="12" t="s">
        <v>1981</v>
      </c>
      <c r="AN194" s="12" t="s">
        <v>1982</v>
      </c>
      <c r="AO194" s="12" t="s">
        <v>1983</v>
      </c>
      <c r="AP194" s="12" t="s">
        <v>3008</v>
      </c>
      <c r="AQ194" s="12" t="s">
        <v>4</v>
      </c>
      <c r="AR194" s="12" t="s">
        <v>263</v>
      </c>
      <c r="AS194" s="15" t="e">
        <f>VLOOKUP(M194,#REF!,4,FALSE)</f>
        <v>#REF!</v>
      </c>
      <c r="AT194" s="15" t="e">
        <f>VLOOKUP(M194,#REF!,5,FALSE)</f>
        <v>#REF!</v>
      </c>
      <c r="AU194" s="15" t="s">
        <v>1970</v>
      </c>
      <c r="AV194" s="15">
        <f t="shared" si="42"/>
        <v>66.8</v>
      </c>
      <c r="AW194" s="15">
        <f t="shared" si="43"/>
        <v>26.72</v>
      </c>
      <c r="AX194" s="17">
        <f t="shared" si="44"/>
        <v>43.519999999999996</v>
      </c>
      <c r="AY194" s="17">
        <v>5</v>
      </c>
      <c r="AZ194" s="12" t="s">
        <v>343</v>
      </c>
      <c r="BA194" s="12" t="s">
        <v>344</v>
      </c>
      <c r="BB194" s="12" t="s">
        <v>317</v>
      </c>
      <c r="BC194" s="21" t="s">
        <v>365</v>
      </c>
      <c r="BD194" s="21" t="s">
        <v>3031</v>
      </c>
      <c r="BE194" s="21" t="s">
        <v>631</v>
      </c>
      <c r="BF194" s="12" t="s">
        <v>3203</v>
      </c>
      <c r="BG194" s="15" t="str">
        <f>VLOOKUP(M194,'[1]Kcksinfod04fdb3a-9e63-4fd4-8dd0'!$A$4:$P$734,16,FALSE)</f>
        <v>13611840697</v>
      </c>
      <c r="BH194" s="15" t="s">
        <v>3340</v>
      </c>
      <c r="BI194" s="15">
        <v>2</v>
      </c>
      <c r="BJ194" s="15"/>
      <c r="BK194" s="15"/>
      <c r="BL194" s="27"/>
      <c r="BM194" s="27"/>
      <c r="BN194" s="27"/>
      <c r="BO194" s="27"/>
      <c r="BP194" s="27"/>
      <c r="BQ194" s="27"/>
      <c r="BR194" s="27"/>
      <c r="BS194" s="28">
        <f t="shared" si="33"/>
        <v>0</v>
      </c>
      <c r="BT194" s="28">
        <f t="shared" si="34"/>
        <v>0</v>
      </c>
      <c r="BU194" s="35">
        <f t="shared" si="35"/>
        <v>0</v>
      </c>
      <c r="BV194" s="28"/>
      <c r="BW194" s="17"/>
      <c r="BX194" s="17"/>
      <c r="BY194" s="19" t="s">
        <v>3312</v>
      </c>
    </row>
    <row r="195" spans="1:77" x14ac:dyDescent="0.25">
      <c r="A195" s="16">
        <v>267</v>
      </c>
      <c r="B195" s="11" t="s">
        <v>269</v>
      </c>
      <c r="C195" s="12" t="s">
        <v>3</v>
      </c>
      <c r="D195" s="11" t="s">
        <v>1816</v>
      </c>
      <c r="E195" s="11">
        <v>648</v>
      </c>
      <c r="F195" s="21" t="s">
        <v>263</v>
      </c>
      <c r="G195" s="22" t="s">
        <v>3008</v>
      </c>
      <c r="H195" s="21" t="s">
        <v>175</v>
      </c>
      <c r="I195" s="12" t="s">
        <v>3009</v>
      </c>
      <c r="J195" s="12" t="s">
        <v>327</v>
      </c>
      <c r="K195" s="12" t="s">
        <v>328</v>
      </c>
      <c r="L195" s="13">
        <v>4</v>
      </c>
      <c r="M195" s="14">
        <v>214230011605</v>
      </c>
      <c r="N195" s="11" t="s">
        <v>2243</v>
      </c>
      <c r="O195" s="12" t="s">
        <v>1971</v>
      </c>
      <c r="P195" s="12" t="s">
        <v>311</v>
      </c>
      <c r="Q195" s="12" t="s">
        <v>1971</v>
      </c>
      <c r="R195" s="12" t="s">
        <v>1971</v>
      </c>
      <c r="S195" s="12" t="s">
        <v>2059</v>
      </c>
      <c r="T195" s="12" t="s">
        <v>3014</v>
      </c>
      <c r="U195" s="12" t="s">
        <v>335</v>
      </c>
      <c r="V195" s="12" t="s">
        <v>313</v>
      </c>
      <c r="W195" s="12" t="s">
        <v>330</v>
      </c>
      <c r="X195" s="12" t="s">
        <v>3015</v>
      </c>
      <c r="Y195" s="12" t="s">
        <v>1818</v>
      </c>
      <c r="Z195" s="12" t="s">
        <v>2023</v>
      </c>
      <c r="AA195" s="12" t="s">
        <v>320</v>
      </c>
      <c r="AB195" s="12" t="s">
        <v>1977</v>
      </c>
      <c r="AC195" s="12" t="s">
        <v>1819</v>
      </c>
      <c r="AD195" s="12" t="s">
        <v>1820</v>
      </c>
      <c r="AE195" s="12" t="s">
        <v>360</v>
      </c>
      <c r="AF195" s="12" t="s">
        <v>316</v>
      </c>
      <c r="AG195" s="12" t="s">
        <v>1821</v>
      </c>
      <c r="AH195" s="12" t="s">
        <v>1822</v>
      </c>
      <c r="AI195" s="12" t="s">
        <v>1823</v>
      </c>
      <c r="AJ195" s="12" t="s">
        <v>1977</v>
      </c>
      <c r="AK195" s="12" t="s">
        <v>326</v>
      </c>
      <c r="AL195" s="12">
        <f t="shared" si="41"/>
        <v>18.599999999999998</v>
      </c>
      <c r="AM195" s="12" t="s">
        <v>1981</v>
      </c>
      <c r="AN195" s="12" t="s">
        <v>1982</v>
      </c>
      <c r="AO195" s="12" t="s">
        <v>1983</v>
      </c>
      <c r="AP195" s="12" t="s">
        <v>3008</v>
      </c>
      <c r="AQ195" s="12" t="s">
        <v>4</v>
      </c>
      <c r="AR195" s="12" t="s">
        <v>263</v>
      </c>
      <c r="AS195" s="15" t="e">
        <f>VLOOKUP(M195,#REF!,4,FALSE)</f>
        <v>#REF!</v>
      </c>
      <c r="AT195" s="15" t="e">
        <f>VLOOKUP(M195,#REF!,5,FALSE)</f>
        <v>#REF!</v>
      </c>
      <c r="AU195" s="15" t="s">
        <v>2166</v>
      </c>
      <c r="AV195" s="15">
        <f t="shared" si="42"/>
        <v>62</v>
      </c>
      <c r="AW195" s="15">
        <f t="shared" si="43"/>
        <v>24.8</v>
      </c>
      <c r="AX195" s="17">
        <f t="shared" si="44"/>
        <v>43.4</v>
      </c>
      <c r="AY195" s="17">
        <v>6</v>
      </c>
      <c r="AZ195" s="12" t="s">
        <v>331</v>
      </c>
      <c r="BA195" s="12" t="s">
        <v>332</v>
      </c>
      <c r="BB195" s="12" t="s">
        <v>317</v>
      </c>
      <c r="BC195" s="21" t="s">
        <v>579</v>
      </c>
      <c r="BD195" s="21" t="s">
        <v>3016</v>
      </c>
      <c r="BE195" s="21" t="s">
        <v>1817</v>
      </c>
      <c r="BF195" s="12" t="s">
        <v>3203</v>
      </c>
      <c r="BG195" s="15" t="str">
        <f>VLOOKUP(M195,'[1]Kcksinfod04fdb3a-9e63-4fd4-8dd0'!$A$4:$P$734,16,FALSE)</f>
        <v>18971573427</v>
      </c>
      <c r="BH195" s="15" t="s">
        <v>3340</v>
      </c>
      <c r="BI195" s="15">
        <v>2</v>
      </c>
      <c r="BJ195" s="15"/>
      <c r="BK195" s="15"/>
      <c r="BL195" s="27"/>
      <c r="BM195" s="27"/>
      <c r="BN195" s="27"/>
      <c r="BO195" s="27"/>
      <c r="BP195" s="27"/>
      <c r="BQ195" s="27"/>
      <c r="BR195" s="27"/>
      <c r="BS195" s="28">
        <f t="shared" si="33"/>
        <v>0</v>
      </c>
      <c r="BT195" s="28">
        <f t="shared" si="34"/>
        <v>0</v>
      </c>
      <c r="BU195" s="35">
        <f t="shared" si="35"/>
        <v>0</v>
      </c>
      <c r="BV195" s="28"/>
      <c r="BW195" s="17"/>
      <c r="BX195" s="17"/>
      <c r="BY195" s="19" t="s">
        <v>3312</v>
      </c>
    </row>
    <row r="196" spans="1:77" x14ac:dyDescent="0.25">
      <c r="A196" s="16">
        <v>268</v>
      </c>
      <c r="B196" s="11" t="s">
        <v>270</v>
      </c>
      <c r="C196" s="12" t="s">
        <v>10</v>
      </c>
      <c r="D196" s="11" t="s">
        <v>3017</v>
      </c>
      <c r="E196" s="11">
        <v>649</v>
      </c>
      <c r="F196" s="21" t="s">
        <v>263</v>
      </c>
      <c r="G196" s="22" t="s">
        <v>3008</v>
      </c>
      <c r="H196" s="21" t="s">
        <v>175</v>
      </c>
      <c r="I196" s="12" t="s">
        <v>3009</v>
      </c>
      <c r="J196" s="12" t="s">
        <v>327</v>
      </c>
      <c r="K196" s="12" t="s">
        <v>328</v>
      </c>
      <c r="L196" s="13">
        <v>4</v>
      </c>
      <c r="M196" s="14">
        <v>214230010328</v>
      </c>
      <c r="N196" s="11" t="s">
        <v>2291</v>
      </c>
      <c r="O196" s="12" t="s">
        <v>1971</v>
      </c>
      <c r="P196" s="12" t="s">
        <v>311</v>
      </c>
      <c r="Q196" s="12" t="s">
        <v>1971</v>
      </c>
      <c r="R196" s="12" t="s">
        <v>1971</v>
      </c>
      <c r="S196" s="12" t="s">
        <v>2073</v>
      </c>
      <c r="T196" s="12" t="s">
        <v>3018</v>
      </c>
      <c r="U196" s="12" t="s">
        <v>340</v>
      </c>
      <c r="V196" s="12" t="s">
        <v>313</v>
      </c>
      <c r="W196" s="12" t="s">
        <v>314</v>
      </c>
      <c r="X196" s="12" t="s">
        <v>2054</v>
      </c>
      <c r="Y196" s="12" t="s">
        <v>335</v>
      </c>
      <c r="Z196" s="12" t="s">
        <v>3020</v>
      </c>
      <c r="AA196" s="12" t="s">
        <v>320</v>
      </c>
      <c r="AB196" s="12" t="s">
        <v>1977</v>
      </c>
      <c r="AC196" s="12" t="s">
        <v>1824</v>
      </c>
      <c r="AD196" s="12" t="s">
        <v>263</v>
      </c>
      <c r="AE196" s="12" t="s">
        <v>2595</v>
      </c>
      <c r="AF196" s="12" t="s">
        <v>1977</v>
      </c>
      <c r="AG196" s="12" t="s">
        <v>1825</v>
      </c>
      <c r="AH196" s="12" t="s">
        <v>1826</v>
      </c>
      <c r="AI196" s="12" t="s">
        <v>316</v>
      </c>
      <c r="AJ196" s="12" t="s">
        <v>1977</v>
      </c>
      <c r="AK196" s="12" t="s">
        <v>326</v>
      </c>
      <c r="AL196" s="12">
        <f t="shared" si="41"/>
        <v>18.3</v>
      </c>
      <c r="AM196" s="12" t="s">
        <v>1981</v>
      </c>
      <c r="AN196" s="12" t="s">
        <v>1982</v>
      </c>
      <c r="AO196" s="12" t="s">
        <v>1983</v>
      </c>
      <c r="AP196" s="12" t="s">
        <v>3008</v>
      </c>
      <c r="AQ196" s="12" t="s">
        <v>4</v>
      </c>
      <c r="AR196" s="12" t="s">
        <v>263</v>
      </c>
      <c r="AS196" s="15" t="e">
        <f>VLOOKUP(M196,#REF!,4,FALSE)</f>
        <v>#REF!</v>
      </c>
      <c r="AT196" s="15" t="e">
        <f>VLOOKUP(M196,#REF!,5,FALSE)</f>
        <v>#REF!</v>
      </c>
      <c r="AU196" s="15" t="s">
        <v>2317</v>
      </c>
      <c r="AV196" s="15">
        <f t="shared" si="42"/>
        <v>60</v>
      </c>
      <c r="AW196" s="15">
        <f t="shared" si="43"/>
        <v>24</v>
      </c>
      <c r="AX196" s="17">
        <f t="shared" si="44"/>
        <v>42.3</v>
      </c>
      <c r="AY196" s="17">
        <v>7</v>
      </c>
      <c r="AZ196" s="12" t="s">
        <v>315</v>
      </c>
      <c r="BA196" s="12" t="s">
        <v>316</v>
      </c>
      <c r="BB196" s="12" t="s">
        <v>317</v>
      </c>
      <c r="BC196" s="21" t="s">
        <v>922</v>
      </c>
      <c r="BD196" s="21" t="s">
        <v>3019</v>
      </c>
      <c r="BE196" s="21" t="s">
        <v>508</v>
      </c>
      <c r="BF196" s="12" t="s">
        <v>3203</v>
      </c>
      <c r="BG196" s="15" t="str">
        <f>VLOOKUP(M196,'[1]Kcksinfod04fdb3a-9e63-4fd4-8dd0'!$A$4:$P$734,16,FALSE)</f>
        <v>18627198636</v>
      </c>
      <c r="BH196" s="15" t="s">
        <v>3340</v>
      </c>
      <c r="BI196" s="15">
        <v>2</v>
      </c>
      <c r="BJ196" s="15"/>
      <c r="BK196" s="15"/>
      <c r="BL196" s="27"/>
      <c r="BM196" s="27"/>
      <c r="BN196" s="27"/>
      <c r="BO196" s="27"/>
      <c r="BP196" s="27"/>
      <c r="BQ196" s="27"/>
      <c r="BR196" s="27"/>
      <c r="BS196" s="28">
        <f t="shared" ref="BS196:BS259" si="45">MAX(BL196:BR196)</f>
        <v>0</v>
      </c>
      <c r="BT196" s="28">
        <f t="shared" ref="BT196:BT259" si="46">MIN(BL196:BR196)</f>
        <v>0</v>
      </c>
      <c r="BU196" s="35">
        <f t="shared" ref="BU196:BU259" si="47">(BL196+BM196+BN196+BO196+BP196+BQ196+BR196-BS196-BT196)/5</f>
        <v>0</v>
      </c>
      <c r="BV196" s="28"/>
      <c r="BW196" s="17"/>
      <c r="BX196" s="17"/>
      <c r="BY196" s="19" t="s">
        <v>3312</v>
      </c>
    </row>
    <row r="197" spans="1:77" x14ac:dyDescent="0.25">
      <c r="A197" s="16">
        <v>269</v>
      </c>
      <c r="B197" s="11" t="s">
        <v>268</v>
      </c>
      <c r="C197" s="12" t="s">
        <v>10</v>
      </c>
      <c r="D197" s="11" t="s">
        <v>1832</v>
      </c>
      <c r="E197" s="11">
        <v>652</v>
      </c>
      <c r="F197" s="21" t="s">
        <v>263</v>
      </c>
      <c r="G197" s="22" t="s">
        <v>3008</v>
      </c>
      <c r="H197" s="21" t="s">
        <v>175</v>
      </c>
      <c r="I197" s="12" t="s">
        <v>3009</v>
      </c>
      <c r="J197" s="12" t="s">
        <v>327</v>
      </c>
      <c r="K197" s="12" t="s">
        <v>328</v>
      </c>
      <c r="L197" s="13">
        <v>4</v>
      </c>
      <c r="M197" s="14">
        <v>214230011121</v>
      </c>
      <c r="N197" s="11" t="s">
        <v>2434</v>
      </c>
      <c r="O197" s="12" t="s">
        <v>1971</v>
      </c>
      <c r="P197" s="12" t="s">
        <v>311</v>
      </c>
      <c r="Q197" s="12" t="s">
        <v>1971</v>
      </c>
      <c r="R197" s="12" t="s">
        <v>1971</v>
      </c>
      <c r="S197" s="12" t="s">
        <v>1986</v>
      </c>
      <c r="T197" s="12" t="s">
        <v>3024</v>
      </c>
      <c r="U197" s="12" t="s">
        <v>1833</v>
      </c>
      <c r="V197" s="12" t="s">
        <v>313</v>
      </c>
      <c r="W197" s="12" t="s">
        <v>341</v>
      </c>
      <c r="X197" s="12" t="s">
        <v>2682</v>
      </c>
      <c r="Y197" s="12" t="s">
        <v>335</v>
      </c>
      <c r="Z197" s="12" t="s">
        <v>2912</v>
      </c>
      <c r="AA197" s="12" t="s">
        <v>320</v>
      </c>
      <c r="AB197" s="12" t="s">
        <v>1977</v>
      </c>
      <c r="AC197" s="12" t="s">
        <v>1835</v>
      </c>
      <c r="AD197" s="12" t="s">
        <v>1977</v>
      </c>
      <c r="AE197" s="12" t="s">
        <v>1977</v>
      </c>
      <c r="AF197" s="12" t="s">
        <v>1836</v>
      </c>
      <c r="AG197" s="12" t="s">
        <v>1837</v>
      </c>
      <c r="AH197" s="12" t="s">
        <v>1838</v>
      </c>
      <c r="AI197" s="12" t="s">
        <v>316</v>
      </c>
      <c r="AJ197" s="12" t="s">
        <v>1977</v>
      </c>
      <c r="AK197" s="12" t="s">
        <v>326</v>
      </c>
      <c r="AL197" s="12">
        <f t="shared" si="41"/>
        <v>16.8</v>
      </c>
      <c r="AM197" s="12" t="s">
        <v>1981</v>
      </c>
      <c r="AN197" s="12" t="s">
        <v>1982</v>
      </c>
      <c r="AO197" s="12" t="s">
        <v>1983</v>
      </c>
      <c r="AP197" s="12" t="s">
        <v>3008</v>
      </c>
      <c r="AQ197" s="12" t="s">
        <v>4</v>
      </c>
      <c r="AR197" s="12" t="s">
        <v>263</v>
      </c>
      <c r="AS197" s="15" t="e">
        <f>VLOOKUP(M197,#REF!,4,FALSE)</f>
        <v>#REF!</v>
      </c>
      <c r="AT197" s="15" t="e">
        <f>VLOOKUP(M197,#REF!,5,FALSE)</f>
        <v>#REF!</v>
      </c>
      <c r="AU197" s="15" t="s">
        <v>2058</v>
      </c>
      <c r="AV197" s="15">
        <f t="shared" si="42"/>
        <v>63.6</v>
      </c>
      <c r="AW197" s="15">
        <f t="shared" si="43"/>
        <v>25.44</v>
      </c>
      <c r="AX197" s="17">
        <f t="shared" si="44"/>
        <v>42.24</v>
      </c>
      <c r="AY197" s="17">
        <v>8</v>
      </c>
      <c r="AZ197" s="12" t="s">
        <v>343</v>
      </c>
      <c r="BA197" s="12" t="s">
        <v>344</v>
      </c>
      <c r="BB197" s="12" t="s">
        <v>317</v>
      </c>
      <c r="BC197" s="21" t="s">
        <v>1393</v>
      </c>
      <c r="BD197" s="21" t="s">
        <v>3025</v>
      </c>
      <c r="BE197" s="21" t="s">
        <v>1834</v>
      </c>
      <c r="BF197" s="12" t="s">
        <v>3203</v>
      </c>
      <c r="BG197" s="15" t="str">
        <f>VLOOKUP(M197,'[1]Kcksinfod04fdb3a-9e63-4fd4-8dd0'!$A$4:$P$734,16,FALSE)</f>
        <v>15327158182</v>
      </c>
      <c r="BH197" s="15" t="s">
        <v>3340</v>
      </c>
      <c r="BI197" s="15">
        <v>2</v>
      </c>
      <c r="BJ197" s="15"/>
      <c r="BK197" s="15"/>
      <c r="BL197" s="27"/>
      <c r="BM197" s="27"/>
      <c r="BN197" s="27"/>
      <c r="BO197" s="27"/>
      <c r="BP197" s="27"/>
      <c r="BQ197" s="27"/>
      <c r="BR197" s="27"/>
      <c r="BS197" s="28">
        <f t="shared" si="45"/>
        <v>0</v>
      </c>
      <c r="BT197" s="28">
        <f t="shared" si="46"/>
        <v>0</v>
      </c>
      <c r="BU197" s="35">
        <f t="shared" si="47"/>
        <v>0</v>
      </c>
      <c r="BV197" s="28"/>
      <c r="BW197" s="17"/>
      <c r="BX197" s="17"/>
      <c r="BY197" s="19" t="s">
        <v>3312</v>
      </c>
    </row>
    <row r="198" spans="1:77" x14ac:dyDescent="0.25">
      <c r="A198" s="16">
        <v>84</v>
      </c>
      <c r="B198" s="11" t="s">
        <v>90</v>
      </c>
      <c r="C198" s="12" t="s">
        <v>10</v>
      </c>
      <c r="D198" s="11" t="s">
        <v>364</v>
      </c>
      <c r="E198" s="11">
        <v>6</v>
      </c>
      <c r="F198" s="21" t="s">
        <v>4</v>
      </c>
      <c r="G198" s="22" t="s">
        <v>1969</v>
      </c>
      <c r="H198" s="21" t="s">
        <v>86</v>
      </c>
      <c r="I198" s="12" t="s">
        <v>1991</v>
      </c>
      <c r="J198" s="12" t="s">
        <v>327</v>
      </c>
      <c r="K198" s="12" t="s">
        <v>328</v>
      </c>
      <c r="L198" s="13" t="s">
        <v>1980</v>
      </c>
      <c r="M198" s="14">
        <v>214230012425</v>
      </c>
      <c r="N198" s="11" t="s">
        <v>2002</v>
      </c>
      <c r="O198" s="12" t="s">
        <v>1971</v>
      </c>
      <c r="P198" s="12" t="s">
        <v>311</v>
      </c>
      <c r="Q198" s="12" t="s">
        <v>1971</v>
      </c>
      <c r="R198" s="12" t="s">
        <v>1971</v>
      </c>
      <c r="S198" s="12" t="s">
        <v>1982</v>
      </c>
      <c r="T198" s="12" t="s">
        <v>2008</v>
      </c>
      <c r="U198" s="12" t="s">
        <v>335</v>
      </c>
      <c r="V198" s="12" t="s">
        <v>313</v>
      </c>
      <c r="W198" s="12" t="s">
        <v>341</v>
      </c>
      <c r="X198" s="12" t="s">
        <v>2009</v>
      </c>
      <c r="Y198" s="12" t="s">
        <v>335</v>
      </c>
      <c r="Z198" s="12" t="s">
        <v>1977</v>
      </c>
      <c r="AA198" s="12" t="s">
        <v>320</v>
      </c>
      <c r="AB198" s="12" t="s">
        <v>1977</v>
      </c>
      <c r="AC198" s="12" t="s">
        <v>367</v>
      </c>
      <c r="AD198" s="12" t="s">
        <v>1977</v>
      </c>
      <c r="AE198" s="12" t="s">
        <v>1977</v>
      </c>
      <c r="AF198" s="12" t="s">
        <v>316</v>
      </c>
      <c r="AG198" s="12" t="s">
        <v>368</v>
      </c>
      <c r="AH198" s="12" t="s">
        <v>369</v>
      </c>
      <c r="AI198" s="12" t="s">
        <v>316</v>
      </c>
      <c r="AJ198" s="12" t="s">
        <v>1977</v>
      </c>
      <c r="AK198" s="12" t="s">
        <v>326</v>
      </c>
      <c r="AL198" s="12">
        <f t="shared" si="41"/>
        <v>21.599999999999998</v>
      </c>
      <c r="AM198" s="12" t="s">
        <v>1981</v>
      </c>
      <c r="AN198" s="12" t="s">
        <v>1982</v>
      </c>
      <c r="AO198" s="12" t="s">
        <v>1983</v>
      </c>
      <c r="AP198" s="12" t="s">
        <v>1969</v>
      </c>
      <c r="AQ198" s="12" t="s">
        <v>4</v>
      </c>
      <c r="AR198" s="12" t="s">
        <v>4</v>
      </c>
      <c r="AS198" s="15" t="e">
        <f>VLOOKUP(M198,#REF!,4,FALSE)</f>
        <v>#REF!</v>
      </c>
      <c r="AT198" s="15" t="e">
        <f>VLOOKUP(M198,#REF!,5,FALSE)</f>
        <v>#REF!</v>
      </c>
      <c r="AU198" s="15" t="s">
        <v>3122</v>
      </c>
      <c r="AV198" s="15">
        <f t="shared" si="42"/>
        <v>71.599999999999994</v>
      </c>
      <c r="AW198" s="15">
        <f t="shared" si="43"/>
        <v>28.64</v>
      </c>
      <c r="AX198" s="17">
        <f t="shared" si="44"/>
        <v>50.239999999999995</v>
      </c>
      <c r="AY198" s="17">
        <v>1</v>
      </c>
      <c r="AZ198" s="12" t="s">
        <v>343</v>
      </c>
      <c r="BA198" s="12" t="s">
        <v>344</v>
      </c>
      <c r="BB198" s="12" t="s">
        <v>317</v>
      </c>
      <c r="BC198" s="21" t="s">
        <v>365</v>
      </c>
      <c r="BD198" s="21" t="s">
        <v>2010</v>
      </c>
      <c r="BE198" s="21" t="s">
        <v>366</v>
      </c>
      <c r="BF198" s="12" t="s">
        <v>3203</v>
      </c>
      <c r="BG198" s="15" t="str">
        <f>VLOOKUP(M198,'[1]Kcksinfod04fdb3a-9e63-4fd4-8dd0'!$A$4:$P$734,16,FALSE)</f>
        <v>17740690785</v>
      </c>
      <c r="BH198" s="15" t="s">
        <v>3340</v>
      </c>
      <c r="BI198" s="15">
        <v>3</v>
      </c>
      <c r="BJ198" s="15"/>
      <c r="BK198" s="15"/>
      <c r="BL198" s="27"/>
      <c r="BM198" s="27"/>
      <c r="BN198" s="27"/>
      <c r="BO198" s="27"/>
      <c r="BP198" s="27"/>
      <c r="BQ198" s="27"/>
      <c r="BR198" s="27"/>
      <c r="BS198" s="28">
        <f t="shared" si="45"/>
        <v>0</v>
      </c>
      <c r="BT198" s="28">
        <f t="shared" si="46"/>
        <v>0</v>
      </c>
      <c r="BU198" s="35">
        <f t="shared" si="47"/>
        <v>0</v>
      </c>
      <c r="BV198" s="28"/>
      <c r="BW198" s="17"/>
      <c r="BX198" s="17"/>
      <c r="BY198" s="19"/>
    </row>
    <row r="199" spans="1:77" x14ac:dyDescent="0.25">
      <c r="A199" s="16">
        <v>85</v>
      </c>
      <c r="B199" s="11" t="s">
        <v>87</v>
      </c>
      <c r="C199" s="12" t="s">
        <v>10</v>
      </c>
      <c r="D199" s="11" t="s">
        <v>2085</v>
      </c>
      <c r="E199" s="11">
        <v>25</v>
      </c>
      <c r="F199" s="21" t="s">
        <v>4</v>
      </c>
      <c r="G199" s="22" t="s">
        <v>1969</v>
      </c>
      <c r="H199" s="21" t="s">
        <v>86</v>
      </c>
      <c r="I199" s="12" t="s">
        <v>1991</v>
      </c>
      <c r="J199" s="12" t="s">
        <v>327</v>
      </c>
      <c r="K199" s="12" t="s">
        <v>328</v>
      </c>
      <c r="L199" s="13" t="s">
        <v>1980</v>
      </c>
      <c r="M199" s="14">
        <v>214230011228</v>
      </c>
      <c r="N199" s="11" t="s">
        <v>2068</v>
      </c>
      <c r="O199" s="12" t="s">
        <v>1971</v>
      </c>
      <c r="P199" s="12" t="s">
        <v>311</v>
      </c>
      <c r="Q199" s="12" t="s">
        <v>1971</v>
      </c>
      <c r="R199" s="12" t="s">
        <v>1971</v>
      </c>
      <c r="S199" s="12" t="s">
        <v>2013</v>
      </c>
      <c r="T199" s="12" t="s">
        <v>2086</v>
      </c>
      <c r="U199" s="12" t="s">
        <v>462</v>
      </c>
      <c r="V199" s="12" t="s">
        <v>313</v>
      </c>
      <c r="W199" s="12" t="s">
        <v>341</v>
      </c>
      <c r="X199" s="12" t="s">
        <v>2043</v>
      </c>
      <c r="Y199" s="12" t="s">
        <v>462</v>
      </c>
      <c r="Z199" s="12" t="s">
        <v>2088</v>
      </c>
      <c r="AA199" s="12" t="s">
        <v>320</v>
      </c>
      <c r="AB199" s="12" t="s">
        <v>1977</v>
      </c>
      <c r="AC199" s="12" t="s">
        <v>465</v>
      </c>
      <c r="AD199" s="12" t="s">
        <v>316</v>
      </c>
      <c r="AE199" s="12" t="s">
        <v>316</v>
      </c>
      <c r="AF199" s="12" t="s">
        <v>466</v>
      </c>
      <c r="AG199" s="12" t="s">
        <v>467</v>
      </c>
      <c r="AH199" s="12" t="s">
        <v>468</v>
      </c>
      <c r="AI199" s="12" t="s">
        <v>316</v>
      </c>
      <c r="AJ199" s="12" t="s">
        <v>316</v>
      </c>
      <c r="AK199" s="12" t="s">
        <v>326</v>
      </c>
      <c r="AL199" s="12">
        <f t="shared" si="41"/>
        <v>20.399999999999999</v>
      </c>
      <c r="AM199" s="12" t="s">
        <v>1981</v>
      </c>
      <c r="AN199" s="12" t="s">
        <v>1982</v>
      </c>
      <c r="AO199" s="12" t="s">
        <v>1983</v>
      </c>
      <c r="AP199" s="12" t="s">
        <v>1969</v>
      </c>
      <c r="AQ199" s="12" t="s">
        <v>4</v>
      </c>
      <c r="AR199" s="12" t="s">
        <v>4</v>
      </c>
      <c r="AS199" s="15" t="e">
        <f>VLOOKUP(M199,#REF!,4,FALSE)</f>
        <v>#REF!</v>
      </c>
      <c r="AT199" s="15" t="e">
        <f>VLOOKUP(M199,#REF!,5,FALSE)</f>
        <v>#REF!</v>
      </c>
      <c r="AU199" s="15" t="s">
        <v>3115</v>
      </c>
      <c r="AV199" s="15">
        <f t="shared" si="42"/>
        <v>73.2</v>
      </c>
      <c r="AW199" s="15">
        <f t="shared" si="43"/>
        <v>29.28</v>
      </c>
      <c r="AX199" s="17">
        <f t="shared" si="44"/>
        <v>49.68</v>
      </c>
      <c r="AY199" s="17">
        <v>2</v>
      </c>
      <c r="AZ199" s="12" t="s">
        <v>343</v>
      </c>
      <c r="BA199" s="12" t="s">
        <v>344</v>
      </c>
      <c r="BB199" s="12" t="s">
        <v>317</v>
      </c>
      <c r="BC199" s="21" t="s">
        <v>463</v>
      </c>
      <c r="BD199" s="21" t="s">
        <v>2087</v>
      </c>
      <c r="BE199" s="21" t="s">
        <v>464</v>
      </c>
      <c r="BF199" s="12" t="s">
        <v>3203</v>
      </c>
      <c r="BG199" s="15" t="str">
        <f>VLOOKUP(M199,'[1]Kcksinfod04fdb3a-9e63-4fd4-8dd0'!$A$4:$P$734,16,FALSE)</f>
        <v>18162273556</v>
      </c>
      <c r="BH199" s="15" t="s">
        <v>3340</v>
      </c>
      <c r="BI199" s="15">
        <v>3</v>
      </c>
      <c r="BJ199" s="15"/>
      <c r="BK199" s="15"/>
      <c r="BL199" s="27"/>
      <c r="BM199" s="27"/>
      <c r="BN199" s="27"/>
      <c r="BO199" s="27"/>
      <c r="BP199" s="27"/>
      <c r="BQ199" s="27"/>
      <c r="BR199" s="27"/>
      <c r="BS199" s="28">
        <f t="shared" si="45"/>
        <v>0</v>
      </c>
      <c r="BT199" s="28">
        <f t="shared" si="46"/>
        <v>0</v>
      </c>
      <c r="BU199" s="35">
        <f t="shared" si="47"/>
        <v>0</v>
      </c>
      <c r="BV199" s="28"/>
      <c r="BW199" s="17"/>
      <c r="BX199" s="17"/>
      <c r="BY199" s="19"/>
    </row>
    <row r="200" spans="1:77" x14ac:dyDescent="0.25">
      <c r="A200" s="16">
        <v>86</v>
      </c>
      <c r="B200" s="11" t="s">
        <v>93</v>
      </c>
      <c r="C200" s="12" t="s">
        <v>3</v>
      </c>
      <c r="D200" s="11" t="s">
        <v>2067</v>
      </c>
      <c r="E200" s="11">
        <v>19</v>
      </c>
      <c r="F200" s="21" t="s">
        <v>4</v>
      </c>
      <c r="G200" s="22" t="s">
        <v>1969</v>
      </c>
      <c r="H200" s="21" t="s">
        <v>86</v>
      </c>
      <c r="I200" s="12" t="s">
        <v>1991</v>
      </c>
      <c r="J200" s="12" t="s">
        <v>327</v>
      </c>
      <c r="K200" s="12" t="s">
        <v>328</v>
      </c>
      <c r="L200" s="13" t="s">
        <v>1980</v>
      </c>
      <c r="M200" s="14">
        <v>214230010212</v>
      </c>
      <c r="N200" s="11" t="s">
        <v>2068</v>
      </c>
      <c r="O200" s="12" t="s">
        <v>1971</v>
      </c>
      <c r="P200" s="12" t="s">
        <v>311</v>
      </c>
      <c r="Q200" s="12" t="s">
        <v>1971</v>
      </c>
      <c r="R200" s="12" t="s">
        <v>1971</v>
      </c>
      <c r="S200" s="12" t="s">
        <v>1986</v>
      </c>
      <c r="T200" s="12" t="s">
        <v>2069</v>
      </c>
      <c r="U200" s="12" t="s">
        <v>430</v>
      </c>
      <c r="V200" s="12" t="s">
        <v>313</v>
      </c>
      <c r="W200" s="12" t="s">
        <v>341</v>
      </c>
      <c r="X200" s="12" t="s">
        <v>2009</v>
      </c>
      <c r="Y200" s="12" t="s">
        <v>430</v>
      </c>
      <c r="Z200" s="12" t="s">
        <v>1977</v>
      </c>
      <c r="AA200" s="12" t="s">
        <v>320</v>
      </c>
      <c r="AB200" s="12" t="s">
        <v>1977</v>
      </c>
      <c r="AC200" s="12" t="s">
        <v>433</v>
      </c>
      <c r="AD200" s="12" t="s">
        <v>316</v>
      </c>
      <c r="AE200" s="12" t="s">
        <v>316</v>
      </c>
      <c r="AF200" s="12" t="s">
        <v>434</v>
      </c>
      <c r="AG200" s="12" t="s">
        <v>435</v>
      </c>
      <c r="AH200" s="12" t="s">
        <v>436</v>
      </c>
      <c r="AI200" s="12" t="s">
        <v>316</v>
      </c>
      <c r="AJ200" s="12" t="s">
        <v>1977</v>
      </c>
      <c r="AK200" s="12" t="s">
        <v>326</v>
      </c>
      <c r="AL200" s="12">
        <f t="shared" si="41"/>
        <v>20.399999999999999</v>
      </c>
      <c r="AM200" s="12" t="s">
        <v>1981</v>
      </c>
      <c r="AN200" s="12" t="s">
        <v>1982</v>
      </c>
      <c r="AO200" s="12" t="s">
        <v>1983</v>
      </c>
      <c r="AP200" s="12" t="s">
        <v>1969</v>
      </c>
      <c r="AQ200" s="12" t="s">
        <v>4</v>
      </c>
      <c r="AR200" s="12" t="s">
        <v>4</v>
      </c>
      <c r="AS200" s="15" t="e">
        <f>VLOOKUP(M200,#REF!,4,FALSE)</f>
        <v>#REF!</v>
      </c>
      <c r="AT200" s="15" t="e">
        <f>VLOOKUP(M200,#REF!,5,FALSE)</f>
        <v>#REF!</v>
      </c>
      <c r="AU200" s="15" t="s">
        <v>3130</v>
      </c>
      <c r="AV200" s="15">
        <f t="shared" si="42"/>
        <v>70.400000000000006</v>
      </c>
      <c r="AW200" s="15">
        <f t="shared" si="43"/>
        <v>28.160000000000004</v>
      </c>
      <c r="AX200" s="17">
        <f t="shared" si="44"/>
        <v>48.56</v>
      </c>
      <c r="AY200" s="17">
        <v>3</v>
      </c>
      <c r="AZ200" s="12" t="s">
        <v>331</v>
      </c>
      <c r="BA200" s="12" t="s">
        <v>332</v>
      </c>
      <c r="BB200" s="12" t="s">
        <v>317</v>
      </c>
      <c r="BC200" s="21" t="s">
        <v>431</v>
      </c>
      <c r="BD200" s="21" t="s">
        <v>2070</v>
      </c>
      <c r="BE200" s="21" t="s">
        <v>432</v>
      </c>
      <c r="BF200" s="12" t="s">
        <v>3203</v>
      </c>
      <c r="BG200" s="15" t="str">
        <f>VLOOKUP(M200,'[1]Kcksinfod04fdb3a-9e63-4fd4-8dd0'!$A$4:$P$734,16,FALSE)</f>
        <v>13523025231</v>
      </c>
      <c r="BH200" s="15" t="s">
        <v>3340</v>
      </c>
      <c r="BI200" s="15">
        <v>3</v>
      </c>
      <c r="BJ200" s="15"/>
      <c r="BK200" s="15"/>
      <c r="BL200" s="27"/>
      <c r="BM200" s="27"/>
      <c r="BN200" s="27"/>
      <c r="BO200" s="27"/>
      <c r="BP200" s="27"/>
      <c r="BQ200" s="27"/>
      <c r="BR200" s="27"/>
      <c r="BS200" s="28">
        <f t="shared" si="45"/>
        <v>0</v>
      </c>
      <c r="BT200" s="28">
        <f t="shared" si="46"/>
        <v>0</v>
      </c>
      <c r="BU200" s="35">
        <f t="shared" si="47"/>
        <v>0</v>
      </c>
      <c r="BV200" s="28"/>
      <c r="BW200" s="17"/>
      <c r="BX200" s="17"/>
      <c r="BY200" s="19"/>
    </row>
    <row r="201" spans="1:77" x14ac:dyDescent="0.25">
      <c r="A201" s="16">
        <v>87</v>
      </c>
      <c r="B201" s="11" t="s">
        <v>94</v>
      </c>
      <c r="C201" s="12" t="s">
        <v>3</v>
      </c>
      <c r="D201" s="11" t="s">
        <v>2123</v>
      </c>
      <c r="E201" s="11">
        <v>35</v>
      </c>
      <c r="F201" s="21" t="s">
        <v>4</v>
      </c>
      <c r="G201" s="22" t="s">
        <v>1969</v>
      </c>
      <c r="H201" s="21" t="s">
        <v>86</v>
      </c>
      <c r="I201" s="12" t="s">
        <v>1991</v>
      </c>
      <c r="J201" s="12" t="s">
        <v>327</v>
      </c>
      <c r="K201" s="12" t="s">
        <v>328</v>
      </c>
      <c r="L201" s="13" t="s">
        <v>1980</v>
      </c>
      <c r="M201" s="14">
        <v>214230010630</v>
      </c>
      <c r="N201" s="11" t="s">
        <v>2116</v>
      </c>
      <c r="O201" s="12" t="s">
        <v>1971</v>
      </c>
      <c r="P201" s="12" t="s">
        <v>311</v>
      </c>
      <c r="Q201" s="12" t="s">
        <v>1971</v>
      </c>
      <c r="R201" s="12" t="s">
        <v>1971</v>
      </c>
      <c r="S201" s="12" t="s">
        <v>2059</v>
      </c>
      <c r="T201" s="12" t="s">
        <v>2124</v>
      </c>
      <c r="U201" s="12" t="s">
        <v>526</v>
      </c>
      <c r="V201" s="12" t="s">
        <v>313</v>
      </c>
      <c r="W201" s="12" t="s">
        <v>314</v>
      </c>
      <c r="X201" s="12" t="s">
        <v>2061</v>
      </c>
      <c r="Y201" s="12" t="s">
        <v>437</v>
      </c>
      <c r="Z201" s="12" t="s">
        <v>2126</v>
      </c>
      <c r="AA201" s="12" t="s">
        <v>320</v>
      </c>
      <c r="AB201" s="12" t="s">
        <v>1977</v>
      </c>
      <c r="AC201" s="12" t="s">
        <v>529</v>
      </c>
      <c r="AD201" s="12" t="s">
        <v>316</v>
      </c>
      <c r="AE201" s="12" t="s">
        <v>530</v>
      </c>
      <c r="AF201" s="12" t="s">
        <v>531</v>
      </c>
      <c r="AG201" s="12" t="s">
        <v>532</v>
      </c>
      <c r="AH201" s="12" t="s">
        <v>533</v>
      </c>
      <c r="AI201" s="12" t="s">
        <v>316</v>
      </c>
      <c r="AJ201" s="12" t="s">
        <v>316</v>
      </c>
      <c r="AK201" s="12" t="s">
        <v>326</v>
      </c>
      <c r="AL201" s="12">
        <f t="shared" si="41"/>
        <v>20.099999999999998</v>
      </c>
      <c r="AM201" s="12" t="s">
        <v>1981</v>
      </c>
      <c r="AN201" s="12" t="s">
        <v>1982</v>
      </c>
      <c r="AO201" s="12" t="s">
        <v>1983</v>
      </c>
      <c r="AP201" s="12" t="s">
        <v>1969</v>
      </c>
      <c r="AQ201" s="12" t="s">
        <v>4</v>
      </c>
      <c r="AR201" s="12" t="s">
        <v>4</v>
      </c>
      <c r="AS201" s="15" t="e">
        <f>VLOOKUP(M201,#REF!,4,FALSE)</f>
        <v>#REF!</v>
      </c>
      <c r="AT201" s="15" t="e">
        <f>VLOOKUP(M201,#REF!,5,FALSE)</f>
        <v>#REF!</v>
      </c>
      <c r="AU201" s="15" t="s">
        <v>3130</v>
      </c>
      <c r="AV201" s="15">
        <f t="shared" si="42"/>
        <v>70.400000000000006</v>
      </c>
      <c r="AW201" s="15">
        <f t="shared" si="43"/>
        <v>28.160000000000004</v>
      </c>
      <c r="AX201" s="17">
        <f t="shared" si="44"/>
        <v>48.260000000000005</v>
      </c>
      <c r="AY201" s="17">
        <v>4</v>
      </c>
      <c r="AZ201" s="12" t="s">
        <v>343</v>
      </c>
      <c r="BA201" s="12" t="s">
        <v>344</v>
      </c>
      <c r="BB201" s="12" t="s">
        <v>317</v>
      </c>
      <c r="BC201" s="21" t="s">
        <v>527</v>
      </c>
      <c r="BD201" s="21" t="s">
        <v>2125</v>
      </c>
      <c r="BE201" s="21" t="s">
        <v>528</v>
      </c>
      <c r="BF201" s="12" t="s">
        <v>3203</v>
      </c>
      <c r="BG201" s="15" t="str">
        <f>VLOOKUP(M201,'[1]Kcksinfod04fdb3a-9e63-4fd4-8dd0'!$A$4:$P$734,16,FALSE)</f>
        <v>15623106230</v>
      </c>
      <c r="BH201" s="15" t="s">
        <v>3340</v>
      </c>
      <c r="BI201" s="15">
        <v>3</v>
      </c>
      <c r="BJ201" s="15"/>
      <c r="BK201" s="15"/>
      <c r="BL201" s="27"/>
      <c r="BM201" s="27"/>
      <c r="BN201" s="27"/>
      <c r="BO201" s="27"/>
      <c r="BP201" s="27"/>
      <c r="BQ201" s="27"/>
      <c r="BR201" s="27"/>
      <c r="BS201" s="28">
        <f t="shared" si="45"/>
        <v>0</v>
      </c>
      <c r="BT201" s="28">
        <f t="shared" si="46"/>
        <v>0</v>
      </c>
      <c r="BU201" s="35">
        <f t="shared" si="47"/>
        <v>0</v>
      </c>
      <c r="BV201" s="28"/>
      <c r="BW201" s="17"/>
      <c r="BX201" s="17"/>
      <c r="BY201" s="19"/>
    </row>
    <row r="202" spans="1:77" x14ac:dyDescent="0.25">
      <c r="A202" s="16">
        <v>88</v>
      </c>
      <c r="B202" s="11" t="s">
        <v>85</v>
      </c>
      <c r="C202" s="12" t="s">
        <v>10</v>
      </c>
      <c r="D202" s="11" t="s">
        <v>2344</v>
      </c>
      <c r="E202" s="11">
        <v>122</v>
      </c>
      <c r="F202" s="21" t="s">
        <v>4</v>
      </c>
      <c r="G202" s="22" t="s">
        <v>1969</v>
      </c>
      <c r="H202" s="21" t="s">
        <v>86</v>
      </c>
      <c r="I202" s="12" t="s">
        <v>1991</v>
      </c>
      <c r="J202" s="12" t="s">
        <v>327</v>
      </c>
      <c r="K202" s="12" t="s">
        <v>328</v>
      </c>
      <c r="L202" s="13" t="s">
        <v>1980</v>
      </c>
      <c r="M202" s="14">
        <v>214230011825</v>
      </c>
      <c r="N202" s="11" t="s">
        <v>2326</v>
      </c>
      <c r="O202" s="12" t="s">
        <v>1971</v>
      </c>
      <c r="P202" s="12" t="s">
        <v>311</v>
      </c>
      <c r="Q202" s="12" t="s">
        <v>1971</v>
      </c>
      <c r="R202" s="12" t="s">
        <v>1971</v>
      </c>
      <c r="S202" s="12" t="s">
        <v>2059</v>
      </c>
      <c r="T202" s="12" t="s">
        <v>2345</v>
      </c>
      <c r="U202" s="12" t="s">
        <v>447</v>
      </c>
      <c r="V202" s="12" t="s">
        <v>313</v>
      </c>
      <c r="W202" s="12" t="s">
        <v>314</v>
      </c>
      <c r="X202" s="12" t="s">
        <v>2037</v>
      </c>
      <c r="Y202" s="12" t="s">
        <v>880</v>
      </c>
      <c r="Z202" s="12" t="s">
        <v>2347</v>
      </c>
      <c r="AA202" s="12" t="s">
        <v>320</v>
      </c>
      <c r="AB202" s="12" t="s">
        <v>1977</v>
      </c>
      <c r="AC202" s="12" t="s">
        <v>881</v>
      </c>
      <c r="AD202" s="12" t="s">
        <v>882</v>
      </c>
      <c r="AE202" s="12" t="s">
        <v>2098</v>
      </c>
      <c r="AF202" s="12" t="s">
        <v>883</v>
      </c>
      <c r="AG202" s="12" t="s">
        <v>884</v>
      </c>
      <c r="AH202" s="12" t="s">
        <v>885</v>
      </c>
      <c r="AI202" s="12" t="s">
        <v>316</v>
      </c>
      <c r="AJ202" s="12" t="s">
        <v>1977</v>
      </c>
      <c r="AK202" s="12" t="s">
        <v>326</v>
      </c>
      <c r="AL202" s="12">
        <f t="shared" si="41"/>
        <v>17.7</v>
      </c>
      <c r="AM202" s="12" t="s">
        <v>1981</v>
      </c>
      <c r="AN202" s="12" t="s">
        <v>1982</v>
      </c>
      <c r="AO202" s="12" t="s">
        <v>1983</v>
      </c>
      <c r="AP202" s="12" t="s">
        <v>1969</v>
      </c>
      <c r="AQ202" s="12" t="s">
        <v>4</v>
      </c>
      <c r="AR202" s="12" t="s">
        <v>4</v>
      </c>
      <c r="AS202" s="15" t="e">
        <f>VLOOKUP(M202,#REF!,4,FALSE)</f>
        <v>#REF!</v>
      </c>
      <c r="AT202" s="15" t="e">
        <f>VLOOKUP(M202,#REF!,5,FALSE)</f>
        <v>#REF!</v>
      </c>
      <c r="AU202" s="15" t="s">
        <v>3129</v>
      </c>
      <c r="AV202" s="15">
        <f t="shared" si="42"/>
        <v>76</v>
      </c>
      <c r="AW202" s="15">
        <f t="shared" si="43"/>
        <v>30.400000000000002</v>
      </c>
      <c r="AX202" s="17">
        <f t="shared" si="44"/>
        <v>48.1</v>
      </c>
      <c r="AY202" s="17">
        <v>5</v>
      </c>
      <c r="AZ202" s="12" t="s">
        <v>315</v>
      </c>
      <c r="BA202" s="12" t="s">
        <v>316</v>
      </c>
      <c r="BB202" s="12" t="s">
        <v>317</v>
      </c>
      <c r="BC202" s="21" t="s">
        <v>522</v>
      </c>
      <c r="BD202" s="21" t="s">
        <v>2346</v>
      </c>
      <c r="BE202" s="21" t="s">
        <v>879</v>
      </c>
      <c r="BF202" s="12" t="s">
        <v>3203</v>
      </c>
      <c r="BG202" s="15" t="str">
        <f>VLOOKUP(M202,'[1]Kcksinfod04fdb3a-9e63-4fd4-8dd0'!$A$4:$P$734,16,FALSE)</f>
        <v>13135662562</v>
      </c>
      <c r="BH202" s="15" t="s">
        <v>3340</v>
      </c>
      <c r="BI202" s="15">
        <v>3</v>
      </c>
      <c r="BJ202" s="15"/>
      <c r="BK202" s="15"/>
      <c r="BL202" s="27"/>
      <c r="BM202" s="27"/>
      <c r="BN202" s="27"/>
      <c r="BO202" s="27"/>
      <c r="BP202" s="27"/>
      <c r="BQ202" s="27"/>
      <c r="BR202" s="27"/>
      <c r="BS202" s="28">
        <f t="shared" si="45"/>
        <v>0</v>
      </c>
      <c r="BT202" s="28">
        <f t="shared" si="46"/>
        <v>0</v>
      </c>
      <c r="BU202" s="35">
        <f t="shared" si="47"/>
        <v>0</v>
      </c>
      <c r="BV202" s="28"/>
      <c r="BW202" s="17"/>
      <c r="BX202" s="17"/>
      <c r="BY202" s="19"/>
    </row>
    <row r="203" spans="1:77" x14ac:dyDescent="0.25">
      <c r="A203" s="16">
        <v>89</v>
      </c>
      <c r="B203" s="11" t="s">
        <v>98</v>
      </c>
      <c r="C203" s="12" t="s">
        <v>3</v>
      </c>
      <c r="D203" s="11" t="s">
        <v>2072</v>
      </c>
      <c r="E203" s="11">
        <v>21</v>
      </c>
      <c r="F203" s="21" t="s">
        <v>4</v>
      </c>
      <c r="G203" s="22" t="s">
        <v>1969</v>
      </c>
      <c r="H203" s="21" t="s">
        <v>86</v>
      </c>
      <c r="I203" s="12" t="s">
        <v>1991</v>
      </c>
      <c r="J203" s="12" t="s">
        <v>327</v>
      </c>
      <c r="K203" s="12" t="s">
        <v>328</v>
      </c>
      <c r="L203" s="13" t="s">
        <v>1980</v>
      </c>
      <c r="M203" s="14">
        <v>214230010518</v>
      </c>
      <c r="N203" s="11" t="s">
        <v>2068</v>
      </c>
      <c r="O203" s="12" t="s">
        <v>1971</v>
      </c>
      <c r="P203" s="12" t="s">
        <v>311</v>
      </c>
      <c r="Q203" s="12" t="s">
        <v>1971</v>
      </c>
      <c r="R203" s="12" t="s">
        <v>1971</v>
      </c>
      <c r="S203" s="12" t="s">
        <v>2073</v>
      </c>
      <c r="T203" s="12" t="s">
        <v>2074</v>
      </c>
      <c r="U203" s="12" t="s">
        <v>335</v>
      </c>
      <c r="V203" s="12" t="s">
        <v>313</v>
      </c>
      <c r="W203" s="12" t="s">
        <v>330</v>
      </c>
      <c r="X203" s="12" t="s">
        <v>2037</v>
      </c>
      <c r="Y203" s="12" t="s">
        <v>335</v>
      </c>
      <c r="Z203" s="12" t="s">
        <v>2076</v>
      </c>
      <c r="AA203" s="12" t="s">
        <v>320</v>
      </c>
      <c r="AB203" s="12" t="s">
        <v>1977</v>
      </c>
      <c r="AC203" s="12" t="s">
        <v>440</v>
      </c>
      <c r="AD203" s="12" t="s">
        <v>441</v>
      </c>
      <c r="AE203" s="12" t="s">
        <v>396</v>
      </c>
      <c r="AF203" s="12" t="s">
        <v>442</v>
      </c>
      <c r="AG203" s="12" t="s">
        <v>443</v>
      </c>
      <c r="AH203" s="12" t="s">
        <v>444</v>
      </c>
      <c r="AI203" s="12" t="s">
        <v>316</v>
      </c>
      <c r="AJ203" s="12" t="s">
        <v>316</v>
      </c>
      <c r="AK203" s="12" t="s">
        <v>326</v>
      </c>
      <c r="AL203" s="12">
        <f t="shared" si="41"/>
        <v>20.399999999999999</v>
      </c>
      <c r="AM203" s="12" t="s">
        <v>1981</v>
      </c>
      <c r="AN203" s="12" t="s">
        <v>1982</v>
      </c>
      <c r="AO203" s="12" t="s">
        <v>1983</v>
      </c>
      <c r="AP203" s="12" t="s">
        <v>1969</v>
      </c>
      <c r="AQ203" s="12" t="s">
        <v>4</v>
      </c>
      <c r="AR203" s="12" t="s">
        <v>4</v>
      </c>
      <c r="AS203" s="15" t="e">
        <f>VLOOKUP(M203,#REF!,4,FALSE)</f>
        <v>#REF!</v>
      </c>
      <c r="AT203" s="15" t="e">
        <f>VLOOKUP(M203,#REF!,5,FALSE)</f>
        <v>#REF!</v>
      </c>
      <c r="AU203" s="15" t="s">
        <v>3126</v>
      </c>
      <c r="AV203" s="15">
        <f t="shared" si="42"/>
        <v>67.599999999999994</v>
      </c>
      <c r="AW203" s="15">
        <f t="shared" si="43"/>
        <v>27.04</v>
      </c>
      <c r="AX203" s="17">
        <f t="shared" si="44"/>
        <v>47.44</v>
      </c>
      <c r="AY203" s="17">
        <v>6</v>
      </c>
      <c r="AZ203" s="12" t="s">
        <v>331</v>
      </c>
      <c r="BA203" s="12" t="s">
        <v>332</v>
      </c>
      <c r="BB203" s="12" t="s">
        <v>317</v>
      </c>
      <c r="BC203" s="21" t="s">
        <v>333</v>
      </c>
      <c r="BD203" s="21" t="s">
        <v>2075</v>
      </c>
      <c r="BE203" s="21" t="s">
        <v>439</v>
      </c>
      <c r="BF203" s="12" t="s">
        <v>3203</v>
      </c>
      <c r="BG203" s="15" t="str">
        <f>VLOOKUP(M203,'[1]Kcksinfod04fdb3a-9e63-4fd4-8dd0'!$A$4:$P$734,16,FALSE)</f>
        <v>15337142085</v>
      </c>
      <c r="BH203" s="15" t="s">
        <v>3340</v>
      </c>
      <c r="BI203" s="15">
        <v>3</v>
      </c>
      <c r="BJ203" s="15"/>
      <c r="BK203" s="15"/>
      <c r="BL203" s="27"/>
      <c r="BM203" s="27"/>
      <c r="BN203" s="27"/>
      <c r="BO203" s="27"/>
      <c r="BP203" s="27"/>
      <c r="BQ203" s="27"/>
      <c r="BR203" s="27"/>
      <c r="BS203" s="28">
        <f t="shared" si="45"/>
        <v>0</v>
      </c>
      <c r="BT203" s="28">
        <f t="shared" si="46"/>
        <v>0</v>
      </c>
      <c r="BU203" s="35">
        <f t="shared" si="47"/>
        <v>0</v>
      </c>
      <c r="BV203" s="28"/>
      <c r="BW203" s="17"/>
      <c r="BX203" s="17"/>
      <c r="BY203" s="19"/>
    </row>
    <row r="204" spans="1:77" x14ac:dyDescent="0.25">
      <c r="A204" s="16">
        <v>90</v>
      </c>
      <c r="B204" s="11" t="s">
        <v>101</v>
      </c>
      <c r="C204" s="12" t="s">
        <v>3</v>
      </c>
      <c r="D204" s="11" t="s">
        <v>2104</v>
      </c>
      <c r="E204" s="11">
        <v>30</v>
      </c>
      <c r="F204" s="21" t="s">
        <v>4</v>
      </c>
      <c r="G204" s="22" t="s">
        <v>1969</v>
      </c>
      <c r="H204" s="21" t="s">
        <v>86</v>
      </c>
      <c r="I204" s="12" t="s">
        <v>1991</v>
      </c>
      <c r="J204" s="12" t="s">
        <v>327</v>
      </c>
      <c r="K204" s="12" t="s">
        <v>328</v>
      </c>
      <c r="L204" s="13" t="s">
        <v>1980</v>
      </c>
      <c r="M204" s="14">
        <v>214230012430</v>
      </c>
      <c r="N204" s="11" t="s">
        <v>2068</v>
      </c>
      <c r="O204" s="12" t="s">
        <v>1971</v>
      </c>
      <c r="P204" s="12" t="s">
        <v>311</v>
      </c>
      <c r="Q204" s="12" t="s">
        <v>1971</v>
      </c>
      <c r="R204" s="12" t="s">
        <v>1971</v>
      </c>
      <c r="S204" s="12" t="s">
        <v>2045</v>
      </c>
      <c r="T204" s="12" t="s">
        <v>2105</v>
      </c>
      <c r="U204" s="12" t="s">
        <v>489</v>
      </c>
      <c r="V204" s="12" t="s">
        <v>313</v>
      </c>
      <c r="W204" s="12" t="s">
        <v>330</v>
      </c>
      <c r="X204" s="12" t="s">
        <v>2106</v>
      </c>
      <c r="Y204" s="12" t="s">
        <v>492</v>
      </c>
      <c r="Z204" s="12" t="s">
        <v>2106</v>
      </c>
      <c r="AA204" s="12" t="s">
        <v>3208</v>
      </c>
      <c r="AB204" s="12" t="s">
        <v>1977</v>
      </c>
      <c r="AC204" s="12" t="s">
        <v>494</v>
      </c>
      <c r="AD204" s="12" t="s">
        <v>316</v>
      </c>
      <c r="AE204" s="12" t="s">
        <v>495</v>
      </c>
      <c r="AF204" s="12" t="s">
        <v>496</v>
      </c>
      <c r="AG204" s="12" t="s">
        <v>497</v>
      </c>
      <c r="AH204" s="12" t="s">
        <v>498</v>
      </c>
      <c r="AI204" s="12" t="s">
        <v>316</v>
      </c>
      <c r="AJ204" s="12" t="s">
        <v>1977</v>
      </c>
      <c r="AK204" s="12" t="s">
        <v>326</v>
      </c>
      <c r="AL204" s="12">
        <f t="shared" si="41"/>
        <v>20.399999999999999</v>
      </c>
      <c r="AM204" s="12" t="s">
        <v>1981</v>
      </c>
      <c r="AN204" s="12" t="s">
        <v>1982</v>
      </c>
      <c r="AO204" s="12" t="s">
        <v>1983</v>
      </c>
      <c r="AP204" s="12" t="s">
        <v>1969</v>
      </c>
      <c r="AQ204" s="12" t="s">
        <v>4</v>
      </c>
      <c r="AR204" s="12" t="s">
        <v>4</v>
      </c>
      <c r="AS204" s="15" t="e">
        <f>VLOOKUP(M204,#REF!,4,FALSE)</f>
        <v>#REF!</v>
      </c>
      <c r="AT204" s="15" t="e">
        <f>VLOOKUP(M204,#REF!,5,FALSE)</f>
        <v>#REF!</v>
      </c>
      <c r="AU204" s="15" t="s">
        <v>3126</v>
      </c>
      <c r="AV204" s="15">
        <f t="shared" si="42"/>
        <v>67.599999999999994</v>
      </c>
      <c r="AW204" s="15">
        <f t="shared" si="43"/>
        <v>27.04</v>
      </c>
      <c r="AX204" s="17">
        <f t="shared" si="44"/>
        <v>47.44</v>
      </c>
      <c r="AY204" s="17">
        <v>7</v>
      </c>
      <c r="AZ204" s="12" t="s">
        <v>343</v>
      </c>
      <c r="BA204" s="12" t="s">
        <v>344</v>
      </c>
      <c r="BB204" s="12" t="s">
        <v>317</v>
      </c>
      <c r="BC204" s="21" t="s">
        <v>490</v>
      </c>
      <c r="BD204" s="21" t="s">
        <v>2107</v>
      </c>
      <c r="BE204" s="21" t="s">
        <v>491</v>
      </c>
      <c r="BF204" s="12" t="s">
        <v>3203</v>
      </c>
      <c r="BG204" s="15" t="str">
        <f>VLOOKUP(M204,'[1]Kcksinfod04fdb3a-9e63-4fd4-8dd0'!$A$4:$P$734,16,FALSE)</f>
        <v>15002721838</v>
      </c>
      <c r="BH204" s="15" t="s">
        <v>3340</v>
      </c>
      <c r="BI204" s="15">
        <v>3</v>
      </c>
      <c r="BJ204" s="15"/>
      <c r="BK204" s="15"/>
      <c r="BL204" s="27"/>
      <c r="BM204" s="27"/>
      <c r="BN204" s="27"/>
      <c r="BO204" s="27"/>
      <c r="BP204" s="27"/>
      <c r="BQ204" s="27"/>
      <c r="BR204" s="27"/>
      <c r="BS204" s="28">
        <f t="shared" si="45"/>
        <v>0</v>
      </c>
      <c r="BT204" s="28">
        <f t="shared" si="46"/>
        <v>0</v>
      </c>
      <c r="BU204" s="35">
        <f t="shared" si="47"/>
        <v>0</v>
      </c>
      <c r="BV204" s="28"/>
      <c r="BW204" s="17"/>
      <c r="BX204" s="17"/>
      <c r="BY204" s="19"/>
    </row>
    <row r="205" spans="1:77" x14ac:dyDescent="0.25">
      <c r="A205" s="16">
        <v>91</v>
      </c>
      <c r="B205" s="11" t="s">
        <v>114</v>
      </c>
      <c r="C205" s="12" t="s">
        <v>3</v>
      </c>
      <c r="D205" s="11" t="s">
        <v>1984</v>
      </c>
      <c r="E205" s="11">
        <v>2</v>
      </c>
      <c r="F205" s="21" t="s">
        <v>4</v>
      </c>
      <c r="G205" s="22" t="s">
        <v>1969</v>
      </c>
      <c r="H205" s="21" t="s">
        <v>86</v>
      </c>
      <c r="I205" s="12" t="s">
        <v>1991</v>
      </c>
      <c r="J205" s="12" t="s">
        <v>327</v>
      </c>
      <c r="K205" s="12" t="s">
        <v>328</v>
      </c>
      <c r="L205" s="13" t="s">
        <v>1980</v>
      </c>
      <c r="M205" s="14">
        <v>214230010508</v>
      </c>
      <c r="N205" s="11" t="s">
        <v>1985</v>
      </c>
      <c r="O205" s="12" t="s">
        <v>1971</v>
      </c>
      <c r="P205" s="12" t="s">
        <v>311</v>
      </c>
      <c r="Q205" s="12" t="s">
        <v>1971</v>
      </c>
      <c r="R205" s="12" t="s">
        <v>1971</v>
      </c>
      <c r="S205" s="12" t="s">
        <v>1986</v>
      </c>
      <c r="T205" s="12" t="s">
        <v>1987</v>
      </c>
      <c r="U205" s="12" t="s">
        <v>329</v>
      </c>
      <c r="V205" s="12" t="s">
        <v>313</v>
      </c>
      <c r="W205" s="12" t="s">
        <v>330</v>
      </c>
      <c r="X205" s="12" t="s">
        <v>1988</v>
      </c>
      <c r="Y205" s="12" t="s">
        <v>335</v>
      </c>
      <c r="Z205" s="12" t="s">
        <v>1990</v>
      </c>
      <c r="AA205" s="12" t="s">
        <v>320</v>
      </c>
      <c r="AB205" s="12" t="s">
        <v>1977</v>
      </c>
      <c r="AC205" s="12" t="s">
        <v>336</v>
      </c>
      <c r="AD205" s="12" t="s">
        <v>337</v>
      </c>
      <c r="AE205" s="12" t="s">
        <v>1981</v>
      </c>
      <c r="AF205" s="12" t="s">
        <v>323</v>
      </c>
      <c r="AG205" s="12" t="s">
        <v>338</v>
      </c>
      <c r="AH205" s="12" t="s">
        <v>339</v>
      </c>
      <c r="AI205" s="12" t="s">
        <v>316</v>
      </c>
      <c r="AJ205" s="12" t="s">
        <v>316</v>
      </c>
      <c r="AK205" s="12" t="s">
        <v>326</v>
      </c>
      <c r="AL205" s="12">
        <f t="shared" si="41"/>
        <v>22.8</v>
      </c>
      <c r="AM205" s="12" t="s">
        <v>1981</v>
      </c>
      <c r="AN205" s="12" t="s">
        <v>1982</v>
      </c>
      <c r="AO205" s="12" t="s">
        <v>1983</v>
      </c>
      <c r="AP205" s="12" t="s">
        <v>1969</v>
      </c>
      <c r="AQ205" s="12" t="s">
        <v>4</v>
      </c>
      <c r="AR205" s="12" t="s">
        <v>4</v>
      </c>
      <c r="AS205" s="15" t="e">
        <f>VLOOKUP(M205,#REF!,4,FALSE)</f>
        <v>#REF!</v>
      </c>
      <c r="AT205" s="15" t="e">
        <f>VLOOKUP(M205,#REF!,5,FALSE)</f>
        <v>#REF!</v>
      </c>
      <c r="AU205" s="15" t="s">
        <v>2211</v>
      </c>
      <c r="AV205" s="15">
        <f t="shared" si="42"/>
        <v>61.2</v>
      </c>
      <c r="AW205" s="15">
        <f t="shared" si="43"/>
        <v>24.480000000000004</v>
      </c>
      <c r="AX205" s="17">
        <f t="shared" si="44"/>
        <v>47.28</v>
      </c>
      <c r="AY205" s="17">
        <v>8</v>
      </c>
      <c r="AZ205" s="12" t="s">
        <v>331</v>
      </c>
      <c r="BA205" s="12" t="s">
        <v>332</v>
      </c>
      <c r="BB205" s="12" t="s">
        <v>317</v>
      </c>
      <c r="BC205" s="21" t="s">
        <v>333</v>
      </c>
      <c r="BD205" s="21" t="s">
        <v>1989</v>
      </c>
      <c r="BE205" s="21" t="s">
        <v>334</v>
      </c>
      <c r="BF205" s="12" t="s">
        <v>3203</v>
      </c>
      <c r="BG205" s="15" t="str">
        <f>VLOOKUP(M205,'[1]Kcksinfod04fdb3a-9e63-4fd4-8dd0'!$A$4:$P$734,16,FALSE)</f>
        <v>13262887850</v>
      </c>
      <c r="BH205" s="15" t="s">
        <v>3340</v>
      </c>
      <c r="BI205" s="15">
        <v>3</v>
      </c>
      <c r="BJ205" s="15"/>
      <c r="BK205" s="15"/>
      <c r="BL205" s="27"/>
      <c r="BM205" s="27"/>
      <c r="BN205" s="27"/>
      <c r="BO205" s="27"/>
      <c r="BP205" s="27"/>
      <c r="BQ205" s="27"/>
      <c r="BR205" s="27"/>
      <c r="BS205" s="28">
        <f t="shared" si="45"/>
        <v>0</v>
      </c>
      <c r="BT205" s="28">
        <f t="shared" si="46"/>
        <v>0</v>
      </c>
      <c r="BU205" s="35">
        <f t="shared" si="47"/>
        <v>0</v>
      </c>
      <c r="BV205" s="28"/>
      <c r="BW205" s="17"/>
      <c r="BX205" s="17"/>
      <c r="BY205" s="19"/>
    </row>
    <row r="206" spans="1:77" x14ac:dyDescent="0.25">
      <c r="A206" s="16">
        <v>92</v>
      </c>
      <c r="B206" s="11" t="s">
        <v>91</v>
      </c>
      <c r="C206" s="12" t="s">
        <v>3</v>
      </c>
      <c r="D206" s="11" t="s">
        <v>886</v>
      </c>
      <c r="E206" s="11">
        <v>123</v>
      </c>
      <c r="F206" s="21" t="s">
        <v>4</v>
      </c>
      <c r="G206" s="22" t="s">
        <v>1969</v>
      </c>
      <c r="H206" s="21" t="s">
        <v>86</v>
      </c>
      <c r="I206" s="12" t="s">
        <v>1991</v>
      </c>
      <c r="J206" s="12" t="s">
        <v>327</v>
      </c>
      <c r="K206" s="12" t="s">
        <v>328</v>
      </c>
      <c r="L206" s="13" t="s">
        <v>1980</v>
      </c>
      <c r="M206" s="14">
        <v>214230011927</v>
      </c>
      <c r="N206" s="11" t="s">
        <v>2326</v>
      </c>
      <c r="O206" s="12" t="s">
        <v>1971</v>
      </c>
      <c r="P206" s="12" t="s">
        <v>311</v>
      </c>
      <c r="Q206" s="12" t="s">
        <v>1971</v>
      </c>
      <c r="R206" s="12" t="s">
        <v>1971</v>
      </c>
      <c r="S206" s="12" t="s">
        <v>1986</v>
      </c>
      <c r="T206" s="12" t="s">
        <v>2348</v>
      </c>
      <c r="U206" s="12" t="s">
        <v>489</v>
      </c>
      <c r="V206" s="12" t="s">
        <v>313</v>
      </c>
      <c r="W206" s="12" t="s">
        <v>330</v>
      </c>
      <c r="X206" s="12" t="s">
        <v>2009</v>
      </c>
      <c r="Y206" s="12" t="s">
        <v>335</v>
      </c>
      <c r="Z206" s="12" t="s">
        <v>1977</v>
      </c>
      <c r="AA206" s="12" t="s">
        <v>320</v>
      </c>
      <c r="AB206" s="12" t="s">
        <v>1977</v>
      </c>
      <c r="AC206" s="12" t="s">
        <v>888</v>
      </c>
      <c r="AD206" s="12" t="s">
        <v>1977</v>
      </c>
      <c r="AE206" s="12" t="s">
        <v>1977</v>
      </c>
      <c r="AF206" s="12" t="s">
        <v>889</v>
      </c>
      <c r="AG206" s="12" t="s">
        <v>890</v>
      </c>
      <c r="AH206" s="12" t="s">
        <v>891</v>
      </c>
      <c r="AI206" s="12" t="s">
        <v>316</v>
      </c>
      <c r="AJ206" s="12" t="s">
        <v>1977</v>
      </c>
      <c r="AK206" s="12" t="s">
        <v>326</v>
      </c>
      <c r="AL206" s="12">
        <f t="shared" si="41"/>
        <v>17.7</v>
      </c>
      <c r="AM206" s="12" t="s">
        <v>1981</v>
      </c>
      <c r="AN206" s="12" t="s">
        <v>1982</v>
      </c>
      <c r="AO206" s="12" t="s">
        <v>1983</v>
      </c>
      <c r="AP206" s="12" t="s">
        <v>1969</v>
      </c>
      <c r="AQ206" s="12" t="s">
        <v>4</v>
      </c>
      <c r="AR206" s="12" t="s">
        <v>4</v>
      </c>
      <c r="AS206" s="15" t="e">
        <f>VLOOKUP(M206,#REF!,4,FALSE)</f>
        <v>#REF!</v>
      </c>
      <c r="AT206" s="15" t="e">
        <f>VLOOKUP(M206,#REF!,5,FALSE)</f>
        <v>#REF!</v>
      </c>
      <c r="AU206" s="15" t="s">
        <v>3128</v>
      </c>
      <c r="AV206" s="15">
        <f t="shared" si="42"/>
        <v>71.2</v>
      </c>
      <c r="AW206" s="15">
        <f t="shared" si="43"/>
        <v>28.480000000000004</v>
      </c>
      <c r="AX206" s="17">
        <f t="shared" si="44"/>
        <v>46.180000000000007</v>
      </c>
      <c r="AY206" s="17">
        <v>9</v>
      </c>
      <c r="AZ206" s="12" t="s">
        <v>331</v>
      </c>
      <c r="BA206" s="12" t="s">
        <v>332</v>
      </c>
      <c r="BB206" s="12" t="s">
        <v>317</v>
      </c>
      <c r="BC206" s="21" t="s">
        <v>665</v>
      </c>
      <c r="BD206" s="21" t="s">
        <v>2349</v>
      </c>
      <c r="BE206" s="21" t="s">
        <v>887</v>
      </c>
      <c r="BF206" s="12" t="s">
        <v>3203</v>
      </c>
      <c r="BG206" s="15" t="str">
        <f>VLOOKUP(M206,'[1]Kcksinfod04fdb3a-9e63-4fd4-8dd0'!$A$4:$P$734,16,FALSE)</f>
        <v>18202767469</v>
      </c>
      <c r="BH206" s="15" t="s">
        <v>3340</v>
      </c>
      <c r="BI206" s="15">
        <v>3</v>
      </c>
      <c r="BJ206" s="15"/>
      <c r="BK206" s="15"/>
      <c r="BL206" s="27"/>
      <c r="BM206" s="27"/>
      <c r="BN206" s="27"/>
      <c r="BO206" s="27"/>
      <c r="BP206" s="27"/>
      <c r="BQ206" s="27"/>
      <c r="BR206" s="27"/>
      <c r="BS206" s="28">
        <f t="shared" si="45"/>
        <v>0</v>
      </c>
      <c r="BT206" s="28">
        <f t="shared" si="46"/>
        <v>0</v>
      </c>
      <c r="BU206" s="35">
        <f t="shared" si="47"/>
        <v>0</v>
      </c>
      <c r="BV206" s="28"/>
      <c r="BW206" s="17"/>
      <c r="BX206" s="17"/>
      <c r="BY206" s="19"/>
    </row>
    <row r="207" spans="1:77" x14ac:dyDescent="0.25">
      <c r="A207" s="16">
        <v>93</v>
      </c>
      <c r="B207" s="11" t="s">
        <v>97</v>
      </c>
      <c r="C207" s="12" t="s">
        <v>3</v>
      </c>
      <c r="D207" s="11" t="s">
        <v>2288</v>
      </c>
      <c r="E207" s="11">
        <v>92</v>
      </c>
      <c r="F207" s="21" t="s">
        <v>4</v>
      </c>
      <c r="G207" s="22" t="s">
        <v>1969</v>
      </c>
      <c r="H207" s="21" t="s">
        <v>86</v>
      </c>
      <c r="I207" s="12" t="s">
        <v>1991</v>
      </c>
      <c r="J207" s="12" t="s">
        <v>327</v>
      </c>
      <c r="K207" s="12" t="s">
        <v>328</v>
      </c>
      <c r="L207" s="13" t="s">
        <v>1980</v>
      </c>
      <c r="M207" s="14">
        <v>214230012203</v>
      </c>
      <c r="N207" s="11" t="s">
        <v>2243</v>
      </c>
      <c r="O207" s="12" t="s">
        <v>1971</v>
      </c>
      <c r="P207" s="12" t="s">
        <v>311</v>
      </c>
      <c r="Q207" s="12" t="s">
        <v>1971</v>
      </c>
      <c r="R207" s="12" t="s">
        <v>1971</v>
      </c>
      <c r="S207" s="12" t="s">
        <v>1993</v>
      </c>
      <c r="T207" s="12" t="s">
        <v>2289</v>
      </c>
      <c r="U207" s="12" t="s">
        <v>447</v>
      </c>
      <c r="V207" s="12" t="s">
        <v>313</v>
      </c>
      <c r="W207" s="12" t="s">
        <v>330</v>
      </c>
      <c r="X207" s="12" t="s">
        <v>1998</v>
      </c>
      <c r="Y207" s="12" t="s">
        <v>447</v>
      </c>
      <c r="Z207" s="12" t="s">
        <v>2290</v>
      </c>
      <c r="AA207" s="12" t="s">
        <v>320</v>
      </c>
      <c r="AB207" s="12" t="s">
        <v>1977</v>
      </c>
      <c r="AC207" s="12" t="s">
        <v>779</v>
      </c>
      <c r="AD207" s="12" t="s">
        <v>780</v>
      </c>
      <c r="AE207" s="12" t="s">
        <v>360</v>
      </c>
      <c r="AF207" s="12" t="s">
        <v>316</v>
      </c>
      <c r="AG207" s="12" t="s">
        <v>781</v>
      </c>
      <c r="AH207" s="12" t="s">
        <v>782</v>
      </c>
      <c r="AI207" s="12" t="s">
        <v>316</v>
      </c>
      <c r="AJ207" s="12" t="s">
        <v>1977</v>
      </c>
      <c r="AK207" s="12" t="s">
        <v>326</v>
      </c>
      <c r="AL207" s="12">
        <f t="shared" si="41"/>
        <v>18.599999999999998</v>
      </c>
      <c r="AM207" s="12" t="s">
        <v>1981</v>
      </c>
      <c r="AN207" s="12" t="s">
        <v>1982</v>
      </c>
      <c r="AO207" s="12" t="s">
        <v>1983</v>
      </c>
      <c r="AP207" s="12" t="s">
        <v>1969</v>
      </c>
      <c r="AQ207" s="12" t="s">
        <v>4</v>
      </c>
      <c r="AR207" s="12" t="s">
        <v>4</v>
      </c>
      <c r="AS207" s="15" t="e">
        <f>VLOOKUP(M207,#REF!,4,FALSE)</f>
        <v>#REF!</v>
      </c>
      <c r="AT207" s="15" t="e">
        <f>VLOOKUP(M207,#REF!,5,FALSE)</f>
        <v>#REF!</v>
      </c>
      <c r="AU207" s="15" t="s">
        <v>3125</v>
      </c>
      <c r="AV207" s="15">
        <f t="shared" si="42"/>
        <v>68.8</v>
      </c>
      <c r="AW207" s="15">
        <f t="shared" si="43"/>
        <v>27.52</v>
      </c>
      <c r="AX207" s="17">
        <f t="shared" si="44"/>
        <v>46.12</v>
      </c>
      <c r="AY207" s="17">
        <v>10</v>
      </c>
      <c r="AZ207" s="12" t="s">
        <v>343</v>
      </c>
      <c r="BA207" s="12" t="s">
        <v>344</v>
      </c>
      <c r="BB207" s="12" t="s">
        <v>317</v>
      </c>
      <c r="BC207" s="21" t="s">
        <v>778</v>
      </c>
      <c r="BD207" s="21" t="s">
        <v>1977</v>
      </c>
      <c r="BE207" s="21" t="s">
        <v>446</v>
      </c>
      <c r="BF207" s="12" t="s">
        <v>3203</v>
      </c>
      <c r="BG207" s="15" t="str">
        <f>VLOOKUP(M207,'[1]Kcksinfod04fdb3a-9e63-4fd4-8dd0'!$A$4:$P$734,16,FALSE)</f>
        <v>13507132996</v>
      </c>
      <c r="BH207" s="15" t="s">
        <v>3340</v>
      </c>
      <c r="BI207" s="15">
        <v>3</v>
      </c>
      <c r="BJ207" s="15"/>
      <c r="BK207" s="15"/>
      <c r="BL207" s="27"/>
      <c r="BM207" s="27"/>
      <c r="BN207" s="27"/>
      <c r="BO207" s="27"/>
      <c r="BP207" s="27"/>
      <c r="BQ207" s="27"/>
      <c r="BR207" s="27"/>
      <c r="BS207" s="28">
        <f t="shared" si="45"/>
        <v>0</v>
      </c>
      <c r="BT207" s="28">
        <f t="shared" si="46"/>
        <v>0</v>
      </c>
      <c r="BU207" s="35">
        <f t="shared" si="47"/>
        <v>0</v>
      </c>
      <c r="BV207" s="28"/>
      <c r="BW207" s="17"/>
      <c r="BX207" s="17"/>
      <c r="BY207" s="19"/>
    </row>
    <row r="208" spans="1:77" x14ac:dyDescent="0.25">
      <c r="A208" s="16">
        <v>94</v>
      </c>
      <c r="B208" s="11" t="s">
        <v>88</v>
      </c>
      <c r="C208" s="12" t="s">
        <v>3</v>
      </c>
      <c r="D208" s="11" t="s">
        <v>1054</v>
      </c>
      <c r="E208" s="11">
        <v>171</v>
      </c>
      <c r="F208" s="21" t="s">
        <v>4</v>
      </c>
      <c r="G208" s="22" t="s">
        <v>1969</v>
      </c>
      <c r="H208" s="21" t="s">
        <v>86</v>
      </c>
      <c r="I208" s="12" t="s">
        <v>1991</v>
      </c>
      <c r="J208" s="12" t="s">
        <v>327</v>
      </c>
      <c r="K208" s="12" t="s">
        <v>328</v>
      </c>
      <c r="L208" s="13" t="s">
        <v>1980</v>
      </c>
      <c r="M208" s="14">
        <v>214230010927</v>
      </c>
      <c r="N208" s="11" t="s">
        <v>2453</v>
      </c>
      <c r="O208" s="12" t="s">
        <v>1971</v>
      </c>
      <c r="P208" s="12" t="s">
        <v>311</v>
      </c>
      <c r="Q208" s="12" t="s">
        <v>1971</v>
      </c>
      <c r="R208" s="12" t="s">
        <v>1971</v>
      </c>
      <c r="S208" s="12" t="s">
        <v>2045</v>
      </c>
      <c r="T208" s="12" t="s">
        <v>2464</v>
      </c>
      <c r="U208" s="12" t="s">
        <v>1055</v>
      </c>
      <c r="V208" s="12" t="s">
        <v>313</v>
      </c>
      <c r="W208" s="12" t="s">
        <v>314</v>
      </c>
      <c r="X208" s="12" t="s">
        <v>2061</v>
      </c>
      <c r="Y208" s="12" t="s">
        <v>437</v>
      </c>
      <c r="Z208" s="12" t="s">
        <v>2466</v>
      </c>
      <c r="AA208" s="12" t="s">
        <v>320</v>
      </c>
      <c r="AB208" s="12" t="s">
        <v>316</v>
      </c>
      <c r="AC208" s="12" t="s">
        <v>1056</v>
      </c>
      <c r="AD208" s="12" t="s">
        <v>622</v>
      </c>
      <c r="AE208" s="12" t="s">
        <v>495</v>
      </c>
      <c r="AF208" s="12" t="s">
        <v>622</v>
      </c>
      <c r="AG208" s="12" t="s">
        <v>1057</v>
      </c>
      <c r="AH208" s="12" t="s">
        <v>1058</v>
      </c>
      <c r="AI208" s="12" t="s">
        <v>316</v>
      </c>
      <c r="AJ208" s="12" t="s">
        <v>316</v>
      </c>
      <c r="AK208" s="12" t="s">
        <v>326</v>
      </c>
      <c r="AL208" s="12">
        <f t="shared" si="41"/>
        <v>16.5</v>
      </c>
      <c r="AM208" s="12" t="s">
        <v>1981</v>
      </c>
      <c r="AN208" s="12" t="s">
        <v>1982</v>
      </c>
      <c r="AO208" s="12" t="s">
        <v>1983</v>
      </c>
      <c r="AP208" s="12" t="s">
        <v>1969</v>
      </c>
      <c r="AQ208" s="12" t="s">
        <v>4</v>
      </c>
      <c r="AR208" s="12" t="s">
        <v>4</v>
      </c>
      <c r="AS208" s="15" t="e">
        <f>VLOOKUP(M208,#REF!,4,FALSE)</f>
        <v>#REF!</v>
      </c>
      <c r="AT208" s="15" t="e">
        <f>VLOOKUP(M208,#REF!,5,FALSE)</f>
        <v>#REF!</v>
      </c>
      <c r="AU208" s="15" t="s">
        <v>3115</v>
      </c>
      <c r="AV208" s="15">
        <f t="shared" si="42"/>
        <v>73.2</v>
      </c>
      <c r="AW208" s="15">
        <f t="shared" si="43"/>
        <v>29.28</v>
      </c>
      <c r="AX208" s="17">
        <f t="shared" si="44"/>
        <v>45.78</v>
      </c>
      <c r="AY208" s="17">
        <v>11</v>
      </c>
      <c r="AZ208" s="12" t="s">
        <v>343</v>
      </c>
      <c r="BA208" s="12" t="s">
        <v>344</v>
      </c>
      <c r="BB208" s="12" t="s">
        <v>317</v>
      </c>
      <c r="BC208" s="21" t="s">
        <v>522</v>
      </c>
      <c r="BD208" s="21" t="s">
        <v>2465</v>
      </c>
      <c r="BE208" s="21" t="s">
        <v>346</v>
      </c>
      <c r="BF208" s="12" t="s">
        <v>3203</v>
      </c>
      <c r="BG208" s="15" t="str">
        <f>VLOOKUP(M208,'[1]Kcksinfod04fdb3a-9e63-4fd4-8dd0'!$A$4:$P$734,16,FALSE)</f>
        <v>18327876820</v>
      </c>
      <c r="BH208" s="15" t="s">
        <v>3340</v>
      </c>
      <c r="BI208" s="15">
        <v>3</v>
      </c>
      <c r="BJ208" s="15"/>
      <c r="BK208" s="15"/>
      <c r="BL208" s="27"/>
      <c r="BM208" s="27"/>
      <c r="BN208" s="27"/>
      <c r="BO208" s="27"/>
      <c r="BP208" s="27"/>
      <c r="BQ208" s="27"/>
      <c r="BR208" s="27"/>
      <c r="BS208" s="28">
        <f t="shared" si="45"/>
        <v>0</v>
      </c>
      <c r="BT208" s="28">
        <f t="shared" si="46"/>
        <v>0</v>
      </c>
      <c r="BU208" s="35">
        <f t="shared" si="47"/>
        <v>0</v>
      </c>
      <c r="BV208" s="28"/>
      <c r="BW208" s="17"/>
      <c r="BX208" s="17"/>
      <c r="BY208" s="19"/>
    </row>
    <row r="209" spans="1:77" x14ac:dyDescent="0.25">
      <c r="A209" s="16">
        <v>95</v>
      </c>
      <c r="B209" s="11" t="s">
        <v>99</v>
      </c>
      <c r="C209" s="12" t="s">
        <v>3</v>
      </c>
      <c r="D209" s="11" t="s">
        <v>2247</v>
      </c>
      <c r="E209" s="11">
        <v>78</v>
      </c>
      <c r="F209" s="21" t="s">
        <v>4</v>
      </c>
      <c r="G209" s="22" t="s">
        <v>1969</v>
      </c>
      <c r="H209" s="21" t="s">
        <v>86</v>
      </c>
      <c r="I209" s="12" t="s">
        <v>1991</v>
      </c>
      <c r="J209" s="12" t="s">
        <v>327</v>
      </c>
      <c r="K209" s="12" t="s">
        <v>328</v>
      </c>
      <c r="L209" s="13" t="s">
        <v>1980</v>
      </c>
      <c r="M209" s="14">
        <v>214230010315</v>
      </c>
      <c r="N209" s="11" t="s">
        <v>2243</v>
      </c>
      <c r="O209" s="12" t="s">
        <v>1971</v>
      </c>
      <c r="P209" s="12" t="s">
        <v>311</v>
      </c>
      <c r="Q209" s="12" t="s">
        <v>1971</v>
      </c>
      <c r="R209" s="12" t="s">
        <v>1971</v>
      </c>
      <c r="S209" s="12" t="s">
        <v>2042</v>
      </c>
      <c r="T209" s="12" t="s">
        <v>2248</v>
      </c>
      <c r="U209" s="12" t="s">
        <v>570</v>
      </c>
      <c r="V209" s="12" t="s">
        <v>313</v>
      </c>
      <c r="W209" s="12" t="s">
        <v>341</v>
      </c>
      <c r="X209" s="12" t="s">
        <v>2249</v>
      </c>
      <c r="Y209" s="12" t="s">
        <v>570</v>
      </c>
      <c r="Z209" s="12" t="s">
        <v>2251</v>
      </c>
      <c r="AA209" s="12" t="s">
        <v>320</v>
      </c>
      <c r="AB209" s="12" t="s">
        <v>1977</v>
      </c>
      <c r="AC209" s="12" t="s">
        <v>718</v>
      </c>
      <c r="AD209" s="12" t="s">
        <v>316</v>
      </c>
      <c r="AE209" s="12" t="s">
        <v>584</v>
      </c>
      <c r="AF209" s="12" t="s">
        <v>316</v>
      </c>
      <c r="AG209" s="12" t="s">
        <v>719</v>
      </c>
      <c r="AH209" s="12" t="s">
        <v>720</v>
      </c>
      <c r="AI209" s="12" t="s">
        <v>316</v>
      </c>
      <c r="AJ209" s="12" t="s">
        <v>316</v>
      </c>
      <c r="AK209" s="12" t="s">
        <v>326</v>
      </c>
      <c r="AL209" s="12">
        <f t="shared" si="41"/>
        <v>18.599999999999998</v>
      </c>
      <c r="AM209" s="12" t="s">
        <v>1981</v>
      </c>
      <c r="AN209" s="12" t="s">
        <v>1982</v>
      </c>
      <c r="AO209" s="12" t="s">
        <v>1983</v>
      </c>
      <c r="AP209" s="12" t="s">
        <v>1969</v>
      </c>
      <c r="AQ209" s="12" t="s">
        <v>4</v>
      </c>
      <c r="AR209" s="12" t="s">
        <v>4</v>
      </c>
      <c r="AS209" s="15" t="e">
        <f>VLOOKUP(M209,#REF!,4,FALSE)</f>
        <v>#REF!</v>
      </c>
      <c r="AT209" s="15" t="e">
        <f>VLOOKUP(M209,#REF!,5,FALSE)</f>
        <v>#REF!</v>
      </c>
      <c r="AU209" s="15" t="s">
        <v>3126</v>
      </c>
      <c r="AV209" s="15">
        <f t="shared" si="42"/>
        <v>67.599999999999994</v>
      </c>
      <c r="AW209" s="15">
        <f t="shared" si="43"/>
        <v>27.04</v>
      </c>
      <c r="AX209" s="17">
        <f t="shared" si="44"/>
        <v>45.64</v>
      </c>
      <c r="AY209" s="17">
        <v>12</v>
      </c>
      <c r="AZ209" s="12" t="s">
        <v>343</v>
      </c>
      <c r="BA209" s="12" t="s">
        <v>344</v>
      </c>
      <c r="BB209" s="12" t="s">
        <v>317</v>
      </c>
      <c r="BC209" s="21" t="s">
        <v>716</v>
      </c>
      <c r="BD209" s="21" t="s">
        <v>2250</v>
      </c>
      <c r="BE209" s="21" t="s">
        <v>717</v>
      </c>
      <c r="BF209" s="12" t="s">
        <v>3203</v>
      </c>
      <c r="BG209" s="15" t="str">
        <f>VLOOKUP(M209,'[1]Kcksinfod04fdb3a-9e63-4fd4-8dd0'!$A$4:$P$734,16,FALSE)</f>
        <v>13409982266</v>
      </c>
      <c r="BH209" s="15" t="s">
        <v>3340</v>
      </c>
      <c r="BI209" s="15">
        <v>3</v>
      </c>
      <c r="BJ209" s="15"/>
      <c r="BK209" s="15"/>
      <c r="BL209" s="27"/>
      <c r="BM209" s="27"/>
      <c r="BN209" s="27"/>
      <c r="BO209" s="27"/>
      <c r="BP209" s="27"/>
      <c r="BQ209" s="27"/>
      <c r="BR209" s="27"/>
      <c r="BS209" s="28">
        <f t="shared" si="45"/>
        <v>0</v>
      </c>
      <c r="BT209" s="28">
        <f t="shared" si="46"/>
        <v>0</v>
      </c>
      <c r="BU209" s="35">
        <f t="shared" si="47"/>
        <v>0</v>
      </c>
      <c r="BV209" s="28"/>
      <c r="BW209" s="17"/>
      <c r="BX209" s="17"/>
      <c r="BY209" s="19"/>
    </row>
    <row r="210" spans="1:77" x14ac:dyDescent="0.25">
      <c r="A210" s="16">
        <v>96</v>
      </c>
      <c r="B210" s="11" t="s">
        <v>107</v>
      </c>
      <c r="C210" s="12" t="s">
        <v>3</v>
      </c>
      <c r="D210" s="11" t="s">
        <v>2176</v>
      </c>
      <c r="E210" s="11">
        <v>54</v>
      </c>
      <c r="F210" s="21" t="s">
        <v>4</v>
      </c>
      <c r="G210" s="22" t="s">
        <v>1969</v>
      </c>
      <c r="H210" s="21" t="s">
        <v>86</v>
      </c>
      <c r="I210" s="12" t="s">
        <v>1991</v>
      </c>
      <c r="J210" s="12" t="s">
        <v>327</v>
      </c>
      <c r="K210" s="12" t="s">
        <v>328</v>
      </c>
      <c r="L210" s="13" t="s">
        <v>1980</v>
      </c>
      <c r="M210" s="14">
        <v>214230011619</v>
      </c>
      <c r="N210" s="11" t="s">
        <v>2166</v>
      </c>
      <c r="O210" s="12" t="s">
        <v>1971</v>
      </c>
      <c r="P210" s="12" t="s">
        <v>311</v>
      </c>
      <c r="Q210" s="12" t="s">
        <v>1971</v>
      </c>
      <c r="R210" s="12" t="s">
        <v>1971</v>
      </c>
      <c r="S210" s="12" t="s">
        <v>2059</v>
      </c>
      <c r="T210" s="12" t="s">
        <v>2177</v>
      </c>
      <c r="U210" s="12" t="s">
        <v>400</v>
      </c>
      <c r="V210" s="12" t="s">
        <v>313</v>
      </c>
      <c r="W210" s="12" t="s">
        <v>341</v>
      </c>
      <c r="X210" s="12" t="s">
        <v>2027</v>
      </c>
      <c r="Y210" s="12" t="s">
        <v>335</v>
      </c>
      <c r="Z210" s="12" t="s">
        <v>2048</v>
      </c>
      <c r="AA210" s="12" t="s">
        <v>320</v>
      </c>
      <c r="AB210" s="12" t="s">
        <v>316</v>
      </c>
      <c r="AC210" s="12" t="s">
        <v>605</v>
      </c>
      <c r="AD210" s="12" t="s">
        <v>606</v>
      </c>
      <c r="AE210" s="12" t="s">
        <v>495</v>
      </c>
      <c r="AF210" s="12" t="s">
        <v>316</v>
      </c>
      <c r="AG210" s="12" t="s">
        <v>607</v>
      </c>
      <c r="AH210" s="12" t="s">
        <v>608</v>
      </c>
      <c r="AI210" s="12" t="s">
        <v>316</v>
      </c>
      <c r="AJ210" s="12" t="s">
        <v>316</v>
      </c>
      <c r="AK210" s="12" t="s">
        <v>326</v>
      </c>
      <c r="AL210" s="12">
        <f t="shared" ref="AL210:AL227" si="48">N210*0.3</f>
        <v>19.5</v>
      </c>
      <c r="AM210" s="12" t="s">
        <v>1981</v>
      </c>
      <c r="AN210" s="12" t="s">
        <v>1982</v>
      </c>
      <c r="AO210" s="12" t="s">
        <v>1983</v>
      </c>
      <c r="AP210" s="12" t="s">
        <v>1969</v>
      </c>
      <c r="AQ210" s="12" t="s">
        <v>4</v>
      </c>
      <c r="AR210" s="12" t="s">
        <v>4</v>
      </c>
      <c r="AS210" s="15" t="e">
        <f>VLOOKUP(M210,#REF!,4,FALSE)</f>
        <v>#REF!</v>
      </c>
      <c r="AT210" s="15" t="e">
        <f>VLOOKUP(M210,#REF!,5,FALSE)</f>
        <v>#REF!</v>
      </c>
      <c r="AU210" s="15" t="s">
        <v>2775</v>
      </c>
      <c r="AV210" s="15">
        <f t="shared" ref="AV210:AV227" si="49">(AU210-60)*0.4+60</f>
        <v>65.2</v>
      </c>
      <c r="AW210" s="15">
        <f t="shared" ref="AW210:AW227" si="50">AV210*0.4</f>
        <v>26.080000000000002</v>
      </c>
      <c r="AX210" s="17">
        <f t="shared" ref="AX210:AX227" si="51">AL210+AW210</f>
        <v>45.58</v>
      </c>
      <c r="AY210" s="17">
        <v>13</v>
      </c>
      <c r="AZ210" s="12" t="s">
        <v>343</v>
      </c>
      <c r="BA210" s="12" t="s">
        <v>344</v>
      </c>
      <c r="BB210" s="12" t="s">
        <v>317</v>
      </c>
      <c r="BC210" s="21" t="s">
        <v>425</v>
      </c>
      <c r="BD210" s="21" t="s">
        <v>2178</v>
      </c>
      <c r="BE210" s="21" t="s">
        <v>604</v>
      </c>
      <c r="BF210" s="12" t="s">
        <v>3203</v>
      </c>
      <c r="BG210" s="15" t="str">
        <f>VLOOKUP(M210,'[1]Kcksinfod04fdb3a-9e63-4fd4-8dd0'!$A$4:$P$734,16,FALSE)</f>
        <v>18062041684</v>
      </c>
      <c r="BH210" s="15" t="s">
        <v>3340</v>
      </c>
      <c r="BI210" s="15">
        <v>3</v>
      </c>
      <c r="BJ210" s="15"/>
      <c r="BK210" s="15"/>
      <c r="BL210" s="27"/>
      <c r="BM210" s="27"/>
      <c r="BN210" s="27"/>
      <c r="BO210" s="27"/>
      <c r="BP210" s="27"/>
      <c r="BQ210" s="27"/>
      <c r="BR210" s="27"/>
      <c r="BS210" s="28">
        <f t="shared" si="45"/>
        <v>0</v>
      </c>
      <c r="BT210" s="28">
        <f t="shared" si="46"/>
        <v>0</v>
      </c>
      <c r="BU210" s="35">
        <f t="shared" si="47"/>
        <v>0</v>
      </c>
      <c r="BV210" s="28"/>
      <c r="BW210" s="17"/>
      <c r="BX210" s="17"/>
      <c r="BY210" s="19"/>
    </row>
    <row r="211" spans="1:77" x14ac:dyDescent="0.25">
      <c r="A211" s="16">
        <v>97</v>
      </c>
      <c r="B211" s="11" t="s">
        <v>108</v>
      </c>
      <c r="C211" s="12" t="s">
        <v>10</v>
      </c>
      <c r="D211" s="11" t="s">
        <v>2115</v>
      </c>
      <c r="E211" s="11">
        <v>33</v>
      </c>
      <c r="F211" s="21" t="s">
        <v>4</v>
      </c>
      <c r="G211" s="22" t="s">
        <v>1969</v>
      </c>
      <c r="H211" s="21" t="s">
        <v>86</v>
      </c>
      <c r="I211" s="12" t="s">
        <v>1991</v>
      </c>
      <c r="J211" s="12" t="s">
        <v>327</v>
      </c>
      <c r="K211" s="12" t="s">
        <v>328</v>
      </c>
      <c r="L211" s="13" t="s">
        <v>1980</v>
      </c>
      <c r="M211" s="14">
        <v>214230010224</v>
      </c>
      <c r="N211" s="11" t="s">
        <v>2116</v>
      </c>
      <c r="O211" s="12" t="s">
        <v>1971</v>
      </c>
      <c r="P211" s="12" t="s">
        <v>311</v>
      </c>
      <c r="Q211" s="12" t="s">
        <v>1971</v>
      </c>
      <c r="R211" s="12" t="s">
        <v>1971</v>
      </c>
      <c r="S211" s="12" t="s">
        <v>2045</v>
      </c>
      <c r="T211" s="12" t="s">
        <v>2117</v>
      </c>
      <c r="U211" s="12" t="s">
        <v>335</v>
      </c>
      <c r="V211" s="12" t="s">
        <v>313</v>
      </c>
      <c r="W211" s="12" t="s">
        <v>314</v>
      </c>
      <c r="X211" s="12" t="s">
        <v>2061</v>
      </c>
      <c r="Y211" s="12" t="s">
        <v>517</v>
      </c>
      <c r="Z211" s="12" t="s">
        <v>2106</v>
      </c>
      <c r="AA211" s="12" t="s">
        <v>320</v>
      </c>
      <c r="AB211" s="12" t="s">
        <v>1977</v>
      </c>
      <c r="AC211" s="12" t="s">
        <v>518</v>
      </c>
      <c r="AD211" s="12" t="s">
        <v>519</v>
      </c>
      <c r="AE211" s="12" t="s">
        <v>384</v>
      </c>
      <c r="AF211" s="12" t="s">
        <v>316</v>
      </c>
      <c r="AG211" s="12" t="s">
        <v>520</v>
      </c>
      <c r="AH211" s="12" t="s">
        <v>521</v>
      </c>
      <c r="AI211" s="12" t="s">
        <v>316</v>
      </c>
      <c r="AJ211" s="12" t="s">
        <v>316</v>
      </c>
      <c r="AK211" s="12" t="s">
        <v>326</v>
      </c>
      <c r="AL211" s="12">
        <f t="shared" si="48"/>
        <v>20.099999999999998</v>
      </c>
      <c r="AM211" s="12" t="s">
        <v>1981</v>
      </c>
      <c r="AN211" s="12" t="s">
        <v>1982</v>
      </c>
      <c r="AO211" s="12" t="s">
        <v>1983</v>
      </c>
      <c r="AP211" s="12" t="s">
        <v>1969</v>
      </c>
      <c r="AQ211" s="12" t="s">
        <v>4</v>
      </c>
      <c r="AR211" s="12" t="s">
        <v>4</v>
      </c>
      <c r="AS211" s="15" t="e">
        <f>VLOOKUP(M211,#REF!,4,FALSE)</f>
        <v>#REF!</v>
      </c>
      <c r="AT211" s="15" t="e">
        <f>VLOOKUP(M211,#REF!,5,FALSE)</f>
        <v>#REF!</v>
      </c>
      <c r="AU211" s="15" t="s">
        <v>2058</v>
      </c>
      <c r="AV211" s="15">
        <f t="shared" si="49"/>
        <v>63.6</v>
      </c>
      <c r="AW211" s="15">
        <f t="shared" si="50"/>
        <v>25.44</v>
      </c>
      <c r="AX211" s="17">
        <f t="shared" si="51"/>
        <v>45.54</v>
      </c>
      <c r="AY211" s="17">
        <v>14</v>
      </c>
      <c r="AZ211" s="12" t="s">
        <v>315</v>
      </c>
      <c r="BA211" s="12" t="s">
        <v>316</v>
      </c>
      <c r="BB211" s="12" t="s">
        <v>317</v>
      </c>
      <c r="BC211" s="21" t="s">
        <v>515</v>
      </c>
      <c r="BD211" s="21" t="s">
        <v>2118</v>
      </c>
      <c r="BE211" s="21" t="s">
        <v>516</v>
      </c>
      <c r="BF211" s="12" t="s">
        <v>3203</v>
      </c>
      <c r="BG211" s="15" t="str">
        <f>VLOOKUP(M211,'[1]Kcksinfod04fdb3a-9e63-4fd4-8dd0'!$A$4:$P$734,16,FALSE)</f>
        <v>18971068073</v>
      </c>
      <c r="BH211" s="15" t="s">
        <v>3340</v>
      </c>
      <c r="BI211" s="15">
        <v>3</v>
      </c>
      <c r="BJ211" s="15"/>
      <c r="BK211" s="15"/>
      <c r="BL211" s="27"/>
      <c r="BM211" s="27"/>
      <c r="BN211" s="27"/>
      <c r="BO211" s="27"/>
      <c r="BP211" s="27"/>
      <c r="BQ211" s="27"/>
      <c r="BR211" s="27"/>
      <c r="BS211" s="28">
        <f t="shared" si="45"/>
        <v>0</v>
      </c>
      <c r="BT211" s="28">
        <f t="shared" si="46"/>
        <v>0</v>
      </c>
      <c r="BU211" s="35">
        <f t="shared" si="47"/>
        <v>0</v>
      </c>
      <c r="BV211" s="28"/>
      <c r="BW211" s="17"/>
      <c r="BX211" s="17"/>
      <c r="BY211" s="19"/>
    </row>
    <row r="212" spans="1:77" x14ac:dyDescent="0.25">
      <c r="A212" s="16">
        <v>98</v>
      </c>
      <c r="B212" s="11" t="s">
        <v>104</v>
      </c>
      <c r="C212" s="12" t="s">
        <v>3</v>
      </c>
      <c r="D212" s="11" t="s">
        <v>2212</v>
      </c>
      <c r="E212" s="11">
        <v>68</v>
      </c>
      <c r="F212" s="21" t="s">
        <v>4</v>
      </c>
      <c r="G212" s="22" t="s">
        <v>1969</v>
      </c>
      <c r="H212" s="21" t="s">
        <v>86</v>
      </c>
      <c r="I212" s="12" t="s">
        <v>1991</v>
      </c>
      <c r="J212" s="12" t="s">
        <v>327</v>
      </c>
      <c r="K212" s="12" t="s">
        <v>328</v>
      </c>
      <c r="L212" s="13" t="s">
        <v>1980</v>
      </c>
      <c r="M212" s="14">
        <v>214230010512</v>
      </c>
      <c r="N212" s="11" t="s">
        <v>2211</v>
      </c>
      <c r="O212" s="12" t="s">
        <v>1971</v>
      </c>
      <c r="P212" s="12" t="s">
        <v>311</v>
      </c>
      <c r="Q212" s="12" t="s">
        <v>1971</v>
      </c>
      <c r="R212" s="12" t="s">
        <v>1971</v>
      </c>
      <c r="S212" s="12" t="s">
        <v>1982</v>
      </c>
      <c r="T212" s="12" t="s">
        <v>2213</v>
      </c>
      <c r="U212" s="12" t="s">
        <v>615</v>
      </c>
      <c r="V212" s="12" t="s">
        <v>313</v>
      </c>
      <c r="W212" s="12" t="s">
        <v>341</v>
      </c>
      <c r="X212" s="12" t="s">
        <v>2214</v>
      </c>
      <c r="Y212" s="12" t="s">
        <v>410</v>
      </c>
      <c r="Z212" s="12" t="s">
        <v>1977</v>
      </c>
      <c r="AA212" s="12" t="s">
        <v>320</v>
      </c>
      <c r="AB212" s="12" t="s">
        <v>1977</v>
      </c>
      <c r="AC212" s="12" t="s">
        <v>667</v>
      </c>
      <c r="AD212" s="12" t="s">
        <v>316</v>
      </c>
      <c r="AE212" s="12" t="s">
        <v>316</v>
      </c>
      <c r="AF212" s="12" t="s">
        <v>316</v>
      </c>
      <c r="AG212" s="12" t="s">
        <v>668</v>
      </c>
      <c r="AH212" s="12" t="s">
        <v>669</v>
      </c>
      <c r="AI212" s="12" t="s">
        <v>316</v>
      </c>
      <c r="AJ212" s="12" t="s">
        <v>1977</v>
      </c>
      <c r="AK212" s="12" t="s">
        <v>326</v>
      </c>
      <c r="AL212" s="12">
        <f t="shared" si="48"/>
        <v>18.899999999999999</v>
      </c>
      <c r="AM212" s="12" t="s">
        <v>1981</v>
      </c>
      <c r="AN212" s="12" t="s">
        <v>1982</v>
      </c>
      <c r="AO212" s="12" t="s">
        <v>1983</v>
      </c>
      <c r="AP212" s="12" t="s">
        <v>1969</v>
      </c>
      <c r="AQ212" s="12" t="s">
        <v>4</v>
      </c>
      <c r="AR212" s="12" t="s">
        <v>4</v>
      </c>
      <c r="AS212" s="15" t="e">
        <f>VLOOKUP(M212,#REF!,4,FALSE)</f>
        <v>#REF!</v>
      </c>
      <c r="AT212" s="15" t="e">
        <f>VLOOKUP(M212,#REF!,5,FALSE)</f>
        <v>#REF!</v>
      </c>
      <c r="AU212" s="15" t="s">
        <v>1985</v>
      </c>
      <c r="AV212" s="15">
        <f t="shared" si="49"/>
        <v>66.400000000000006</v>
      </c>
      <c r="AW212" s="15">
        <f t="shared" si="50"/>
        <v>26.560000000000002</v>
      </c>
      <c r="AX212" s="17">
        <f t="shared" si="51"/>
        <v>45.46</v>
      </c>
      <c r="AY212" s="17">
        <v>15</v>
      </c>
      <c r="AZ212" s="12" t="s">
        <v>343</v>
      </c>
      <c r="BA212" s="12" t="s">
        <v>344</v>
      </c>
      <c r="BB212" s="12" t="s">
        <v>317</v>
      </c>
      <c r="BC212" s="21" t="s">
        <v>665</v>
      </c>
      <c r="BD212" s="21" t="s">
        <v>2215</v>
      </c>
      <c r="BE212" s="21" t="s">
        <v>666</v>
      </c>
      <c r="BF212" s="12" t="s">
        <v>3203</v>
      </c>
      <c r="BG212" s="15" t="str">
        <f>VLOOKUP(M212,'[1]Kcksinfod04fdb3a-9e63-4fd4-8dd0'!$A$4:$P$734,16,FALSE)</f>
        <v>18162317869</v>
      </c>
      <c r="BH212" s="15" t="s">
        <v>3340</v>
      </c>
      <c r="BI212" s="15">
        <v>3</v>
      </c>
      <c r="BJ212" s="15"/>
      <c r="BK212" s="15"/>
      <c r="BL212" s="27"/>
      <c r="BM212" s="27"/>
      <c r="BN212" s="27"/>
      <c r="BO212" s="27"/>
      <c r="BP212" s="27"/>
      <c r="BQ212" s="27"/>
      <c r="BR212" s="27"/>
      <c r="BS212" s="28">
        <f t="shared" si="45"/>
        <v>0</v>
      </c>
      <c r="BT212" s="28">
        <f t="shared" si="46"/>
        <v>0</v>
      </c>
      <c r="BU212" s="35">
        <f t="shared" si="47"/>
        <v>0</v>
      </c>
      <c r="BV212" s="28"/>
      <c r="BW212" s="17"/>
      <c r="BX212" s="17"/>
      <c r="BY212" s="19"/>
    </row>
    <row r="213" spans="1:77" x14ac:dyDescent="0.25">
      <c r="A213" s="16">
        <v>99</v>
      </c>
      <c r="B213" s="11" t="s">
        <v>92</v>
      </c>
      <c r="C213" s="12" t="s">
        <v>3</v>
      </c>
      <c r="D213" s="11" t="s">
        <v>2426</v>
      </c>
      <c r="E213" s="11">
        <v>153</v>
      </c>
      <c r="F213" s="21" t="s">
        <v>4</v>
      </c>
      <c r="G213" s="22" t="s">
        <v>1969</v>
      </c>
      <c r="H213" s="21" t="s">
        <v>86</v>
      </c>
      <c r="I213" s="12" t="s">
        <v>1991</v>
      </c>
      <c r="J213" s="12" t="s">
        <v>327</v>
      </c>
      <c r="K213" s="12" t="s">
        <v>328</v>
      </c>
      <c r="L213" s="13" t="s">
        <v>1980</v>
      </c>
      <c r="M213" s="14">
        <v>214230012327</v>
      </c>
      <c r="N213" s="11" t="s">
        <v>2401</v>
      </c>
      <c r="O213" s="12" t="s">
        <v>1971</v>
      </c>
      <c r="P213" s="12" t="s">
        <v>311</v>
      </c>
      <c r="Q213" s="12" t="s">
        <v>1971</v>
      </c>
      <c r="R213" s="12" t="s">
        <v>1971</v>
      </c>
      <c r="S213" s="12" t="s">
        <v>2019</v>
      </c>
      <c r="T213" s="12" t="s">
        <v>2427</v>
      </c>
      <c r="U213" s="12" t="s">
        <v>335</v>
      </c>
      <c r="V213" s="12" t="s">
        <v>692</v>
      </c>
      <c r="W213" s="12" t="s">
        <v>341</v>
      </c>
      <c r="X213" s="12" t="s">
        <v>2152</v>
      </c>
      <c r="Y213" s="12" t="s">
        <v>997</v>
      </c>
      <c r="Z213" s="12" t="s">
        <v>2429</v>
      </c>
      <c r="AA213" s="12" t="s">
        <v>320</v>
      </c>
      <c r="AB213" s="12" t="s">
        <v>1977</v>
      </c>
      <c r="AC213" s="12" t="s">
        <v>998</v>
      </c>
      <c r="AD213" s="12" t="s">
        <v>316</v>
      </c>
      <c r="AE213" s="12" t="s">
        <v>1981</v>
      </c>
      <c r="AF213" s="12" t="s">
        <v>999</v>
      </c>
      <c r="AG213" s="12" t="s">
        <v>1000</v>
      </c>
      <c r="AH213" s="12" t="s">
        <v>1001</v>
      </c>
      <c r="AI213" s="12" t="s">
        <v>316</v>
      </c>
      <c r="AJ213" s="12" t="s">
        <v>1977</v>
      </c>
      <c r="AK213" s="12" t="s">
        <v>326</v>
      </c>
      <c r="AL213" s="12">
        <f t="shared" si="48"/>
        <v>17.099999999999998</v>
      </c>
      <c r="AM213" s="12" t="s">
        <v>1981</v>
      </c>
      <c r="AN213" s="12" t="s">
        <v>1982</v>
      </c>
      <c r="AO213" s="12" t="s">
        <v>1983</v>
      </c>
      <c r="AP213" s="12" t="s">
        <v>1969</v>
      </c>
      <c r="AQ213" s="12" t="s">
        <v>4</v>
      </c>
      <c r="AR213" s="12" t="s">
        <v>4</v>
      </c>
      <c r="AS213" s="15" t="e">
        <f>VLOOKUP(M213,#REF!,4,FALSE)</f>
        <v>#REF!</v>
      </c>
      <c r="AT213" s="15" t="e">
        <f>VLOOKUP(M213,#REF!,5,FALSE)</f>
        <v>#REF!</v>
      </c>
      <c r="AU213" s="15" t="s">
        <v>3123</v>
      </c>
      <c r="AV213" s="15">
        <f t="shared" si="49"/>
        <v>70.8</v>
      </c>
      <c r="AW213" s="15">
        <f t="shared" si="50"/>
        <v>28.32</v>
      </c>
      <c r="AX213" s="17">
        <f t="shared" si="51"/>
        <v>45.42</v>
      </c>
      <c r="AY213" s="17">
        <v>16</v>
      </c>
      <c r="AZ213" s="12" t="s">
        <v>343</v>
      </c>
      <c r="BA213" s="12" t="s">
        <v>344</v>
      </c>
      <c r="BB213" s="12" t="s">
        <v>317</v>
      </c>
      <c r="BC213" s="21" t="s">
        <v>870</v>
      </c>
      <c r="BD213" s="21" t="s">
        <v>2428</v>
      </c>
      <c r="BE213" s="21" t="s">
        <v>446</v>
      </c>
      <c r="BF213" s="12" t="s">
        <v>3203</v>
      </c>
      <c r="BG213" s="15" t="str">
        <f>VLOOKUP(M213,'[1]Kcksinfod04fdb3a-9e63-4fd4-8dd0'!$A$4:$P$734,16,FALSE)</f>
        <v>13339798301</v>
      </c>
      <c r="BH213" s="15" t="s">
        <v>3340</v>
      </c>
      <c r="BI213" s="15">
        <v>3</v>
      </c>
      <c r="BJ213" s="15"/>
      <c r="BK213" s="15"/>
      <c r="BL213" s="27"/>
      <c r="BM213" s="27"/>
      <c r="BN213" s="27"/>
      <c r="BO213" s="27"/>
      <c r="BP213" s="27"/>
      <c r="BQ213" s="27"/>
      <c r="BR213" s="27"/>
      <c r="BS213" s="28">
        <f t="shared" si="45"/>
        <v>0</v>
      </c>
      <c r="BT213" s="28">
        <f t="shared" si="46"/>
        <v>0</v>
      </c>
      <c r="BU213" s="35">
        <f t="shared" si="47"/>
        <v>0</v>
      </c>
      <c r="BV213" s="28"/>
      <c r="BW213" s="17"/>
      <c r="BX213" s="17"/>
      <c r="BY213" s="19"/>
    </row>
    <row r="214" spans="1:77" x14ac:dyDescent="0.25">
      <c r="A214" s="16">
        <v>100</v>
      </c>
      <c r="B214" s="11" t="s">
        <v>105</v>
      </c>
      <c r="C214" s="12" t="s">
        <v>3</v>
      </c>
      <c r="D214" s="11" t="s">
        <v>2265</v>
      </c>
      <c r="E214" s="11">
        <v>83</v>
      </c>
      <c r="F214" s="21" t="s">
        <v>4</v>
      </c>
      <c r="G214" s="22" t="s">
        <v>1969</v>
      </c>
      <c r="H214" s="21" t="s">
        <v>86</v>
      </c>
      <c r="I214" s="12" t="s">
        <v>1991</v>
      </c>
      <c r="J214" s="12" t="s">
        <v>327</v>
      </c>
      <c r="K214" s="12" t="s">
        <v>328</v>
      </c>
      <c r="L214" s="13" t="s">
        <v>1980</v>
      </c>
      <c r="M214" s="14">
        <v>214230010908</v>
      </c>
      <c r="N214" s="11" t="s">
        <v>2243</v>
      </c>
      <c r="O214" s="12" t="s">
        <v>1971</v>
      </c>
      <c r="P214" s="12" t="s">
        <v>311</v>
      </c>
      <c r="Q214" s="12" t="s">
        <v>1971</v>
      </c>
      <c r="R214" s="12" t="s">
        <v>1971</v>
      </c>
      <c r="S214" s="12" t="s">
        <v>1972</v>
      </c>
      <c r="T214" s="12" t="s">
        <v>2266</v>
      </c>
      <c r="U214" s="12" t="s">
        <v>737</v>
      </c>
      <c r="V214" s="12" t="s">
        <v>313</v>
      </c>
      <c r="W214" s="12" t="s">
        <v>341</v>
      </c>
      <c r="X214" s="12" t="s">
        <v>2048</v>
      </c>
      <c r="Y214" s="12" t="s">
        <v>740</v>
      </c>
      <c r="Z214" s="12" t="s">
        <v>1977</v>
      </c>
      <c r="AA214" s="12" t="s">
        <v>320</v>
      </c>
      <c r="AB214" s="12" t="s">
        <v>1977</v>
      </c>
      <c r="AC214" s="12" t="s">
        <v>741</v>
      </c>
      <c r="AD214" s="12" t="s">
        <v>1977</v>
      </c>
      <c r="AE214" s="12" t="s">
        <v>1977</v>
      </c>
      <c r="AF214" s="12" t="s">
        <v>1977</v>
      </c>
      <c r="AG214" s="12" t="s">
        <v>742</v>
      </c>
      <c r="AH214" s="12" t="s">
        <v>743</v>
      </c>
      <c r="AI214" s="12" t="s">
        <v>316</v>
      </c>
      <c r="AJ214" s="12" t="s">
        <v>1977</v>
      </c>
      <c r="AK214" s="12" t="s">
        <v>326</v>
      </c>
      <c r="AL214" s="12">
        <f t="shared" si="48"/>
        <v>18.599999999999998</v>
      </c>
      <c r="AM214" s="12" t="s">
        <v>1981</v>
      </c>
      <c r="AN214" s="12" t="s">
        <v>1982</v>
      </c>
      <c r="AO214" s="12" t="s">
        <v>1983</v>
      </c>
      <c r="AP214" s="12" t="s">
        <v>1969</v>
      </c>
      <c r="AQ214" s="12" t="s">
        <v>4</v>
      </c>
      <c r="AR214" s="12" t="s">
        <v>4</v>
      </c>
      <c r="AS214" s="15" t="e">
        <f>VLOOKUP(M214,#REF!,4,FALSE)</f>
        <v>#REF!</v>
      </c>
      <c r="AT214" s="15" t="e">
        <f>VLOOKUP(M214,#REF!,5,FALSE)</f>
        <v>#REF!</v>
      </c>
      <c r="AU214" s="15" t="s">
        <v>1985</v>
      </c>
      <c r="AV214" s="15">
        <f t="shared" si="49"/>
        <v>66.400000000000006</v>
      </c>
      <c r="AW214" s="15">
        <f t="shared" si="50"/>
        <v>26.560000000000002</v>
      </c>
      <c r="AX214" s="17">
        <f t="shared" si="51"/>
        <v>45.16</v>
      </c>
      <c r="AY214" s="17">
        <v>17</v>
      </c>
      <c r="AZ214" s="12" t="s">
        <v>343</v>
      </c>
      <c r="BA214" s="12" t="s">
        <v>344</v>
      </c>
      <c r="BB214" s="12" t="s">
        <v>317</v>
      </c>
      <c r="BC214" s="21" t="s">
        <v>738</v>
      </c>
      <c r="BD214" s="21" t="s">
        <v>2267</v>
      </c>
      <c r="BE214" s="21" t="s">
        <v>739</v>
      </c>
      <c r="BF214" s="12" t="s">
        <v>3203</v>
      </c>
      <c r="BG214" s="15" t="str">
        <f>VLOOKUP(M214,'[1]Kcksinfod04fdb3a-9e63-4fd4-8dd0'!$A$4:$P$734,16,FALSE)</f>
        <v>13007162474</v>
      </c>
      <c r="BH214" s="15" t="s">
        <v>3340</v>
      </c>
      <c r="BI214" s="15">
        <v>3</v>
      </c>
      <c r="BJ214" s="15"/>
      <c r="BK214" s="15"/>
      <c r="BL214" s="27"/>
      <c r="BM214" s="27"/>
      <c r="BN214" s="27"/>
      <c r="BO214" s="27"/>
      <c r="BP214" s="27"/>
      <c r="BQ214" s="27"/>
      <c r="BR214" s="27"/>
      <c r="BS214" s="28">
        <f t="shared" si="45"/>
        <v>0</v>
      </c>
      <c r="BT214" s="28">
        <f t="shared" si="46"/>
        <v>0</v>
      </c>
      <c r="BU214" s="35">
        <f t="shared" si="47"/>
        <v>0</v>
      </c>
      <c r="BV214" s="28"/>
      <c r="BW214" s="17"/>
      <c r="BX214" s="17"/>
      <c r="BY214" s="19"/>
    </row>
    <row r="215" spans="1:77" x14ac:dyDescent="0.25">
      <c r="A215" s="16">
        <v>101</v>
      </c>
      <c r="B215" s="11" t="s">
        <v>111</v>
      </c>
      <c r="C215" s="12" t="s">
        <v>3</v>
      </c>
      <c r="D215" s="11" t="s">
        <v>580</v>
      </c>
      <c r="E215" s="11">
        <v>46</v>
      </c>
      <c r="F215" s="21" t="s">
        <v>4</v>
      </c>
      <c r="G215" s="22" t="s">
        <v>1969</v>
      </c>
      <c r="H215" s="21" t="s">
        <v>86</v>
      </c>
      <c r="I215" s="12" t="s">
        <v>1991</v>
      </c>
      <c r="J215" s="12" t="s">
        <v>327</v>
      </c>
      <c r="K215" s="12" t="s">
        <v>328</v>
      </c>
      <c r="L215" s="13" t="s">
        <v>1980</v>
      </c>
      <c r="M215" s="14">
        <v>214230011906</v>
      </c>
      <c r="N215" s="11" t="s">
        <v>2142</v>
      </c>
      <c r="O215" s="12" t="s">
        <v>1971</v>
      </c>
      <c r="P215" s="12" t="s">
        <v>311</v>
      </c>
      <c r="Q215" s="12" t="s">
        <v>1971</v>
      </c>
      <c r="R215" s="12" t="s">
        <v>1971</v>
      </c>
      <c r="S215" s="12" t="s">
        <v>2042</v>
      </c>
      <c r="T215" s="12" t="s">
        <v>2159</v>
      </c>
      <c r="U215" s="12" t="s">
        <v>581</v>
      </c>
      <c r="V215" s="12" t="s">
        <v>313</v>
      </c>
      <c r="W215" s="12" t="s">
        <v>341</v>
      </c>
      <c r="X215" s="12" t="s">
        <v>2160</v>
      </c>
      <c r="Y215" s="12" t="s">
        <v>581</v>
      </c>
      <c r="Z215" s="12" t="s">
        <v>2043</v>
      </c>
      <c r="AA215" s="12" t="s">
        <v>320</v>
      </c>
      <c r="AB215" s="12" t="s">
        <v>1977</v>
      </c>
      <c r="AC215" s="12" t="s">
        <v>582</v>
      </c>
      <c r="AD215" s="12" t="s">
        <v>583</v>
      </c>
      <c r="AE215" s="12" t="s">
        <v>584</v>
      </c>
      <c r="AF215" s="12" t="s">
        <v>316</v>
      </c>
      <c r="AG215" s="12" t="s">
        <v>585</v>
      </c>
      <c r="AH215" s="12" t="s">
        <v>586</v>
      </c>
      <c r="AI215" s="12" t="s">
        <v>316</v>
      </c>
      <c r="AJ215" s="12" t="s">
        <v>316</v>
      </c>
      <c r="AK215" s="12" t="s">
        <v>326</v>
      </c>
      <c r="AL215" s="12">
        <f t="shared" si="48"/>
        <v>19.8</v>
      </c>
      <c r="AM215" s="12" t="s">
        <v>1981</v>
      </c>
      <c r="AN215" s="12" t="s">
        <v>1982</v>
      </c>
      <c r="AO215" s="12" t="s">
        <v>1983</v>
      </c>
      <c r="AP215" s="12" t="s">
        <v>1969</v>
      </c>
      <c r="AQ215" s="12" t="s">
        <v>4</v>
      </c>
      <c r="AR215" s="12" t="s">
        <v>4</v>
      </c>
      <c r="AS215" s="15" t="e">
        <f>VLOOKUP(M215,#REF!,4,FALSE)</f>
        <v>#REF!</v>
      </c>
      <c r="AT215" s="15" t="e">
        <f>VLOOKUP(M215,#REF!,5,FALSE)</f>
        <v>#REF!</v>
      </c>
      <c r="AU215" s="15" t="s">
        <v>2116</v>
      </c>
      <c r="AV215" s="15">
        <f t="shared" si="49"/>
        <v>62.8</v>
      </c>
      <c r="AW215" s="15">
        <f t="shared" si="50"/>
        <v>25.12</v>
      </c>
      <c r="AX215" s="17">
        <f t="shared" si="51"/>
        <v>44.92</v>
      </c>
      <c r="AY215" s="17">
        <v>18</v>
      </c>
      <c r="AZ215" s="12" t="s">
        <v>343</v>
      </c>
      <c r="BA215" s="12" t="s">
        <v>344</v>
      </c>
      <c r="BB215" s="12" t="s">
        <v>317</v>
      </c>
      <c r="BC215" s="21" t="s">
        <v>431</v>
      </c>
      <c r="BD215" s="21" t="s">
        <v>2161</v>
      </c>
      <c r="BE215" s="21" t="s">
        <v>508</v>
      </c>
      <c r="BF215" s="12" t="s">
        <v>3203</v>
      </c>
      <c r="BG215" s="15" t="str">
        <f>VLOOKUP(M215,'[1]Kcksinfod04fdb3a-9e63-4fd4-8dd0'!$A$4:$P$734,16,FALSE)</f>
        <v>15827456895</v>
      </c>
      <c r="BH215" s="15" t="s">
        <v>3340</v>
      </c>
      <c r="BI215" s="15">
        <v>3</v>
      </c>
      <c r="BJ215" s="15"/>
      <c r="BK215" s="15"/>
      <c r="BL215" s="27"/>
      <c r="BM215" s="27"/>
      <c r="BN215" s="27"/>
      <c r="BO215" s="27"/>
      <c r="BP215" s="27"/>
      <c r="BQ215" s="27"/>
      <c r="BR215" s="27"/>
      <c r="BS215" s="28">
        <f t="shared" si="45"/>
        <v>0</v>
      </c>
      <c r="BT215" s="28">
        <f t="shared" si="46"/>
        <v>0</v>
      </c>
      <c r="BU215" s="35">
        <f t="shared" si="47"/>
        <v>0</v>
      </c>
      <c r="BV215" s="28"/>
      <c r="BW215" s="17"/>
      <c r="BX215" s="17"/>
      <c r="BY215" s="19"/>
    </row>
    <row r="216" spans="1:77" x14ac:dyDescent="0.25">
      <c r="A216" s="16">
        <v>102</v>
      </c>
      <c r="B216" s="11" t="s">
        <v>103</v>
      </c>
      <c r="C216" s="12" t="s">
        <v>3</v>
      </c>
      <c r="D216" s="11" t="s">
        <v>2307</v>
      </c>
      <c r="E216" s="11">
        <v>101</v>
      </c>
      <c r="F216" s="21" t="s">
        <v>4</v>
      </c>
      <c r="G216" s="22" t="s">
        <v>1969</v>
      </c>
      <c r="H216" s="21" t="s">
        <v>86</v>
      </c>
      <c r="I216" s="12" t="s">
        <v>1991</v>
      </c>
      <c r="J216" s="12" t="s">
        <v>327</v>
      </c>
      <c r="K216" s="12" t="s">
        <v>328</v>
      </c>
      <c r="L216" s="13" t="s">
        <v>1980</v>
      </c>
      <c r="M216" s="14">
        <v>214230012005</v>
      </c>
      <c r="N216" s="11" t="s">
        <v>2291</v>
      </c>
      <c r="O216" s="12" t="s">
        <v>1971</v>
      </c>
      <c r="P216" s="12" t="s">
        <v>311</v>
      </c>
      <c r="Q216" s="12" t="s">
        <v>1971</v>
      </c>
      <c r="R216" s="12" t="s">
        <v>1971</v>
      </c>
      <c r="S216" s="12" t="s">
        <v>2035</v>
      </c>
      <c r="T216" s="12" t="s">
        <v>2308</v>
      </c>
      <c r="U216" s="12" t="s">
        <v>812</v>
      </c>
      <c r="V216" s="12" t="s">
        <v>313</v>
      </c>
      <c r="W216" s="12" t="s">
        <v>314</v>
      </c>
      <c r="X216" s="12" t="s">
        <v>2309</v>
      </c>
      <c r="Y216" s="12" t="s">
        <v>814</v>
      </c>
      <c r="Z216" s="12" t="s">
        <v>2311</v>
      </c>
      <c r="AA216" s="12" t="s">
        <v>320</v>
      </c>
      <c r="AB216" s="12" t="s">
        <v>1977</v>
      </c>
      <c r="AC216" s="12" t="s">
        <v>815</v>
      </c>
      <c r="AD216" s="12" t="s">
        <v>316</v>
      </c>
      <c r="AE216" s="12" t="s">
        <v>396</v>
      </c>
      <c r="AF216" s="12" t="s">
        <v>816</v>
      </c>
      <c r="AG216" s="12" t="s">
        <v>817</v>
      </c>
      <c r="AH216" s="12" t="s">
        <v>818</v>
      </c>
      <c r="AI216" s="12" t="s">
        <v>316</v>
      </c>
      <c r="AJ216" s="12" t="s">
        <v>1977</v>
      </c>
      <c r="AK216" s="12" t="s">
        <v>326</v>
      </c>
      <c r="AL216" s="12">
        <f t="shared" si="48"/>
        <v>18.3</v>
      </c>
      <c r="AM216" s="12" t="s">
        <v>1981</v>
      </c>
      <c r="AN216" s="12" t="s">
        <v>1982</v>
      </c>
      <c r="AO216" s="12" t="s">
        <v>1983</v>
      </c>
      <c r="AP216" s="12" t="s">
        <v>1969</v>
      </c>
      <c r="AQ216" s="12" t="s">
        <v>4</v>
      </c>
      <c r="AR216" s="12" t="s">
        <v>4</v>
      </c>
      <c r="AS216" s="15" t="e">
        <f>VLOOKUP(M216,#REF!,4,FALSE)</f>
        <v>#REF!</v>
      </c>
      <c r="AT216" s="15" t="e">
        <f>VLOOKUP(M216,#REF!,5,FALSE)</f>
        <v>#REF!</v>
      </c>
      <c r="AU216" s="15" t="s">
        <v>1985</v>
      </c>
      <c r="AV216" s="15">
        <f t="shared" si="49"/>
        <v>66.400000000000006</v>
      </c>
      <c r="AW216" s="15">
        <f t="shared" si="50"/>
        <v>26.560000000000002</v>
      </c>
      <c r="AX216" s="17">
        <f t="shared" si="51"/>
        <v>44.86</v>
      </c>
      <c r="AY216" s="17">
        <v>19</v>
      </c>
      <c r="AZ216" s="12" t="s">
        <v>343</v>
      </c>
      <c r="BA216" s="12" t="s">
        <v>344</v>
      </c>
      <c r="BB216" s="12" t="s">
        <v>317</v>
      </c>
      <c r="BC216" s="21" t="s">
        <v>318</v>
      </c>
      <c r="BD216" s="21" t="s">
        <v>2310</v>
      </c>
      <c r="BE216" s="21" t="s">
        <v>813</v>
      </c>
      <c r="BF216" s="12" t="s">
        <v>3203</v>
      </c>
      <c r="BG216" s="15" t="str">
        <f>VLOOKUP(M216,'[1]Kcksinfod04fdb3a-9e63-4fd4-8dd0'!$A$4:$P$734,16,FALSE)</f>
        <v>19907156125</v>
      </c>
      <c r="BH216" s="15" t="s">
        <v>3340</v>
      </c>
      <c r="BI216" s="15">
        <v>3</v>
      </c>
      <c r="BJ216" s="15"/>
      <c r="BK216" s="15"/>
      <c r="BL216" s="27"/>
      <c r="BM216" s="27"/>
      <c r="BN216" s="27"/>
      <c r="BO216" s="27"/>
      <c r="BP216" s="27"/>
      <c r="BQ216" s="27"/>
      <c r="BR216" s="27"/>
      <c r="BS216" s="28">
        <f t="shared" si="45"/>
        <v>0</v>
      </c>
      <c r="BT216" s="28">
        <f t="shared" si="46"/>
        <v>0</v>
      </c>
      <c r="BU216" s="35">
        <f t="shared" si="47"/>
        <v>0</v>
      </c>
      <c r="BV216" s="28"/>
      <c r="BW216" s="17"/>
      <c r="BX216" s="17"/>
      <c r="BY216" s="19"/>
    </row>
    <row r="217" spans="1:77" x14ac:dyDescent="0.25">
      <c r="A217" s="16">
        <v>103</v>
      </c>
      <c r="B217" s="11" t="s">
        <v>100</v>
      </c>
      <c r="C217" s="12" t="s">
        <v>3</v>
      </c>
      <c r="D217" s="11" t="s">
        <v>2388</v>
      </c>
      <c r="E217" s="11">
        <v>140</v>
      </c>
      <c r="F217" s="21" t="s">
        <v>4</v>
      </c>
      <c r="G217" s="22" t="s">
        <v>1969</v>
      </c>
      <c r="H217" s="21" t="s">
        <v>86</v>
      </c>
      <c r="I217" s="12" t="s">
        <v>1991</v>
      </c>
      <c r="J217" s="12" t="s">
        <v>327</v>
      </c>
      <c r="K217" s="12" t="s">
        <v>328</v>
      </c>
      <c r="L217" s="13" t="s">
        <v>1980</v>
      </c>
      <c r="M217" s="14">
        <v>214230012015</v>
      </c>
      <c r="N217" s="11" t="s">
        <v>2358</v>
      </c>
      <c r="O217" s="12" t="s">
        <v>1971</v>
      </c>
      <c r="P217" s="12" t="s">
        <v>311</v>
      </c>
      <c r="Q217" s="12" t="s">
        <v>1971</v>
      </c>
      <c r="R217" s="12" t="s">
        <v>1971</v>
      </c>
      <c r="S217" s="12" t="s">
        <v>2026</v>
      </c>
      <c r="T217" s="12" t="s">
        <v>2389</v>
      </c>
      <c r="U217" s="12" t="s">
        <v>312</v>
      </c>
      <c r="V217" s="12" t="s">
        <v>313</v>
      </c>
      <c r="W217" s="12" t="s">
        <v>330</v>
      </c>
      <c r="X217" s="12" t="s">
        <v>2027</v>
      </c>
      <c r="Y217" s="12" t="s">
        <v>335</v>
      </c>
      <c r="Z217" s="12" t="s">
        <v>2391</v>
      </c>
      <c r="AA217" s="12" t="s">
        <v>320</v>
      </c>
      <c r="AB217" s="12" t="s">
        <v>948</v>
      </c>
      <c r="AC217" s="12" t="s">
        <v>316</v>
      </c>
      <c r="AD217" s="12" t="s">
        <v>948</v>
      </c>
      <c r="AE217" s="12" t="s">
        <v>350</v>
      </c>
      <c r="AF217" s="12" t="s">
        <v>948</v>
      </c>
      <c r="AG217" s="12" t="s">
        <v>949</v>
      </c>
      <c r="AH217" s="12" t="s">
        <v>950</v>
      </c>
      <c r="AI217" s="12" t="s">
        <v>316</v>
      </c>
      <c r="AJ217" s="12" t="s">
        <v>948</v>
      </c>
      <c r="AK217" s="12" t="s">
        <v>326</v>
      </c>
      <c r="AL217" s="12">
        <f t="shared" si="48"/>
        <v>17.399999999999999</v>
      </c>
      <c r="AM217" s="12" t="s">
        <v>1981</v>
      </c>
      <c r="AN217" s="12" t="s">
        <v>1982</v>
      </c>
      <c r="AO217" s="12" t="s">
        <v>1983</v>
      </c>
      <c r="AP217" s="12" t="s">
        <v>1969</v>
      </c>
      <c r="AQ217" s="12" t="s">
        <v>4</v>
      </c>
      <c r="AR217" s="12" t="s">
        <v>4</v>
      </c>
      <c r="AS217" s="15" t="e">
        <f>VLOOKUP(M217,#REF!,4,FALSE)</f>
        <v>#REF!</v>
      </c>
      <c r="AT217" s="15" t="e">
        <f>VLOOKUP(M217,#REF!,5,FALSE)</f>
        <v>#REF!</v>
      </c>
      <c r="AU217" s="15" t="s">
        <v>3126</v>
      </c>
      <c r="AV217" s="15">
        <f t="shared" si="49"/>
        <v>67.599999999999994</v>
      </c>
      <c r="AW217" s="15">
        <f t="shared" si="50"/>
        <v>27.04</v>
      </c>
      <c r="AX217" s="17">
        <f t="shared" si="51"/>
        <v>44.44</v>
      </c>
      <c r="AY217" s="17">
        <v>20</v>
      </c>
      <c r="AZ217" s="12" t="s">
        <v>315</v>
      </c>
      <c r="BA217" s="12" t="s">
        <v>316</v>
      </c>
      <c r="BB217" s="12" t="s">
        <v>317</v>
      </c>
      <c r="BC217" s="21" t="s">
        <v>946</v>
      </c>
      <c r="BD217" s="21" t="s">
        <v>2390</v>
      </c>
      <c r="BE217" s="21" t="s">
        <v>947</v>
      </c>
      <c r="BF217" s="12" t="s">
        <v>3203</v>
      </c>
      <c r="BG217" s="15" t="str">
        <f>VLOOKUP(M217,'[1]Kcksinfod04fdb3a-9e63-4fd4-8dd0'!$A$4:$P$734,16,FALSE)</f>
        <v>13971119167</v>
      </c>
      <c r="BH217" s="15" t="s">
        <v>3340</v>
      </c>
      <c r="BI217" s="15">
        <v>3</v>
      </c>
      <c r="BJ217" s="15"/>
      <c r="BK217" s="15"/>
      <c r="BL217" s="27"/>
      <c r="BM217" s="27"/>
      <c r="BN217" s="27"/>
      <c r="BO217" s="27"/>
      <c r="BP217" s="27"/>
      <c r="BQ217" s="27"/>
      <c r="BR217" s="27"/>
      <c r="BS217" s="28">
        <f t="shared" si="45"/>
        <v>0</v>
      </c>
      <c r="BT217" s="28">
        <f t="shared" si="46"/>
        <v>0</v>
      </c>
      <c r="BU217" s="35">
        <f t="shared" si="47"/>
        <v>0</v>
      </c>
      <c r="BV217" s="28"/>
      <c r="BW217" s="17"/>
      <c r="BX217" s="17"/>
      <c r="BY217" s="19"/>
    </row>
    <row r="218" spans="1:77" x14ac:dyDescent="0.25">
      <c r="A218" s="16">
        <v>104</v>
      </c>
      <c r="B218" s="11" t="s">
        <v>115</v>
      </c>
      <c r="C218" s="12" t="s">
        <v>3</v>
      </c>
      <c r="D218" s="11" t="s">
        <v>2119</v>
      </c>
      <c r="E218" s="11">
        <v>34</v>
      </c>
      <c r="F218" s="21" t="s">
        <v>4</v>
      </c>
      <c r="G218" s="22" t="s">
        <v>1969</v>
      </c>
      <c r="H218" s="21" t="s">
        <v>86</v>
      </c>
      <c r="I218" s="12" t="s">
        <v>1991</v>
      </c>
      <c r="J218" s="12" t="s">
        <v>327</v>
      </c>
      <c r="K218" s="12" t="s">
        <v>328</v>
      </c>
      <c r="L218" s="13" t="s">
        <v>1980</v>
      </c>
      <c r="M218" s="14">
        <v>214230010417</v>
      </c>
      <c r="N218" s="11" t="s">
        <v>2116</v>
      </c>
      <c r="O218" s="12" t="s">
        <v>1971</v>
      </c>
      <c r="P218" s="12" t="s">
        <v>311</v>
      </c>
      <c r="Q218" s="12" t="s">
        <v>1971</v>
      </c>
      <c r="R218" s="12" t="s">
        <v>1971</v>
      </c>
      <c r="S218" s="12" t="s">
        <v>1993</v>
      </c>
      <c r="T218" s="12" t="s">
        <v>2120</v>
      </c>
      <c r="U218" s="12" t="s">
        <v>312</v>
      </c>
      <c r="V218" s="12" t="s">
        <v>313</v>
      </c>
      <c r="W218" s="12" t="s">
        <v>330</v>
      </c>
      <c r="X218" s="12" t="s">
        <v>1998</v>
      </c>
      <c r="Y218" s="12" t="s">
        <v>335</v>
      </c>
      <c r="Z218" s="12" t="s">
        <v>2122</v>
      </c>
      <c r="AA218" s="12" t="s">
        <v>320</v>
      </c>
      <c r="AB218" s="12" t="s">
        <v>1977</v>
      </c>
      <c r="AC218" s="12" t="s">
        <v>523</v>
      </c>
      <c r="AD218" s="12" t="s">
        <v>1977</v>
      </c>
      <c r="AE218" s="12" t="s">
        <v>1977</v>
      </c>
      <c r="AF218" s="12" t="s">
        <v>316</v>
      </c>
      <c r="AG218" s="12" t="s">
        <v>524</v>
      </c>
      <c r="AH218" s="12" t="s">
        <v>525</v>
      </c>
      <c r="AI218" s="12" t="s">
        <v>316</v>
      </c>
      <c r="AJ218" s="12" t="s">
        <v>1977</v>
      </c>
      <c r="AK218" s="12" t="s">
        <v>326</v>
      </c>
      <c r="AL218" s="12">
        <f t="shared" si="48"/>
        <v>20.099999999999998</v>
      </c>
      <c r="AM218" s="12" t="s">
        <v>1981</v>
      </c>
      <c r="AN218" s="12" t="s">
        <v>1982</v>
      </c>
      <c r="AO218" s="12" t="s">
        <v>1983</v>
      </c>
      <c r="AP218" s="12" t="s">
        <v>1969</v>
      </c>
      <c r="AQ218" s="12" t="s">
        <v>4</v>
      </c>
      <c r="AR218" s="12" t="s">
        <v>4</v>
      </c>
      <c r="AS218" s="15" t="e">
        <f>VLOOKUP(M218,#REF!,4,FALSE)</f>
        <v>#REF!</v>
      </c>
      <c r="AT218" s="15" t="e">
        <f>VLOOKUP(M218,#REF!,5,FALSE)</f>
        <v>#REF!</v>
      </c>
      <c r="AU218" s="15" t="s">
        <v>2243</v>
      </c>
      <c r="AV218" s="15">
        <f t="shared" si="49"/>
        <v>60.8</v>
      </c>
      <c r="AW218" s="15">
        <f t="shared" si="50"/>
        <v>24.32</v>
      </c>
      <c r="AX218" s="17">
        <f t="shared" si="51"/>
        <v>44.42</v>
      </c>
      <c r="AY218" s="17">
        <v>21</v>
      </c>
      <c r="AZ218" s="12" t="s">
        <v>343</v>
      </c>
      <c r="BA218" s="12" t="s">
        <v>344</v>
      </c>
      <c r="BB218" s="12" t="s">
        <v>317</v>
      </c>
      <c r="BC218" s="21" t="s">
        <v>522</v>
      </c>
      <c r="BD218" s="21" t="s">
        <v>2121</v>
      </c>
      <c r="BE218" s="21" t="s">
        <v>508</v>
      </c>
      <c r="BF218" s="12" t="s">
        <v>3203</v>
      </c>
      <c r="BG218" s="15" t="str">
        <f>VLOOKUP(M218,'[1]Kcksinfod04fdb3a-9e63-4fd4-8dd0'!$A$4:$P$734,16,FALSE)</f>
        <v>13545065005</v>
      </c>
      <c r="BH218" s="15" t="s">
        <v>3340</v>
      </c>
      <c r="BI218" s="15">
        <v>3</v>
      </c>
      <c r="BJ218" s="15"/>
      <c r="BK218" s="15"/>
      <c r="BL218" s="27"/>
      <c r="BM218" s="27"/>
      <c r="BN218" s="27"/>
      <c r="BO218" s="27"/>
      <c r="BP218" s="27"/>
      <c r="BQ218" s="27"/>
      <c r="BR218" s="27"/>
      <c r="BS218" s="28">
        <f t="shared" si="45"/>
        <v>0</v>
      </c>
      <c r="BT218" s="28">
        <f t="shared" si="46"/>
        <v>0</v>
      </c>
      <c r="BU218" s="35">
        <f t="shared" si="47"/>
        <v>0</v>
      </c>
      <c r="BV218" s="28"/>
      <c r="BW218" s="17"/>
      <c r="BX218" s="17"/>
      <c r="BY218" s="19"/>
    </row>
    <row r="219" spans="1:77" x14ac:dyDescent="0.25">
      <c r="A219" s="16">
        <v>105</v>
      </c>
      <c r="B219" s="11" t="s">
        <v>109</v>
      </c>
      <c r="C219" s="12" t="s">
        <v>3</v>
      </c>
      <c r="D219" s="11" t="s">
        <v>2238</v>
      </c>
      <c r="E219" s="11">
        <v>76</v>
      </c>
      <c r="F219" s="21" t="s">
        <v>4</v>
      </c>
      <c r="G219" s="22" t="s">
        <v>1969</v>
      </c>
      <c r="H219" s="21" t="s">
        <v>86</v>
      </c>
      <c r="I219" s="12" t="s">
        <v>1991</v>
      </c>
      <c r="J219" s="12" t="s">
        <v>327</v>
      </c>
      <c r="K219" s="12" t="s">
        <v>328</v>
      </c>
      <c r="L219" s="13" t="s">
        <v>1980</v>
      </c>
      <c r="M219" s="14">
        <v>214230012130</v>
      </c>
      <c r="N219" s="11" t="s">
        <v>2211</v>
      </c>
      <c r="O219" s="12" t="s">
        <v>1971</v>
      </c>
      <c r="P219" s="12" t="s">
        <v>311</v>
      </c>
      <c r="Q219" s="12" t="s">
        <v>1971</v>
      </c>
      <c r="R219" s="12" t="s">
        <v>1971</v>
      </c>
      <c r="S219" s="12" t="s">
        <v>1972</v>
      </c>
      <c r="T219" s="12" t="s">
        <v>2239</v>
      </c>
      <c r="U219" s="12" t="s">
        <v>702</v>
      </c>
      <c r="V219" s="12" t="s">
        <v>313</v>
      </c>
      <c r="W219" s="12" t="s">
        <v>341</v>
      </c>
      <c r="X219" s="12" t="s">
        <v>2037</v>
      </c>
      <c r="Y219" s="12" t="s">
        <v>405</v>
      </c>
      <c r="Z219" s="12" t="s">
        <v>2241</v>
      </c>
      <c r="AA219" s="12" t="s">
        <v>320</v>
      </c>
      <c r="AB219" s="12" t="s">
        <v>1977</v>
      </c>
      <c r="AC219" s="12" t="s">
        <v>704</v>
      </c>
      <c r="AD219" s="12" t="s">
        <v>705</v>
      </c>
      <c r="AE219" s="12" t="s">
        <v>706</v>
      </c>
      <c r="AF219" s="12" t="s">
        <v>316</v>
      </c>
      <c r="AG219" s="12" t="s">
        <v>707</v>
      </c>
      <c r="AH219" s="12" t="s">
        <v>708</v>
      </c>
      <c r="AI219" s="12" t="s">
        <v>316</v>
      </c>
      <c r="AJ219" s="12" t="s">
        <v>1977</v>
      </c>
      <c r="AK219" s="12" t="s">
        <v>326</v>
      </c>
      <c r="AL219" s="12">
        <f t="shared" si="48"/>
        <v>18.899999999999999</v>
      </c>
      <c r="AM219" s="12" t="s">
        <v>1981</v>
      </c>
      <c r="AN219" s="12" t="s">
        <v>1982</v>
      </c>
      <c r="AO219" s="12" t="s">
        <v>1983</v>
      </c>
      <c r="AP219" s="12" t="s">
        <v>1969</v>
      </c>
      <c r="AQ219" s="12" t="s">
        <v>4</v>
      </c>
      <c r="AR219" s="12" t="s">
        <v>4</v>
      </c>
      <c r="AS219" s="15" t="e">
        <f>VLOOKUP(M219,#REF!,4,FALSE)</f>
        <v>#REF!</v>
      </c>
      <c r="AT219" s="15" t="e">
        <f>VLOOKUP(M219,#REF!,5,FALSE)</f>
        <v>#REF!</v>
      </c>
      <c r="AU219" s="15" t="s">
        <v>2058</v>
      </c>
      <c r="AV219" s="15">
        <f t="shared" si="49"/>
        <v>63.6</v>
      </c>
      <c r="AW219" s="15">
        <f t="shared" si="50"/>
        <v>25.44</v>
      </c>
      <c r="AX219" s="17">
        <f t="shared" si="51"/>
        <v>44.34</v>
      </c>
      <c r="AY219" s="17">
        <v>22</v>
      </c>
      <c r="AZ219" s="12" t="s">
        <v>315</v>
      </c>
      <c r="BA219" s="12" t="s">
        <v>316</v>
      </c>
      <c r="BB219" s="12" t="s">
        <v>317</v>
      </c>
      <c r="BC219" s="21" t="s">
        <v>676</v>
      </c>
      <c r="BD219" s="21" t="s">
        <v>2240</v>
      </c>
      <c r="BE219" s="21" t="s">
        <v>703</v>
      </c>
      <c r="BF219" s="12" t="s">
        <v>3203</v>
      </c>
      <c r="BG219" s="15" t="str">
        <f>VLOOKUP(M219,'[1]Kcksinfod04fdb3a-9e63-4fd4-8dd0'!$A$4:$P$734,16,FALSE)</f>
        <v>15972212609</v>
      </c>
      <c r="BH219" s="15" t="s">
        <v>3340</v>
      </c>
      <c r="BI219" s="15">
        <v>3</v>
      </c>
      <c r="BJ219" s="15"/>
      <c r="BK219" s="15"/>
      <c r="BL219" s="27"/>
      <c r="BM219" s="27"/>
      <c r="BN219" s="27"/>
      <c r="BO219" s="27"/>
      <c r="BP219" s="27"/>
      <c r="BQ219" s="27"/>
      <c r="BR219" s="27"/>
      <c r="BS219" s="28">
        <f t="shared" si="45"/>
        <v>0</v>
      </c>
      <c r="BT219" s="28">
        <f t="shared" si="46"/>
        <v>0</v>
      </c>
      <c r="BU219" s="35">
        <f t="shared" si="47"/>
        <v>0</v>
      </c>
      <c r="BV219" s="28"/>
      <c r="BW219" s="17"/>
      <c r="BX219" s="17"/>
      <c r="BY219" s="19"/>
    </row>
    <row r="220" spans="1:77" x14ac:dyDescent="0.25">
      <c r="A220" s="16">
        <v>106</v>
      </c>
      <c r="B220" s="11" t="s">
        <v>106</v>
      </c>
      <c r="C220" s="12" t="s">
        <v>3</v>
      </c>
      <c r="D220" s="11" t="s">
        <v>2325</v>
      </c>
      <c r="E220" s="11">
        <v>111</v>
      </c>
      <c r="F220" s="21" t="s">
        <v>4</v>
      </c>
      <c r="G220" s="22" t="s">
        <v>1969</v>
      </c>
      <c r="H220" s="21" t="s">
        <v>86</v>
      </c>
      <c r="I220" s="12" t="s">
        <v>1991</v>
      </c>
      <c r="J220" s="12" t="s">
        <v>327</v>
      </c>
      <c r="K220" s="12" t="s">
        <v>328</v>
      </c>
      <c r="L220" s="13" t="s">
        <v>1980</v>
      </c>
      <c r="M220" s="14">
        <v>214230010317</v>
      </c>
      <c r="N220" s="11" t="s">
        <v>2326</v>
      </c>
      <c r="O220" s="12" t="s">
        <v>1971</v>
      </c>
      <c r="P220" s="12" t="s">
        <v>311</v>
      </c>
      <c r="Q220" s="12" t="s">
        <v>1971</v>
      </c>
      <c r="R220" s="12" t="s">
        <v>1971</v>
      </c>
      <c r="S220" s="12" t="s">
        <v>2045</v>
      </c>
      <c r="T220" s="12" t="s">
        <v>2327</v>
      </c>
      <c r="U220" s="12" t="s">
        <v>843</v>
      </c>
      <c r="V220" s="12" t="s">
        <v>313</v>
      </c>
      <c r="W220" s="12" t="s">
        <v>314</v>
      </c>
      <c r="X220" s="12" t="s">
        <v>2061</v>
      </c>
      <c r="Y220" s="12" t="s">
        <v>843</v>
      </c>
      <c r="Z220" s="12" t="s">
        <v>2329</v>
      </c>
      <c r="AA220" s="12" t="s">
        <v>320</v>
      </c>
      <c r="AB220" s="12" t="s">
        <v>1977</v>
      </c>
      <c r="AC220" s="12" t="s">
        <v>844</v>
      </c>
      <c r="AD220" s="12" t="s">
        <v>845</v>
      </c>
      <c r="AE220" s="12" t="s">
        <v>632</v>
      </c>
      <c r="AF220" s="12" t="s">
        <v>846</v>
      </c>
      <c r="AG220" s="12" t="s">
        <v>847</v>
      </c>
      <c r="AH220" s="12" t="s">
        <v>848</v>
      </c>
      <c r="AI220" s="12" t="s">
        <v>316</v>
      </c>
      <c r="AJ220" s="12" t="s">
        <v>1977</v>
      </c>
      <c r="AK220" s="12" t="s">
        <v>326</v>
      </c>
      <c r="AL220" s="12">
        <f t="shared" si="48"/>
        <v>17.7</v>
      </c>
      <c r="AM220" s="12" t="s">
        <v>1981</v>
      </c>
      <c r="AN220" s="12" t="s">
        <v>1982</v>
      </c>
      <c r="AO220" s="12" t="s">
        <v>1983</v>
      </c>
      <c r="AP220" s="12" t="s">
        <v>1969</v>
      </c>
      <c r="AQ220" s="12" t="s">
        <v>4</v>
      </c>
      <c r="AR220" s="12" t="s">
        <v>4</v>
      </c>
      <c r="AS220" s="15" t="e">
        <f>VLOOKUP(M220,#REF!,4,FALSE)</f>
        <v>#REF!</v>
      </c>
      <c r="AT220" s="15" t="e">
        <f>VLOOKUP(M220,#REF!,5,FALSE)</f>
        <v>#REF!</v>
      </c>
      <c r="AU220" s="15" t="s">
        <v>1996</v>
      </c>
      <c r="AV220" s="15">
        <f t="shared" si="49"/>
        <v>65.599999999999994</v>
      </c>
      <c r="AW220" s="15">
        <f t="shared" si="50"/>
        <v>26.24</v>
      </c>
      <c r="AX220" s="17">
        <f t="shared" si="51"/>
        <v>43.94</v>
      </c>
      <c r="AY220" s="17">
        <v>23</v>
      </c>
      <c r="AZ220" s="12" t="s">
        <v>343</v>
      </c>
      <c r="BA220" s="12" t="s">
        <v>344</v>
      </c>
      <c r="BB220" s="12" t="s">
        <v>317</v>
      </c>
      <c r="BC220" s="21" t="s">
        <v>603</v>
      </c>
      <c r="BD220" s="21" t="s">
        <v>2328</v>
      </c>
      <c r="BE220" s="21" t="s">
        <v>399</v>
      </c>
      <c r="BF220" s="12" t="s">
        <v>3203</v>
      </c>
      <c r="BG220" s="15" t="str">
        <f>VLOOKUP(M220,'[1]Kcksinfod04fdb3a-9e63-4fd4-8dd0'!$A$4:$P$734,16,FALSE)</f>
        <v>15908671507</v>
      </c>
      <c r="BH220" s="15" t="s">
        <v>3340</v>
      </c>
      <c r="BI220" s="15">
        <v>3</v>
      </c>
      <c r="BJ220" s="15"/>
      <c r="BK220" s="15"/>
      <c r="BL220" s="27"/>
      <c r="BM220" s="27"/>
      <c r="BN220" s="27"/>
      <c r="BO220" s="27"/>
      <c r="BP220" s="27"/>
      <c r="BQ220" s="27"/>
      <c r="BR220" s="27"/>
      <c r="BS220" s="28">
        <f t="shared" si="45"/>
        <v>0</v>
      </c>
      <c r="BT220" s="28">
        <f t="shared" si="46"/>
        <v>0</v>
      </c>
      <c r="BU220" s="35">
        <f t="shared" si="47"/>
        <v>0</v>
      </c>
      <c r="BV220" s="28"/>
      <c r="BW220" s="17"/>
      <c r="BX220" s="17"/>
      <c r="BY220" s="19"/>
    </row>
    <row r="221" spans="1:77" x14ac:dyDescent="0.25">
      <c r="A221" s="16">
        <v>107</v>
      </c>
      <c r="B221" s="11" t="s">
        <v>112</v>
      </c>
      <c r="C221" s="12" t="s">
        <v>3</v>
      </c>
      <c r="D221" s="11" t="s">
        <v>2232</v>
      </c>
      <c r="E221" s="11">
        <v>75</v>
      </c>
      <c r="F221" s="21" t="s">
        <v>4</v>
      </c>
      <c r="G221" s="22" t="s">
        <v>1969</v>
      </c>
      <c r="H221" s="21" t="s">
        <v>86</v>
      </c>
      <c r="I221" s="12" t="s">
        <v>1991</v>
      </c>
      <c r="J221" s="12" t="s">
        <v>327</v>
      </c>
      <c r="K221" s="12" t="s">
        <v>328</v>
      </c>
      <c r="L221" s="13" t="s">
        <v>1980</v>
      </c>
      <c r="M221" s="14">
        <v>214230011911</v>
      </c>
      <c r="N221" s="11" t="s">
        <v>2211</v>
      </c>
      <c r="O221" s="12" t="s">
        <v>1971</v>
      </c>
      <c r="P221" s="12" t="s">
        <v>311</v>
      </c>
      <c r="Q221" s="12" t="s">
        <v>1971</v>
      </c>
      <c r="R221" s="12" t="s">
        <v>1971</v>
      </c>
      <c r="S221" s="12" t="s">
        <v>2026</v>
      </c>
      <c r="T221" s="12" t="s">
        <v>2233</v>
      </c>
      <c r="U221" s="12" t="s">
        <v>503</v>
      </c>
      <c r="V221" s="12" t="s">
        <v>313</v>
      </c>
      <c r="W221" s="12" t="s">
        <v>341</v>
      </c>
      <c r="X221" s="12" t="s">
        <v>1990</v>
      </c>
      <c r="Y221" s="12" t="s">
        <v>503</v>
      </c>
      <c r="Z221" s="12" t="s">
        <v>2235</v>
      </c>
      <c r="AA221" s="12" t="s">
        <v>320</v>
      </c>
      <c r="AB221" s="12" t="s">
        <v>1977</v>
      </c>
      <c r="AC221" s="12" t="s">
        <v>699</v>
      </c>
      <c r="AD221" s="12" t="s">
        <v>700</v>
      </c>
      <c r="AE221" s="12" t="s">
        <v>350</v>
      </c>
      <c r="AF221" s="12" t="s">
        <v>316</v>
      </c>
      <c r="AG221" s="12" t="s">
        <v>2236</v>
      </c>
      <c r="AH221" s="12" t="s">
        <v>2237</v>
      </c>
      <c r="AI221" s="12" t="s">
        <v>316</v>
      </c>
      <c r="AJ221" s="12" t="s">
        <v>701</v>
      </c>
      <c r="AK221" s="12" t="s">
        <v>326</v>
      </c>
      <c r="AL221" s="12">
        <f t="shared" si="48"/>
        <v>18.899999999999999</v>
      </c>
      <c r="AM221" s="12" t="s">
        <v>1981</v>
      </c>
      <c r="AN221" s="12" t="s">
        <v>1982</v>
      </c>
      <c r="AO221" s="12" t="s">
        <v>1983</v>
      </c>
      <c r="AP221" s="12" t="s">
        <v>1969</v>
      </c>
      <c r="AQ221" s="12" t="s">
        <v>4</v>
      </c>
      <c r="AR221" s="12" t="s">
        <v>4</v>
      </c>
      <c r="AS221" s="15" t="e">
        <f>VLOOKUP(M221,#REF!,4,FALSE)</f>
        <v>#REF!</v>
      </c>
      <c r="AT221" s="15" t="e">
        <f>VLOOKUP(M221,#REF!,5,FALSE)</f>
        <v>#REF!</v>
      </c>
      <c r="AU221" s="15" t="s">
        <v>2166</v>
      </c>
      <c r="AV221" s="15">
        <f t="shared" si="49"/>
        <v>62</v>
      </c>
      <c r="AW221" s="15">
        <f t="shared" si="50"/>
        <v>24.8</v>
      </c>
      <c r="AX221" s="17">
        <f t="shared" si="51"/>
        <v>43.7</v>
      </c>
      <c r="AY221" s="17">
        <v>24</v>
      </c>
      <c r="AZ221" s="12" t="s">
        <v>343</v>
      </c>
      <c r="BA221" s="12" t="s">
        <v>344</v>
      </c>
      <c r="BB221" s="12" t="s">
        <v>317</v>
      </c>
      <c r="BC221" s="21" t="s">
        <v>698</v>
      </c>
      <c r="BD221" s="21" t="s">
        <v>2234</v>
      </c>
      <c r="BE221" s="21" t="s">
        <v>694</v>
      </c>
      <c r="BF221" s="12" t="s">
        <v>3203</v>
      </c>
      <c r="BG221" s="15" t="str">
        <f>VLOOKUP(M221,'[1]Kcksinfod04fdb3a-9e63-4fd4-8dd0'!$A$4:$P$734,16,FALSE)</f>
        <v>18702724825</v>
      </c>
      <c r="BH221" s="15" t="s">
        <v>3340</v>
      </c>
      <c r="BI221" s="15">
        <v>3</v>
      </c>
      <c r="BJ221" s="15"/>
      <c r="BK221" s="15"/>
      <c r="BL221" s="27"/>
      <c r="BM221" s="27"/>
      <c r="BN221" s="27"/>
      <c r="BO221" s="27"/>
      <c r="BP221" s="27"/>
      <c r="BQ221" s="27"/>
      <c r="BR221" s="27"/>
      <c r="BS221" s="28">
        <f t="shared" si="45"/>
        <v>0</v>
      </c>
      <c r="BT221" s="28">
        <f t="shared" si="46"/>
        <v>0</v>
      </c>
      <c r="BU221" s="35">
        <f t="shared" si="47"/>
        <v>0</v>
      </c>
      <c r="BV221" s="28"/>
      <c r="BW221" s="17"/>
      <c r="BX221" s="17"/>
      <c r="BY221" s="19"/>
    </row>
    <row r="222" spans="1:77" x14ac:dyDescent="0.25">
      <c r="A222" s="16">
        <v>108</v>
      </c>
      <c r="B222" s="11" t="s">
        <v>89</v>
      </c>
      <c r="C222" s="12" t="s">
        <v>3</v>
      </c>
      <c r="D222" s="11" t="s">
        <v>1295</v>
      </c>
      <c r="E222" s="11">
        <v>234</v>
      </c>
      <c r="F222" s="21" t="s">
        <v>4</v>
      </c>
      <c r="G222" s="22" t="s">
        <v>1969</v>
      </c>
      <c r="H222" s="21" t="s">
        <v>86</v>
      </c>
      <c r="I222" s="12" t="s">
        <v>1991</v>
      </c>
      <c r="J222" s="12" t="s">
        <v>327</v>
      </c>
      <c r="K222" s="12" t="s">
        <v>328</v>
      </c>
      <c r="L222" s="13" t="s">
        <v>1980</v>
      </c>
      <c r="M222" s="14">
        <v>214230011105</v>
      </c>
      <c r="N222" s="11" t="s">
        <v>2613</v>
      </c>
      <c r="O222" s="12" t="s">
        <v>1971</v>
      </c>
      <c r="P222" s="12" t="s">
        <v>311</v>
      </c>
      <c r="Q222" s="12" t="s">
        <v>1971</v>
      </c>
      <c r="R222" s="12" t="s">
        <v>1971</v>
      </c>
      <c r="S222" s="12" t="s">
        <v>2013</v>
      </c>
      <c r="T222" s="12" t="s">
        <v>2618</v>
      </c>
      <c r="U222" s="12" t="s">
        <v>1296</v>
      </c>
      <c r="V222" s="12" t="s">
        <v>313</v>
      </c>
      <c r="W222" s="12" t="s">
        <v>341</v>
      </c>
      <c r="X222" s="12" t="s">
        <v>2009</v>
      </c>
      <c r="Y222" s="12" t="s">
        <v>1297</v>
      </c>
      <c r="Z222" s="12" t="s">
        <v>1977</v>
      </c>
      <c r="AA222" s="12" t="s">
        <v>320</v>
      </c>
      <c r="AB222" s="12" t="s">
        <v>1977</v>
      </c>
      <c r="AC222" s="12" t="s">
        <v>1298</v>
      </c>
      <c r="AD222" s="12" t="s">
        <v>1977</v>
      </c>
      <c r="AE222" s="12" t="s">
        <v>1977</v>
      </c>
      <c r="AF222" s="12" t="s">
        <v>1299</v>
      </c>
      <c r="AG222" s="12" t="s">
        <v>1300</v>
      </c>
      <c r="AH222" s="12" t="s">
        <v>1301</v>
      </c>
      <c r="AI222" s="12" t="s">
        <v>316</v>
      </c>
      <c r="AJ222" s="12" t="s">
        <v>1977</v>
      </c>
      <c r="AK222" s="12" t="s">
        <v>326</v>
      </c>
      <c r="AL222" s="12">
        <f t="shared" si="48"/>
        <v>14.7</v>
      </c>
      <c r="AM222" s="12" t="s">
        <v>1981</v>
      </c>
      <c r="AN222" s="12" t="s">
        <v>1982</v>
      </c>
      <c r="AO222" s="12" t="s">
        <v>1983</v>
      </c>
      <c r="AP222" s="12" t="s">
        <v>1969</v>
      </c>
      <c r="AQ222" s="12" t="s">
        <v>4</v>
      </c>
      <c r="AR222" s="12" t="s">
        <v>4</v>
      </c>
      <c r="AS222" s="15" t="e">
        <f>VLOOKUP(M222,#REF!,4,FALSE)</f>
        <v>#REF!</v>
      </c>
      <c r="AT222" s="15" t="e">
        <f>VLOOKUP(M222,#REF!,5,FALSE)</f>
        <v>#REF!</v>
      </c>
      <c r="AU222" s="15" t="s">
        <v>3121</v>
      </c>
      <c r="AV222" s="15">
        <f t="shared" si="49"/>
        <v>72</v>
      </c>
      <c r="AW222" s="15">
        <f t="shared" si="50"/>
        <v>28.8</v>
      </c>
      <c r="AX222" s="17">
        <f t="shared" si="51"/>
        <v>43.5</v>
      </c>
      <c r="AY222" s="17">
        <v>25</v>
      </c>
      <c r="AZ222" s="12" t="s">
        <v>343</v>
      </c>
      <c r="BA222" s="12" t="s">
        <v>344</v>
      </c>
      <c r="BB222" s="12" t="s">
        <v>317</v>
      </c>
      <c r="BC222" s="21" t="s">
        <v>991</v>
      </c>
      <c r="BD222" s="21" t="s">
        <v>2619</v>
      </c>
      <c r="BE222" s="21" t="s">
        <v>610</v>
      </c>
      <c r="BF222" s="12" t="s">
        <v>3203</v>
      </c>
      <c r="BG222" s="15" t="str">
        <f>VLOOKUP(M222,'[1]Kcksinfod04fdb3a-9e63-4fd4-8dd0'!$A$4:$P$734,16,FALSE)</f>
        <v>13213608718</v>
      </c>
      <c r="BH222" s="15" t="s">
        <v>3340</v>
      </c>
      <c r="BI222" s="15">
        <v>3</v>
      </c>
      <c r="BJ222" s="15"/>
      <c r="BK222" s="15"/>
      <c r="BL222" s="27"/>
      <c r="BM222" s="27"/>
      <c r="BN222" s="27"/>
      <c r="BO222" s="27"/>
      <c r="BP222" s="27"/>
      <c r="BQ222" s="27"/>
      <c r="BR222" s="27"/>
      <c r="BS222" s="28">
        <f t="shared" si="45"/>
        <v>0</v>
      </c>
      <c r="BT222" s="28">
        <f t="shared" si="46"/>
        <v>0</v>
      </c>
      <c r="BU222" s="35">
        <f t="shared" si="47"/>
        <v>0</v>
      </c>
      <c r="BV222" s="28"/>
      <c r="BW222" s="17"/>
      <c r="BX222" s="17"/>
      <c r="BY222" s="19"/>
    </row>
    <row r="223" spans="1:77" x14ac:dyDescent="0.25">
      <c r="A223" s="16">
        <v>109</v>
      </c>
      <c r="B223" s="11" t="s">
        <v>110</v>
      </c>
      <c r="C223" s="12" t="s">
        <v>3</v>
      </c>
      <c r="D223" s="11" t="s">
        <v>2292</v>
      </c>
      <c r="E223" s="11">
        <v>95</v>
      </c>
      <c r="F223" s="21" t="s">
        <v>4</v>
      </c>
      <c r="G223" s="22" t="s">
        <v>1969</v>
      </c>
      <c r="H223" s="21" t="s">
        <v>86</v>
      </c>
      <c r="I223" s="12" t="s">
        <v>1991</v>
      </c>
      <c r="J223" s="12" t="s">
        <v>327</v>
      </c>
      <c r="K223" s="12" t="s">
        <v>328</v>
      </c>
      <c r="L223" s="13" t="s">
        <v>1980</v>
      </c>
      <c r="M223" s="14">
        <v>214230010526</v>
      </c>
      <c r="N223" s="11" t="s">
        <v>2291</v>
      </c>
      <c r="O223" s="12" t="s">
        <v>1971</v>
      </c>
      <c r="P223" s="12" t="s">
        <v>311</v>
      </c>
      <c r="Q223" s="12" t="s">
        <v>1971</v>
      </c>
      <c r="R223" s="12" t="s">
        <v>1971</v>
      </c>
      <c r="S223" s="12" t="s">
        <v>2045</v>
      </c>
      <c r="T223" s="12" t="s">
        <v>2293</v>
      </c>
      <c r="U223" s="12" t="s">
        <v>710</v>
      </c>
      <c r="V223" s="12" t="s">
        <v>313</v>
      </c>
      <c r="W223" s="12" t="s">
        <v>341</v>
      </c>
      <c r="X223" s="12" t="s">
        <v>1994</v>
      </c>
      <c r="Y223" s="12" t="s">
        <v>710</v>
      </c>
      <c r="Z223" s="12" t="s">
        <v>2043</v>
      </c>
      <c r="AA223" s="12" t="s">
        <v>320</v>
      </c>
      <c r="AB223" s="12" t="s">
        <v>1977</v>
      </c>
      <c r="AC223" s="12" t="s">
        <v>786</v>
      </c>
      <c r="AD223" s="12" t="s">
        <v>787</v>
      </c>
      <c r="AE223" s="12" t="s">
        <v>556</v>
      </c>
      <c r="AF223" s="12" t="s">
        <v>316</v>
      </c>
      <c r="AG223" s="12" t="s">
        <v>788</v>
      </c>
      <c r="AH223" s="12" t="s">
        <v>789</v>
      </c>
      <c r="AI223" s="12" t="s">
        <v>316</v>
      </c>
      <c r="AJ223" s="12" t="s">
        <v>316</v>
      </c>
      <c r="AK223" s="12" t="s">
        <v>326</v>
      </c>
      <c r="AL223" s="12">
        <f t="shared" si="48"/>
        <v>18.3</v>
      </c>
      <c r="AM223" s="12" t="s">
        <v>1981</v>
      </c>
      <c r="AN223" s="12" t="s">
        <v>1982</v>
      </c>
      <c r="AO223" s="12" t="s">
        <v>1983</v>
      </c>
      <c r="AP223" s="12" t="s">
        <v>1969</v>
      </c>
      <c r="AQ223" s="12" t="s">
        <v>4</v>
      </c>
      <c r="AR223" s="12" t="s">
        <v>4</v>
      </c>
      <c r="AS223" s="15" t="e">
        <f>VLOOKUP(M223,#REF!,4,FALSE)</f>
        <v>#REF!</v>
      </c>
      <c r="AT223" s="15" t="e">
        <f>VLOOKUP(M223,#REF!,5,FALSE)</f>
        <v>#REF!</v>
      </c>
      <c r="AU223" s="15" t="s">
        <v>2116</v>
      </c>
      <c r="AV223" s="15">
        <f t="shared" si="49"/>
        <v>62.8</v>
      </c>
      <c r="AW223" s="15">
        <f t="shared" si="50"/>
        <v>25.12</v>
      </c>
      <c r="AX223" s="17">
        <f t="shared" si="51"/>
        <v>43.42</v>
      </c>
      <c r="AY223" s="17">
        <v>26</v>
      </c>
      <c r="AZ223" s="12" t="s">
        <v>331</v>
      </c>
      <c r="BA223" s="12" t="s">
        <v>332</v>
      </c>
      <c r="BB223" s="12" t="s">
        <v>317</v>
      </c>
      <c r="BC223" s="21" t="s">
        <v>785</v>
      </c>
      <c r="BD223" s="21" t="s">
        <v>2294</v>
      </c>
      <c r="BE223" s="21" t="s">
        <v>464</v>
      </c>
      <c r="BF223" s="12" t="s">
        <v>3203</v>
      </c>
      <c r="BG223" s="15" t="str">
        <f>VLOOKUP(M223,'[1]Kcksinfod04fdb3a-9e63-4fd4-8dd0'!$A$4:$P$734,16,FALSE)</f>
        <v>18271814859</v>
      </c>
      <c r="BH223" s="15" t="s">
        <v>3340</v>
      </c>
      <c r="BI223" s="15">
        <v>3</v>
      </c>
      <c r="BJ223" s="15"/>
      <c r="BK223" s="15"/>
      <c r="BL223" s="27"/>
      <c r="BM223" s="27"/>
      <c r="BN223" s="27"/>
      <c r="BO223" s="27"/>
      <c r="BP223" s="27"/>
      <c r="BQ223" s="27"/>
      <c r="BR223" s="27"/>
      <c r="BS223" s="28">
        <f t="shared" si="45"/>
        <v>0</v>
      </c>
      <c r="BT223" s="28">
        <f t="shared" si="46"/>
        <v>0</v>
      </c>
      <c r="BU223" s="35">
        <f t="shared" si="47"/>
        <v>0</v>
      </c>
      <c r="BV223" s="28"/>
      <c r="BW223" s="17"/>
      <c r="BX223" s="17"/>
      <c r="BY223" s="19"/>
    </row>
    <row r="224" spans="1:77" x14ac:dyDescent="0.25">
      <c r="A224" s="16">
        <v>110</v>
      </c>
      <c r="B224" s="11" t="s">
        <v>102</v>
      </c>
      <c r="C224" s="12" t="s">
        <v>3</v>
      </c>
      <c r="D224" s="11" t="s">
        <v>2467</v>
      </c>
      <c r="E224" s="11">
        <v>172</v>
      </c>
      <c r="F224" s="21" t="s">
        <v>4</v>
      </c>
      <c r="G224" s="22" t="s">
        <v>1969</v>
      </c>
      <c r="H224" s="21" t="s">
        <v>86</v>
      </c>
      <c r="I224" s="12" t="s">
        <v>1991</v>
      </c>
      <c r="J224" s="12" t="s">
        <v>327</v>
      </c>
      <c r="K224" s="12" t="s">
        <v>328</v>
      </c>
      <c r="L224" s="13" t="s">
        <v>1980</v>
      </c>
      <c r="M224" s="14">
        <v>214230011212</v>
      </c>
      <c r="N224" s="11" t="s">
        <v>2453</v>
      </c>
      <c r="O224" s="12" t="s">
        <v>1971</v>
      </c>
      <c r="P224" s="12" t="s">
        <v>311</v>
      </c>
      <c r="Q224" s="12" t="s">
        <v>1971</v>
      </c>
      <c r="R224" s="12" t="s">
        <v>1971</v>
      </c>
      <c r="S224" s="12" t="s">
        <v>2026</v>
      </c>
      <c r="T224" s="12" t="s">
        <v>2468</v>
      </c>
      <c r="U224" s="12" t="s">
        <v>772</v>
      </c>
      <c r="V224" s="12" t="s">
        <v>313</v>
      </c>
      <c r="W224" s="12" t="s">
        <v>314</v>
      </c>
      <c r="X224" s="12" t="s">
        <v>2101</v>
      </c>
      <c r="Y224" s="12" t="s">
        <v>1059</v>
      </c>
      <c r="Z224" s="12" t="s">
        <v>2091</v>
      </c>
      <c r="AA224" s="12" t="s">
        <v>320</v>
      </c>
      <c r="AB224" s="12" t="s">
        <v>1977</v>
      </c>
      <c r="AC224" s="12" t="s">
        <v>1060</v>
      </c>
      <c r="AD224" s="12" t="s">
        <v>800</v>
      </c>
      <c r="AE224" s="12" t="s">
        <v>931</v>
      </c>
      <c r="AF224" s="12" t="s">
        <v>1061</v>
      </c>
      <c r="AG224" s="12" t="s">
        <v>1062</v>
      </c>
      <c r="AH224" s="12" t="s">
        <v>2470</v>
      </c>
      <c r="AI224" s="12" t="s">
        <v>316</v>
      </c>
      <c r="AJ224" s="12" t="s">
        <v>1977</v>
      </c>
      <c r="AK224" s="12" t="s">
        <v>326</v>
      </c>
      <c r="AL224" s="12">
        <f t="shared" si="48"/>
        <v>16.5</v>
      </c>
      <c r="AM224" s="12" t="s">
        <v>1981</v>
      </c>
      <c r="AN224" s="12" t="s">
        <v>1982</v>
      </c>
      <c r="AO224" s="12" t="s">
        <v>1983</v>
      </c>
      <c r="AP224" s="12" t="s">
        <v>1969</v>
      </c>
      <c r="AQ224" s="12" t="s">
        <v>4</v>
      </c>
      <c r="AR224" s="12" t="s">
        <v>4</v>
      </c>
      <c r="AS224" s="15" t="e">
        <f>VLOOKUP(M224,#REF!,4,FALSE)</f>
        <v>#REF!</v>
      </c>
      <c r="AT224" s="15" t="e">
        <f>VLOOKUP(M224,#REF!,5,FALSE)</f>
        <v>#REF!</v>
      </c>
      <c r="AU224" s="15" t="s">
        <v>3127</v>
      </c>
      <c r="AV224" s="15">
        <f t="shared" si="49"/>
        <v>67.2</v>
      </c>
      <c r="AW224" s="15">
        <f t="shared" si="50"/>
        <v>26.880000000000003</v>
      </c>
      <c r="AX224" s="17">
        <f t="shared" si="51"/>
        <v>43.38</v>
      </c>
      <c r="AY224" s="17">
        <v>27</v>
      </c>
      <c r="AZ224" s="12" t="s">
        <v>343</v>
      </c>
      <c r="BA224" s="12" t="s">
        <v>344</v>
      </c>
      <c r="BB224" s="12" t="s">
        <v>317</v>
      </c>
      <c r="BC224" s="21" t="s">
        <v>425</v>
      </c>
      <c r="BD224" s="21" t="s">
        <v>2469</v>
      </c>
      <c r="BE224" s="21" t="s">
        <v>346</v>
      </c>
      <c r="BF224" s="12" t="s">
        <v>3203</v>
      </c>
      <c r="BG224" s="15" t="str">
        <f>VLOOKUP(M224,'[1]Kcksinfod04fdb3a-9e63-4fd4-8dd0'!$A$4:$P$734,16,FALSE)</f>
        <v>13100729959</v>
      </c>
      <c r="BH224" s="15" t="s">
        <v>3340</v>
      </c>
      <c r="BI224" s="15">
        <v>3</v>
      </c>
      <c r="BJ224" s="15"/>
      <c r="BK224" s="15"/>
      <c r="BL224" s="27"/>
      <c r="BM224" s="27"/>
      <c r="BN224" s="27"/>
      <c r="BO224" s="27"/>
      <c r="BP224" s="27"/>
      <c r="BQ224" s="27"/>
      <c r="BR224" s="27"/>
      <c r="BS224" s="28">
        <f t="shared" si="45"/>
        <v>0</v>
      </c>
      <c r="BT224" s="28">
        <f t="shared" si="46"/>
        <v>0</v>
      </c>
      <c r="BU224" s="35">
        <f t="shared" si="47"/>
        <v>0</v>
      </c>
      <c r="BV224" s="28"/>
      <c r="BW224" s="17"/>
      <c r="BX224" s="17"/>
      <c r="BY224" s="19"/>
    </row>
    <row r="225" spans="1:77" x14ac:dyDescent="0.25">
      <c r="A225" s="16">
        <v>111</v>
      </c>
      <c r="B225" s="11" t="s">
        <v>96</v>
      </c>
      <c r="C225" s="12" t="s">
        <v>10</v>
      </c>
      <c r="D225" s="11" t="s">
        <v>2583</v>
      </c>
      <c r="E225" s="11">
        <v>215</v>
      </c>
      <c r="F225" s="21" t="s">
        <v>4</v>
      </c>
      <c r="G225" s="22" t="s">
        <v>1969</v>
      </c>
      <c r="H225" s="21" t="s">
        <v>86</v>
      </c>
      <c r="I225" s="12" t="s">
        <v>1991</v>
      </c>
      <c r="J225" s="12" t="s">
        <v>327</v>
      </c>
      <c r="K225" s="12" t="s">
        <v>328</v>
      </c>
      <c r="L225" s="13" t="s">
        <v>1980</v>
      </c>
      <c r="M225" s="14">
        <v>214230011208</v>
      </c>
      <c r="N225" s="11" t="s">
        <v>2580</v>
      </c>
      <c r="O225" s="12" t="s">
        <v>1971</v>
      </c>
      <c r="P225" s="12" t="s">
        <v>311</v>
      </c>
      <c r="Q225" s="12" t="s">
        <v>1971</v>
      </c>
      <c r="R225" s="12" t="s">
        <v>1971</v>
      </c>
      <c r="S225" s="12" t="s">
        <v>2042</v>
      </c>
      <c r="T225" s="12" t="s">
        <v>2584</v>
      </c>
      <c r="U225" s="12" t="s">
        <v>1229</v>
      </c>
      <c r="V225" s="12" t="s">
        <v>313</v>
      </c>
      <c r="W225" s="12" t="s">
        <v>314</v>
      </c>
      <c r="X225" s="12" t="s">
        <v>2004</v>
      </c>
      <c r="Y225" s="12" t="s">
        <v>1231</v>
      </c>
      <c r="Z225" s="12" t="s">
        <v>2191</v>
      </c>
      <c r="AA225" s="12" t="s">
        <v>320</v>
      </c>
      <c r="AB225" s="12" t="s">
        <v>1977</v>
      </c>
      <c r="AC225" s="12" t="s">
        <v>1232</v>
      </c>
      <c r="AD225" s="12" t="s">
        <v>1233</v>
      </c>
      <c r="AE225" s="12" t="s">
        <v>384</v>
      </c>
      <c r="AF225" s="12" t="s">
        <v>1234</v>
      </c>
      <c r="AG225" s="12" t="s">
        <v>1235</v>
      </c>
      <c r="AH225" s="12" t="s">
        <v>1236</v>
      </c>
      <c r="AI225" s="12" t="s">
        <v>1237</v>
      </c>
      <c r="AJ225" s="12" t="s">
        <v>1977</v>
      </c>
      <c r="AK225" s="12" t="s">
        <v>326</v>
      </c>
      <c r="AL225" s="12">
        <f t="shared" si="48"/>
        <v>15.299999999999999</v>
      </c>
      <c r="AM225" s="12" t="s">
        <v>1981</v>
      </c>
      <c r="AN225" s="12" t="s">
        <v>1982</v>
      </c>
      <c r="AO225" s="12" t="s">
        <v>1983</v>
      </c>
      <c r="AP225" s="12" t="s">
        <v>1969</v>
      </c>
      <c r="AQ225" s="12" t="s">
        <v>4</v>
      </c>
      <c r="AR225" s="12" t="s">
        <v>4</v>
      </c>
      <c r="AS225" s="15" t="e">
        <f>VLOOKUP(M225,#REF!,4,FALSE)</f>
        <v>#REF!</v>
      </c>
      <c r="AT225" s="15" t="e">
        <f>VLOOKUP(M225,#REF!,5,FALSE)</f>
        <v>#REF!</v>
      </c>
      <c r="AU225" s="15" t="s">
        <v>3117</v>
      </c>
      <c r="AV225" s="15">
        <f t="shared" si="49"/>
        <v>69.2</v>
      </c>
      <c r="AW225" s="15">
        <f t="shared" si="50"/>
        <v>27.680000000000003</v>
      </c>
      <c r="AX225" s="17">
        <f t="shared" si="51"/>
        <v>42.980000000000004</v>
      </c>
      <c r="AY225" s="17">
        <v>28</v>
      </c>
      <c r="AZ225" s="12" t="s">
        <v>315</v>
      </c>
      <c r="BA225" s="12" t="s">
        <v>316</v>
      </c>
      <c r="BB225" s="12" t="s">
        <v>317</v>
      </c>
      <c r="BC225" s="21" t="s">
        <v>1230</v>
      </c>
      <c r="BD225" s="21" t="s">
        <v>2585</v>
      </c>
      <c r="BE225" s="21" t="s">
        <v>1040</v>
      </c>
      <c r="BF225" s="12" t="s">
        <v>3203</v>
      </c>
      <c r="BG225" s="15" t="str">
        <f>VLOOKUP(M225,'[1]Kcksinfod04fdb3a-9e63-4fd4-8dd0'!$A$4:$P$734,16,FALSE)</f>
        <v>18162418405</v>
      </c>
      <c r="BH225" s="15" t="s">
        <v>3340</v>
      </c>
      <c r="BI225" s="15">
        <v>3</v>
      </c>
      <c r="BJ225" s="15"/>
      <c r="BK225" s="15"/>
      <c r="BL225" s="27"/>
      <c r="BM225" s="27"/>
      <c r="BN225" s="27"/>
      <c r="BO225" s="27"/>
      <c r="BP225" s="27"/>
      <c r="BQ225" s="27"/>
      <c r="BR225" s="27"/>
      <c r="BS225" s="28">
        <f t="shared" si="45"/>
        <v>0</v>
      </c>
      <c r="BT225" s="28">
        <f t="shared" si="46"/>
        <v>0</v>
      </c>
      <c r="BU225" s="35">
        <f t="shared" si="47"/>
        <v>0</v>
      </c>
      <c r="BV225" s="28"/>
      <c r="BW225" s="17"/>
      <c r="BX225" s="17"/>
      <c r="BY225" s="19"/>
    </row>
    <row r="226" spans="1:77" x14ac:dyDescent="0.25">
      <c r="A226" s="16">
        <v>112</v>
      </c>
      <c r="B226" s="11" t="s">
        <v>113</v>
      </c>
      <c r="C226" s="12" t="s">
        <v>3</v>
      </c>
      <c r="D226" s="11" t="s">
        <v>2299</v>
      </c>
      <c r="E226" s="11">
        <v>98</v>
      </c>
      <c r="F226" s="21" t="s">
        <v>4</v>
      </c>
      <c r="G226" s="22" t="s">
        <v>1969</v>
      </c>
      <c r="H226" s="21" t="s">
        <v>86</v>
      </c>
      <c r="I226" s="12" t="s">
        <v>1991</v>
      </c>
      <c r="J226" s="12" t="s">
        <v>327</v>
      </c>
      <c r="K226" s="12" t="s">
        <v>328</v>
      </c>
      <c r="L226" s="13" t="s">
        <v>1980</v>
      </c>
      <c r="M226" s="14">
        <v>214230010815</v>
      </c>
      <c r="N226" s="11" t="s">
        <v>2291</v>
      </c>
      <c r="O226" s="12" t="s">
        <v>1971</v>
      </c>
      <c r="P226" s="12" t="s">
        <v>311</v>
      </c>
      <c r="Q226" s="12" t="s">
        <v>1971</v>
      </c>
      <c r="R226" s="12" t="s">
        <v>1971</v>
      </c>
      <c r="S226" s="12" t="s">
        <v>1993</v>
      </c>
      <c r="T226" s="12" t="s">
        <v>2300</v>
      </c>
      <c r="U226" s="12" t="s">
        <v>340</v>
      </c>
      <c r="V226" s="12" t="s">
        <v>313</v>
      </c>
      <c r="W226" s="12" t="s">
        <v>330</v>
      </c>
      <c r="X226" s="12" t="s">
        <v>2091</v>
      </c>
      <c r="Y226" s="12" t="s">
        <v>335</v>
      </c>
      <c r="Z226" s="12" t="s">
        <v>2302</v>
      </c>
      <c r="AA226" s="12" t="s">
        <v>320</v>
      </c>
      <c r="AB226" s="12" t="s">
        <v>1977</v>
      </c>
      <c r="AC226" s="12" t="s">
        <v>799</v>
      </c>
      <c r="AD226" s="12" t="s">
        <v>800</v>
      </c>
      <c r="AE226" s="12" t="s">
        <v>495</v>
      </c>
      <c r="AF226" s="12" t="s">
        <v>801</v>
      </c>
      <c r="AG226" s="12" t="s">
        <v>802</v>
      </c>
      <c r="AH226" s="12" t="s">
        <v>803</v>
      </c>
      <c r="AI226" s="12" t="s">
        <v>316</v>
      </c>
      <c r="AJ226" s="12" t="s">
        <v>804</v>
      </c>
      <c r="AK226" s="12" t="s">
        <v>326</v>
      </c>
      <c r="AL226" s="12">
        <f t="shared" si="48"/>
        <v>18.3</v>
      </c>
      <c r="AM226" s="12" t="s">
        <v>1981</v>
      </c>
      <c r="AN226" s="12" t="s">
        <v>1982</v>
      </c>
      <c r="AO226" s="12" t="s">
        <v>1983</v>
      </c>
      <c r="AP226" s="12" t="s">
        <v>1969</v>
      </c>
      <c r="AQ226" s="12" t="s">
        <v>4</v>
      </c>
      <c r="AR226" s="12" t="s">
        <v>4</v>
      </c>
      <c r="AS226" s="15" t="e">
        <f>VLOOKUP(M226,#REF!,4,FALSE)</f>
        <v>#REF!</v>
      </c>
      <c r="AT226" s="15" t="e">
        <f>VLOOKUP(M226,#REF!,5,FALSE)</f>
        <v>#REF!</v>
      </c>
      <c r="AU226" s="15" t="s">
        <v>2188</v>
      </c>
      <c r="AV226" s="15">
        <f t="shared" si="49"/>
        <v>61.6</v>
      </c>
      <c r="AW226" s="15">
        <f t="shared" si="50"/>
        <v>24.64</v>
      </c>
      <c r="AX226" s="17">
        <f t="shared" si="51"/>
        <v>42.94</v>
      </c>
      <c r="AY226" s="17">
        <v>29</v>
      </c>
      <c r="AZ226" s="12" t="s">
        <v>343</v>
      </c>
      <c r="BA226" s="12" t="s">
        <v>344</v>
      </c>
      <c r="BB226" s="12" t="s">
        <v>317</v>
      </c>
      <c r="BC226" s="21" t="s">
        <v>797</v>
      </c>
      <c r="BD226" s="21" t="s">
        <v>2301</v>
      </c>
      <c r="BE226" s="21" t="s">
        <v>798</v>
      </c>
      <c r="BF226" s="12" t="s">
        <v>3203</v>
      </c>
      <c r="BG226" s="15" t="str">
        <f>VLOOKUP(M226,'[1]Kcksinfod04fdb3a-9e63-4fd4-8dd0'!$A$4:$P$734,16,FALSE)</f>
        <v>15327176988</v>
      </c>
      <c r="BH226" s="15" t="s">
        <v>3340</v>
      </c>
      <c r="BI226" s="15">
        <v>3</v>
      </c>
      <c r="BJ226" s="15"/>
      <c r="BK226" s="15"/>
      <c r="BL226" s="27"/>
      <c r="BM226" s="27"/>
      <c r="BN226" s="27"/>
      <c r="BO226" s="27"/>
      <c r="BP226" s="27"/>
      <c r="BQ226" s="27"/>
      <c r="BR226" s="27"/>
      <c r="BS226" s="28">
        <f t="shared" si="45"/>
        <v>0</v>
      </c>
      <c r="BT226" s="28">
        <f t="shared" si="46"/>
        <v>0</v>
      </c>
      <c r="BU226" s="35">
        <f t="shared" si="47"/>
        <v>0</v>
      </c>
      <c r="BV226" s="28"/>
      <c r="BW226" s="17"/>
      <c r="BX226" s="17"/>
      <c r="BY226" s="19"/>
    </row>
    <row r="227" spans="1:77" x14ac:dyDescent="0.25">
      <c r="A227" s="16">
        <v>113</v>
      </c>
      <c r="B227" s="11" t="s">
        <v>95</v>
      </c>
      <c r="C227" s="12" t="s">
        <v>3</v>
      </c>
      <c r="D227" s="11" t="s">
        <v>2653</v>
      </c>
      <c r="E227" s="11">
        <v>255</v>
      </c>
      <c r="F227" s="21" t="s">
        <v>4</v>
      </c>
      <c r="G227" s="22" t="s">
        <v>1969</v>
      </c>
      <c r="H227" s="21" t="s">
        <v>86</v>
      </c>
      <c r="I227" s="12" t="s">
        <v>1991</v>
      </c>
      <c r="J227" s="12" t="s">
        <v>327</v>
      </c>
      <c r="K227" s="12" t="s">
        <v>328</v>
      </c>
      <c r="L227" s="13" t="s">
        <v>1980</v>
      </c>
      <c r="M227" s="14">
        <v>214230011523</v>
      </c>
      <c r="N227" s="11" t="s">
        <v>2646</v>
      </c>
      <c r="O227" s="12" t="s">
        <v>1971</v>
      </c>
      <c r="P227" s="12" t="s">
        <v>311</v>
      </c>
      <c r="Q227" s="12" t="s">
        <v>1971</v>
      </c>
      <c r="R227" s="12" t="s">
        <v>1971</v>
      </c>
      <c r="S227" s="12" t="s">
        <v>2045</v>
      </c>
      <c r="T227" s="12" t="s">
        <v>2654</v>
      </c>
      <c r="U227" s="12" t="s">
        <v>1356</v>
      </c>
      <c r="V227" s="12" t="s">
        <v>313</v>
      </c>
      <c r="W227" s="12" t="s">
        <v>314</v>
      </c>
      <c r="X227" s="12" t="s">
        <v>2027</v>
      </c>
      <c r="Y227" s="12" t="s">
        <v>1357</v>
      </c>
      <c r="Z227" s="12" t="s">
        <v>2656</v>
      </c>
      <c r="AA227" s="12" t="s">
        <v>320</v>
      </c>
      <c r="AB227" s="12" t="s">
        <v>1977</v>
      </c>
      <c r="AC227" s="12" t="s">
        <v>1358</v>
      </c>
      <c r="AD227" s="12" t="s">
        <v>1359</v>
      </c>
      <c r="AE227" s="12" t="s">
        <v>495</v>
      </c>
      <c r="AF227" s="12" t="s">
        <v>316</v>
      </c>
      <c r="AG227" s="12" t="s">
        <v>1360</v>
      </c>
      <c r="AH227" s="12" t="s">
        <v>1361</v>
      </c>
      <c r="AI227" s="12" t="s">
        <v>316</v>
      </c>
      <c r="AJ227" s="12" t="s">
        <v>1977</v>
      </c>
      <c r="AK227" s="12" t="s">
        <v>326</v>
      </c>
      <c r="AL227" s="12">
        <f t="shared" si="48"/>
        <v>13.799999999999999</v>
      </c>
      <c r="AM227" s="12" t="s">
        <v>1981</v>
      </c>
      <c r="AN227" s="12" t="s">
        <v>1982</v>
      </c>
      <c r="AO227" s="12" t="s">
        <v>1983</v>
      </c>
      <c r="AP227" s="12" t="s">
        <v>1969</v>
      </c>
      <c r="AQ227" s="12" t="s">
        <v>4</v>
      </c>
      <c r="AR227" s="12" t="s">
        <v>4</v>
      </c>
      <c r="AS227" s="15" t="e">
        <f>VLOOKUP(M227,#REF!,4,FALSE)</f>
        <v>#REF!</v>
      </c>
      <c r="AT227" s="15" t="e">
        <f>VLOOKUP(M227,#REF!,5,FALSE)</f>
        <v>#REF!</v>
      </c>
      <c r="AU227" s="15" t="s">
        <v>3117</v>
      </c>
      <c r="AV227" s="15">
        <f t="shared" si="49"/>
        <v>69.2</v>
      </c>
      <c r="AW227" s="15">
        <f t="shared" si="50"/>
        <v>27.680000000000003</v>
      </c>
      <c r="AX227" s="17">
        <f t="shared" si="51"/>
        <v>41.480000000000004</v>
      </c>
      <c r="AY227" s="17">
        <v>30</v>
      </c>
      <c r="AZ227" s="12" t="s">
        <v>343</v>
      </c>
      <c r="BA227" s="12" t="s">
        <v>344</v>
      </c>
      <c r="BB227" s="12" t="s">
        <v>317</v>
      </c>
      <c r="BC227" s="21" t="s">
        <v>870</v>
      </c>
      <c r="BD227" s="21" t="s">
        <v>2655</v>
      </c>
      <c r="BE227" s="21" t="s">
        <v>765</v>
      </c>
      <c r="BF227" s="12" t="s">
        <v>3203</v>
      </c>
      <c r="BG227" s="15" t="str">
        <f>VLOOKUP(M227,'[1]Kcksinfod04fdb3a-9e63-4fd4-8dd0'!$A$4:$P$734,16,FALSE)</f>
        <v>15927169002</v>
      </c>
      <c r="BH227" s="15" t="s">
        <v>3340</v>
      </c>
      <c r="BI227" s="15">
        <v>3</v>
      </c>
      <c r="BJ227" s="15"/>
      <c r="BK227" s="15"/>
      <c r="BL227" s="27"/>
      <c r="BM227" s="27"/>
      <c r="BN227" s="27"/>
      <c r="BO227" s="27"/>
      <c r="BP227" s="27"/>
      <c r="BQ227" s="27"/>
      <c r="BR227" s="27"/>
      <c r="BS227" s="28">
        <f t="shared" si="45"/>
        <v>0</v>
      </c>
      <c r="BT227" s="28">
        <f t="shared" si="46"/>
        <v>0</v>
      </c>
      <c r="BU227" s="35">
        <f t="shared" si="47"/>
        <v>0</v>
      </c>
      <c r="BV227" s="28"/>
      <c r="BW227" s="17"/>
      <c r="BX227" s="17"/>
      <c r="BY227" s="19"/>
    </row>
    <row r="228" spans="1:77" x14ac:dyDescent="0.25">
      <c r="A228" s="16">
        <v>114</v>
      </c>
      <c r="B228" s="11" t="s">
        <v>3186</v>
      </c>
      <c r="C228" s="12" t="s">
        <v>3</v>
      </c>
      <c r="D228" s="11" t="s">
        <v>3157</v>
      </c>
      <c r="E228" s="11">
        <v>163</v>
      </c>
      <c r="F228" s="21" t="s">
        <v>4</v>
      </c>
      <c r="G228" s="22" t="s">
        <v>1969</v>
      </c>
      <c r="H228" s="21" t="s">
        <v>86</v>
      </c>
      <c r="I228" s="12" t="s">
        <v>1991</v>
      </c>
      <c r="J228" s="12" t="s">
        <v>327</v>
      </c>
      <c r="K228" s="12" t="s">
        <v>328</v>
      </c>
      <c r="L228" s="13" t="s">
        <v>1980</v>
      </c>
      <c r="M228" s="14">
        <v>214230012328</v>
      </c>
      <c r="N228" s="11" t="s">
        <v>2434</v>
      </c>
      <c r="O228" s="12" t="s">
        <v>1971</v>
      </c>
      <c r="P228" s="12" t="s">
        <v>311</v>
      </c>
      <c r="Q228" s="12" t="s">
        <v>1971</v>
      </c>
      <c r="R228" s="12" t="s">
        <v>1971</v>
      </c>
      <c r="S228" s="12" t="s">
        <v>2045</v>
      </c>
      <c r="T228" s="12" t="s">
        <v>3158</v>
      </c>
      <c r="U228" s="12" t="s">
        <v>329</v>
      </c>
      <c r="V228" s="12" t="s">
        <v>313</v>
      </c>
      <c r="W228" s="12" t="s">
        <v>314</v>
      </c>
      <c r="X228" s="12" t="s">
        <v>2061</v>
      </c>
      <c r="Y228" s="12" t="s">
        <v>335</v>
      </c>
      <c r="Z228" s="12" t="s">
        <v>2048</v>
      </c>
      <c r="AA228" s="12" t="s">
        <v>320</v>
      </c>
      <c r="AB228" s="12" t="s">
        <v>1977</v>
      </c>
      <c r="AC228" s="12" t="s">
        <v>3159</v>
      </c>
      <c r="AD228" s="12" t="s">
        <v>3160</v>
      </c>
      <c r="AE228" s="12" t="s">
        <v>2158</v>
      </c>
      <c r="AF228" s="12" t="s">
        <v>316</v>
      </c>
      <c r="AG228" s="12" t="s">
        <v>3161</v>
      </c>
      <c r="AH228" s="12" t="s">
        <v>3162</v>
      </c>
      <c r="AI228" s="12" t="s">
        <v>316</v>
      </c>
      <c r="AJ228" s="12" t="s">
        <v>316</v>
      </c>
      <c r="AK228" s="12" t="s">
        <v>326</v>
      </c>
      <c r="AL228" s="12">
        <v>16.8</v>
      </c>
      <c r="AM228" s="12" t="s">
        <v>1981</v>
      </c>
      <c r="AN228" s="12" t="s">
        <v>1982</v>
      </c>
      <c r="AO228" s="12" t="s">
        <v>1983</v>
      </c>
      <c r="AP228" s="12" t="s">
        <v>1969</v>
      </c>
      <c r="AQ228" s="12" t="s">
        <v>4</v>
      </c>
      <c r="AR228" s="12" t="s">
        <v>4</v>
      </c>
      <c r="AS228" s="15" t="e">
        <v>#N/A</v>
      </c>
      <c r="AT228" s="15" t="e">
        <v>#N/A</v>
      </c>
      <c r="AU228" s="15" t="s">
        <v>2291</v>
      </c>
      <c r="AV228" s="15">
        <v>60.4</v>
      </c>
      <c r="AW228" s="15">
        <v>24.16</v>
      </c>
      <c r="AX228" s="17">
        <v>40.96</v>
      </c>
      <c r="AY228" s="17">
        <v>31</v>
      </c>
      <c r="AZ228" s="12" t="s">
        <v>315</v>
      </c>
      <c r="BA228" s="12" t="s">
        <v>316</v>
      </c>
      <c r="BB228" s="12" t="s">
        <v>317</v>
      </c>
      <c r="BC228" s="21" t="s">
        <v>653</v>
      </c>
      <c r="BD228" s="21" t="s">
        <v>3163</v>
      </c>
      <c r="BE228" s="21" t="s">
        <v>798</v>
      </c>
      <c r="BF228" s="12" t="s">
        <v>3199</v>
      </c>
      <c r="BG228" s="15">
        <v>18202757794</v>
      </c>
      <c r="BH228" s="15" t="s">
        <v>3340</v>
      </c>
      <c r="BI228" s="15">
        <v>3</v>
      </c>
      <c r="BJ228" s="15"/>
      <c r="BK228" s="15"/>
      <c r="BL228" s="27"/>
      <c r="BM228" s="27"/>
      <c r="BN228" s="27"/>
      <c r="BO228" s="27"/>
      <c r="BP228" s="27"/>
      <c r="BQ228" s="27"/>
      <c r="BR228" s="27"/>
      <c r="BS228" s="28">
        <f t="shared" si="45"/>
        <v>0</v>
      </c>
      <c r="BT228" s="28">
        <f t="shared" si="46"/>
        <v>0</v>
      </c>
      <c r="BU228" s="35">
        <f t="shared" si="47"/>
        <v>0</v>
      </c>
      <c r="BV228" s="28"/>
      <c r="BW228" s="17"/>
      <c r="BX228" s="17"/>
      <c r="BY228" s="19" t="s">
        <v>3316</v>
      </c>
    </row>
    <row r="229" spans="1:77" x14ac:dyDescent="0.25">
      <c r="A229" s="16">
        <v>115</v>
      </c>
      <c r="B229" s="11" t="s">
        <v>3187</v>
      </c>
      <c r="C229" s="12" t="s">
        <v>3</v>
      </c>
      <c r="D229" s="11" t="s">
        <v>3164</v>
      </c>
      <c r="E229" s="11">
        <v>223</v>
      </c>
      <c r="F229" s="21" t="s">
        <v>4</v>
      </c>
      <c r="G229" s="22" t="s">
        <v>1969</v>
      </c>
      <c r="H229" s="21" t="s">
        <v>86</v>
      </c>
      <c r="I229" s="12" t="s">
        <v>1991</v>
      </c>
      <c r="J229" s="12" t="s">
        <v>327</v>
      </c>
      <c r="K229" s="12" t="s">
        <v>328</v>
      </c>
      <c r="L229" s="13" t="s">
        <v>1980</v>
      </c>
      <c r="M229" s="14">
        <v>214230010214</v>
      </c>
      <c r="N229" s="11" t="s">
        <v>2594</v>
      </c>
      <c r="O229" s="12" t="s">
        <v>1971</v>
      </c>
      <c r="P229" s="12" t="s">
        <v>311</v>
      </c>
      <c r="Q229" s="12" t="s">
        <v>1971</v>
      </c>
      <c r="R229" s="12" t="s">
        <v>1971</v>
      </c>
      <c r="S229" s="12" t="s">
        <v>1986</v>
      </c>
      <c r="T229" s="12" t="s">
        <v>3165</v>
      </c>
      <c r="U229" s="12" t="s">
        <v>3166</v>
      </c>
      <c r="V229" s="12" t="s">
        <v>313</v>
      </c>
      <c r="W229" s="12" t="s">
        <v>314</v>
      </c>
      <c r="X229" s="12" t="s">
        <v>2218</v>
      </c>
      <c r="Y229" s="12" t="s">
        <v>3167</v>
      </c>
      <c r="Z229" s="12" t="s">
        <v>3168</v>
      </c>
      <c r="AA229" s="12" t="s">
        <v>320</v>
      </c>
      <c r="AB229" s="12" t="s">
        <v>1977</v>
      </c>
      <c r="AC229" s="12" t="s">
        <v>3169</v>
      </c>
      <c r="AD229" s="12" t="s">
        <v>3170</v>
      </c>
      <c r="AE229" s="12" t="s">
        <v>556</v>
      </c>
      <c r="AF229" s="12" t="s">
        <v>3171</v>
      </c>
      <c r="AG229" s="12" t="s">
        <v>3172</v>
      </c>
      <c r="AH229" s="12" t="s">
        <v>3173</v>
      </c>
      <c r="AI229" s="12" t="s">
        <v>316</v>
      </c>
      <c r="AJ229" s="12" t="s">
        <v>1977</v>
      </c>
      <c r="AK229" s="12" t="s">
        <v>326</v>
      </c>
      <c r="AL229" s="12">
        <v>15</v>
      </c>
      <c r="AM229" s="12" t="s">
        <v>1981</v>
      </c>
      <c r="AN229" s="12" t="s">
        <v>1982</v>
      </c>
      <c r="AO229" s="12" t="s">
        <v>1983</v>
      </c>
      <c r="AP229" s="12" t="s">
        <v>1969</v>
      </c>
      <c r="AQ229" s="12" t="s">
        <v>4</v>
      </c>
      <c r="AR229" s="12" t="s">
        <v>4</v>
      </c>
      <c r="AS229" s="15" t="e">
        <v>#N/A</v>
      </c>
      <c r="AT229" s="15" t="e">
        <v>#N/A</v>
      </c>
      <c r="AU229" s="15" t="s">
        <v>2025</v>
      </c>
      <c r="AV229" s="15">
        <v>64</v>
      </c>
      <c r="AW229" s="15">
        <v>25.6</v>
      </c>
      <c r="AX229" s="17">
        <v>40.6</v>
      </c>
      <c r="AY229" s="17">
        <v>32</v>
      </c>
      <c r="AZ229" s="12" t="s">
        <v>315</v>
      </c>
      <c r="BA229" s="12" t="s">
        <v>344</v>
      </c>
      <c r="BB229" s="12" t="s">
        <v>317</v>
      </c>
      <c r="BC229" s="21" t="s">
        <v>3174</v>
      </c>
      <c r="BD229" s="21" t="s">
        <v>3175</v>
      </c>
      <c r="BE229" s="21" t="s">
        <v>1004</v>
      </c>
      <c r="BF229" s="12" t="s">
        <v>3200</v>
      </c>
      <c r="BG229" s="15">
        <v>15927244496</v>
      </c>
      <c r="BH229" s="15" t="s">
        <v>3340</v>
      </c>
      <c r="BI229" s="15">
        <v>3</v>
      </c>
      <c r="BJ229" s="15"/>
      <c r="BK229" s="15"/>
      <c r="BL229" s="27"/>
      <c r="BM229" s="27"/>
      <c r="BN229" s="27"/>
      <c r="BO229" s="27"/>
      <c r="BP229" s="27"/>
      <c r="BQ229" s="27"/>
      <c r="BR229" s="27"/>
      <c r="BS229" s="28">
        <f t="shared" si="45"/>
        <v>0</v>
      </c>
      <c r="BT229" s="28">
        <f t="shared" si="46"/>
        <v>0</v>
      </c>
      <c r="BU229" s="35">
        <f t="shared" si="47"/>
        <v>0</v>
      </c>
      <c r="BV229" s="28"/>
      <c r="BW229" s="17"/>
      <c r="BX229" s="17"/>
      <c r="BY229" s="19" t="s">
        <v>3316</v>
      </c>
    </row>
    <row r="230" spans="1:77" x14ac:dyDescent="0.25">
      <c r="A230" s="16">
        <v>116</v>
      </c>
      <c r="B230" s="11" t="s">
        <v>3201</v>
      </c>
      <c r="C230" s="12" t="s">
        <v>3</v>
      </c>
      <c r="D230" s="11" t="s">
        <v>3188</v>
      </c>
      <c r="E230" s="11">
        <v>262</v>
      </c>
      <c r="F230" s="21" t="s">
        <v>4</v>
      </c>
      <c r="G230" s="22" t="s">
        <v>1969</v>
      </c>
      <c r="H230" s="21" t="s">
        <v>86</v>
      </c>
      <c r="I230" s="12" t="s">
        <v>1991</v>
      </c>
      <c r="J230" s="12" t="s">
        <v>327</v>
      </c>
      <c r="K230" s="12" t="s">
        <v>328</v>
      </c>
      <c r="L230" s="13" t="s">
        <v>1980</v>
      </c>
      <c r="M230" s="14">
        <v>214230011222</v>
      </c>
      <c r="N230" s="11" t="s">
        <v>2669</v>
      </c>
      <c r="O230" s="12" t="s">
        <v>1971</v>
      </c>
      <c r="P230" s="12" t="s">
        <v>311</v>
      </c>
      <c r="Q230" s="12" t="s">
        <v>1971</v>
      </c>
      <c r="R230" s="12" t="s">
        <v>1971</v>
      </c>
      <c r="S230" s="12" t="s">
        <v>2045</v>
      </c>
      <c r="T230" s="12" t="s">
        <v>3189</v>
      </c>
      <c r="U230" s="12" t="s">
        <v>615</v>
      </c>
      <c r="V230" s="12" t="s">
        <v>313</v>
      </c>
      <c r="W230" s="12" t="s">
        <v>330</v>
      </c>
      <c r="X230" s="12" t="s">
        <v>3190</v>
      </c>
      <c r="Y230" s="12" t="s">
        <v>615</v>
      </c>
      <c r="Z230" s="12" t="s">
        <v>3191</v>
      </c>
      <c r="AA230" s="12" t="s">
        <v>320</v>
      </c>
      <c r="AB230" s="12" t="s">
        <v>320</v>
      </c>
      <c r="AC230" s="12" t="s">
        <v>3192</v>
      </c>
      <c r="AD230" s="12" t="s">
        <v>3193</v>
      </c>
      <c r="AE230" s="12" t="s">
        <v>2057</v>
      </c>
      <c r="AF230" s="12" t="s">
        <v>3194</v>
      </c>
      <c r="AG230" s="12" t="s">
        <v>3195</v>
      </c>
      <c r="AH230" s="12" t="s">
        <v>3196</v>
      </c>
      <c r="AI230" s="12" t="s">
        <v>316</v>
      </c>
      <c r="AJ230" s="12" t="s">
        <v>316</v>
      </c>
      <c r="AK230" s="12" t="s">
        <v>326</v>
      </c>
      <c r="AL230" s="12">
        <v>13.2</v>
      </c>
      <c r="AM230" s="12" t="s">
        <v>1981</v>
      </c>
      <c r="AN230" s="12" t="s">
        <v>1982</v>
      </c>
      <c r="AO230" s="12" t="s">
        <v>1983</v>
      </c>
      <c r="AP230" s="12" t="s">
        <v>1969</v>
      </c>
      <c r="AQ230" s="12" t="s">
        <v>4</v>
      </c>
      <c r="AR230" s="12" t="s">
        <v>4</v>
      </c>
      <c r="AS230" s="15" t="e">
        <v>#N/A</v>
      </c>
      <c r="AT230" s="15" t="e">
        <v>#N/A</v>
      </c>
      <c r="AU230" s="15" t="s">
        <v>1985</v>
      </c>
      <c r="AV230" s="15">
        <v>66.400000000000006</v>
      </c>
      <c r="AW230" s="15">
        <v>26.560000000000002</v>
      </c>
      <c r="AX230" s="17">
        <v>39.760000000000005</v>
      </c>
      <c r="AY230" s="17">
        <v>33</v>
      </c>
      <c r="AZ230" s="12" t="s">
        <v>315</v>
      </c>
      <c r="BA230" s="12" t="s">
        <v>344</v>
      </c>
      <c r="BB230" s="12" t="s">
        <v>317</v>
      </c>
      <c r="BC230" s="21" t="s">
        <v>963</v>
      </c>
      <c r="BD230" s="21" t="s">
        <v>3197</v>
      </c>
      <c r="BE230" s="21" t="s">
        <v>3198</v>
      </c>
      <c r="BF230" s="12" t="s">
        <v>3202</v>
      </c>
      <c r="BG230" s="15">
        <v>13469879796</v>
      </c>
      <c r="BH230" s="15" t="s">
        <v>3340</v>
      </c>
      <c r="BI230" s="15">
        <v>3</v>
      </c>
      <c r="BJ230" s="15"/>
      <c r="BK230" s="15"/>
      <c r="BL230" s="27"/>
      <c r="BM230" s="27"/>
      <c r="BN230" s="27"/>
      <c r="BO230" s="27"/>
      <c r="BP230" s="27"/>
      <c r="BQ230" s="27"/>
      <c r="BR230" s="27"/>
      <c r="BS230" s="28">
        <f t="shared" si="45"/>
        <v>0</v>
      </c>
      <c r="BT230" s="28">
        <f t="shared" si="46"/>
        <v>0</v>
      </c>
      <c r="BU230" s="35">
        <f t="shared" si="47"/>
        <v>0</v>
      </c>
      <c r="BV230" s="28"/>
      <c r="BW230" s="17"/>
      <c r="BX230" s="17"/>
      <c r="BY230" s="19" t="s">
        <v>3316</v>
      </c>
    </row>
    <row r="231" spans="1:77" x14ac:dyDescent="0.25">
      <c r="A231" s="16">
        <v>117</v>
      </c>
      <c r="B231" s="11" t="s">
        <v>119</v>
      </c>
      <c r="C231" s="12" t="s">
        <v>3</v>
      </c>
      <c r="D231" s="11" t="s">
        <v>2281</v>
      </c>
      <c r="E231" s="11">
        <v>88</v>
      </c>
      <c r="F231" s="21" t="s">
        <v>4</v>
      </c>
      <c r="G231" s="22" t="s">
        <v>1969</v>
      </c>
      <c r="H231" s="21" t="s">
        <v>118</v>
      </c>
      <c r="I231" s="12" t="s">
        <v>2071</v>
      </c>
      <c r="J231" s="12" t="s">
        <v>327</v>
      </c>
      <c r="K231" s="12" t="s">
        <v>328</v>
      </c>
      <c r="L231" s="13">
        <v>8</v>
      </c>
      <c r="M231" s="14">
        <v>214230011325</v>
      </c>
      <c r="N231" s="11" t="s">
        <v>2243</v>
      </c>
      <c r="O231" s="12" t="s">
        <v>1971</v>
      </c>
      <c r="P231" s="12" t="s">
        <v>311</v>
      </c>
      <c r="Q231" s="12" t="s">
        <v>1971</v>
      </c>
      <c r="R231" s="12" t="s">
        <v>1971</v>
      </c>
      <c r="S231" s="12" t="s">
        <v>2059</v>
      </c>
      <c r="T231" s="12" t="s">
        <v>2282</v>
      </c>
      <c r="U231" s="12" t="s">
        <v>437</v>
      </c>
      <c r="V231" s="12" t="s">
        <v>313</v>
      </c>
      <c r="W231" s="12" t="s">
        <v>341</v>
      </c>
      <c r="X231" s="12" t="s">
        <v>2061</v>
      </c>
      <c r="Y231" s="12" t="s">
        <v>437</v>
      </c>
      <c r="Z231" s="12" t="s">
        <v>2063</v>
      </c>
      <c r="AA231" s="12" t="s">
        <v>320</v>
      </c>
      <c r="AB231" s="12" t="s">
        <v>1977</v>
      </c>
      <c r="AC231" s="12" t="s">
        <v>766</v>
      </c>
      <c r="AD231" s="12" t="s">
        <v>767</v>
      </c>
      <c r="AE231" s="12" t="s">
        <v>495</v>
      </c>
      <c r="AF231" s="12" t="s">
        <v>768</v>
      </c>
      <c r="AG231" s="12" t="s">
        <v>769</v>
      </c>
      <c r="AH231" s="12" t="s">
        <v>770</v>
      </c>
      <c r="AI231" s="12" t="s">
        <v>316</v>
      </c>
      <c r="AJ231" s="12" t="s">
        <v>316</v>
      </c>
      <c r="AK231" s="12" t="s">
        <v>326</v>
      </c>
      <c r="AL231" s="12">
        <f t="shared" ref="AL231:AL262" si="52">N231*0.3</f>
        <v>18.599999999999998</v>
      </c>
      <c r="AM231" s="12" t="s">
        <v>1981</v>
      </c>
      <c r="AN231" s="12" t="s">
        <v>1982</v>
      </c>
      <c r="AO231" s="12" t="s">
        <v>1983</v>
      </c>
      <c r="AP231" s="12" t="s">
        <v>1969</v>
      </c>
      <c r="AQ231" s="12" t="s">
        <v>4</v>
      </c>
      <c r="AR231" s="12" t="s">
        <v>4</v>
      </c>
      <c r="AS231" s="15" t="e">
        <f>VLOOKUP(M231,#REF!,4,FALSE)</f>
        <v>#REF!</v>
      </c>
      <c r="AT231" s="15" t="e">
        <f>VLOOKUP(M231,#REF!,5,FALSE)</f>
        <v>#REF!</v>
      </c>
      <c r="AU231" s="15" t="s">
        <v>3111</v>
      </c>
      <c r="AV231" s="15">
        <f t="shared" ref="AV231:AV262" si="53">(AU231-60)*0.4+60</f>
        <v>76.400000000000006</v>
      </c>
      <c r="AW231" s="15">
        <f t="shared" ref="AW231:AW262" si="54">AV231*0.4</f>
        <v>30.560000000000002</v>
      </c>
      <c r="AX231" s="17">
        <f t="shared" ref="AX231:AX262" si="55">AL231+AW231</f>
        <v>49.16</v>
      </c>
      <c r="AY231" s="17">
        <v>1</v>
      </c>
      <c r="AZ231" s="12" t="s">
        <v>343</v>
      </c>
      <c r="BA231" s="12" t="s">
        <v>344</v>
      </c>
      <c r="BB231" s="12" t="s">
        <v>317</v>
      </c>
      <c r="BC231" s="21" t="s">
        <v>764</v>
      </c>
      <c r="BD231" s="21" t="s">
        <v>2283</v>
      </c>
      <c r="BE231" s="21" t="s">
        <v>765</v>
      </c>
      <c r="BF231" s="12" t="s">
        <v>3203</v>
      </c>
      <c r="BG231" s="15" t="str">
        <f>VLOOKUP(M231,'[1]Kcksinfod04fdb3a-9e63-4fd4-8dd0'!$A$4:$P$734,16,FALSE)</f>
        <v>18062600370</v>
      </c>
      <c r="BH231" s="15" t="s">
        <v>3340</v>
      </c>
      <c r="BI231" s="15">
        <v>4</v>
      </c>
      <c r="BJ231" s="15"/>
      <c r="BK231" s="15"/>
      <c r="BL231" s="27"/>
      <c r="BM231" s="27"/>
      <c r="BN231" s="27"/>
      <c r="BO231" s="27"/>
      <c r="BP231" s="27"/>
      <c r="BQ231" s="27"/>
      <c r="BR231" s="27"/>
      <c r="BS231" s="28">
        <f t="shared" si="45"/>
        <v>0</v>
      </c>
      <c r="BT231" s="28">
        <f t="shared" si="46"/>
        <v>0</v>
      </c>
      <c r="BU231" s="35">
        <f t="shared" si="47"/>
        <v>0</v>
      </c>
      <c r="BV231" s="28"/>
      <c r="BW231" s="17"/>
      <c r="BX231" s="17"/>
      <c r="BY231" s="19" t="s">
        <v>3312</v>
      </c>
    </row>
    <row r="232" spans="1:77" x14ac:dyDescent="0.25">
      <c r="A232" s="16">
        <v>118</v>
      </c>
      <c r="B232" s="11" t="s">
        <v>117</v>
      </c>
      <c r="C232" s="12" t="s">
        <v>3</v>
      </c>
      <c r="D232" s="11" t="s">
        <v>2361</v>
      </c>
      <c r="E232" s="11">
        <v>128</v>
      </c>
      <c r="F232" s="21" t="s">
        <v>4</v>
      </c>
      <c r="G232" s="22" t="s">
        <v>1969</v>
      </c>
      <c r="H232" s="21" t="s">
        <v>118</v>
      </c>
      <c r="I232" s="12" t="s">
        <v>2071</v>
      </c>
      <c r="J232" s="12" t="s">
        <v>327</v>
      </c>
      <c r="K232" s="12" t="s">
        <v>328</v>
      </c>
      <c r="L232" s="13">
        <v>8</v>
      </c>
      <c r="M232" s="14">
        <v>214230010801</v>
      </c>
      <c r="N232" s="11" t="s">
        <v>2358</v>
      </c>
      <c r="O232" s="12" t="s">
        <v>1971</v>
      </c>
      <c r="P232" s="12" t="s">
        <v>311</v>
      </c>
      <c r="Q232" s="12" t="s">
        <v>1971</v>
      </c>
      <c r="R232" s="12" t="s">
        <v>1971</v>
      </c>
      <c r="S232" s="12" t="s">
        <v>2019</v>
      </c>
      <c r="T232" s="12" t="s">
        <v>2362</v>
      </c>
      <c r="U232" s="12" t="s">
        <v>905</v>
      </c>
      <c r="V232" s="12" t="s">
        <v>313</v>
      </c>
      <c r="W232" s="12" t="s">
        <v>341</v>
      </c>
      <c r="X232" s="12" t="s">
        <v>1994</v>
      </c>
      <c r="Y232" s="12" t="s">
        <v>437</v>
      </c>
      <c r="Z232" s="12" t="s">
        <v>1977</v>
      </c>
      <c r="AA232" s="12" t="s">
        <v>320</v>
      </c>
      <c r="AB232" s="12" t="s">
        <v>1977</v>
      </c>
      <c r="AC232" s="12" t="s">
        <v>906</v>
      </c>
      <c r="AD232" s="12" t="s">
        <v>1977</v>
      </c>
      <c r="AE232" s="12" t="s">
        <v>1977</v>
      </c>
      <c r="AF232" s="12" t="s">
        <v>1977</v>
      </c>
      <c r="AG232" s="12" t="s">
        <v>907</v>
      </c>
      <c r="AH232" s="12" t="s">
        <v>908</v>
      </c>
      <c r="AI232" s="12" t="s">
        <v>316</v>
      </c>
      <c r="AJ232" s="12" t="s">
        <v>909</v>
      </c>
      <c r="AK232" s="12" t="s">
        <v>326</v>
      </c>
      <c r="AL232" s="12">
        <f t="shared" si="52"/>
        <v>17.399999999999999</v>
      </c>
      <c r="AM232" s="12" t="s">
        <v>1981</v>
      </c>
      <c r="AN232" s="12" t="s">
        <v>1982</v>
      </c>
      <c r="AO232" s="12" t="s">
        <v>1983</v>
      </c>
      <c r="AP232" s="12" t="s">
        <v>1969</v>
      </c>
      <c r="AQ232" s="12" t="s">
        <v>4</v>
      </c>
      <c r="AR232" s="12" t="s">
        <v>4</v>
      </c>
      <c r="AS232" s="15" t="e">
        <f>VLOOKUP(M232,#REF!,4,FALSE)</f>
        <v>#REF!</v>
      </c>
      <c r="AT232" s="15" t="e">
        <f>VLOOKUP(M232,#REF!,5,FALSE)</f>
        <v>#REF!</v>
      </c>
      <c r="AU232" s="15" t="s">
        <v>3110</v>
      </c>
      <c r="AV232" s="15">
        <f t="shared" si="53"/>
        <v>77.2</v>
      </c>
      <c r="AW232" s="15">
        <f t="shared" si="54"/>
        <v>30.880000000000003</v>
      </c>
      <c r="AX232" s="17">
        <f t="shared" si="55"/>
        <v>48.28</v>
      </c>
      <c r="AY232" s="17">
        <v>2</v>
      </c>
      <c r="AZ232" s="12" t="s">
        <v>343</v>
      </c>
      <c r="BA232" s="12" t="s">
        <v>344</v>
      </c>
      <c r="BB232" s="12" t="s">
        <v>317</v>
      </c>
      <c r="BC232" s="21" t="s">
        <v>401</v>
      </c>
      <c r="BD232" s="21" t="s">
        <v>2363</v>
      </c>
      <c r="BE232" s="21" t="s">
        <v>402</v>
      </c>
      <c r="BF232" s="12" t="s">
        <v>3203</v>
      </c>
      <c r="BG232" s="15" t="str">
        <f>VLOOKUP(M232,'[1]Kcksinfod04fdb3a-9e63-4fd4-8dd0'!$A$4:$P$734,16,FALSE)</f>
        <v>15802786065</v>
      </c>
      <c r="BH232" s="15" t="s">
        <v>3340</v>
      </c>
      <c r="BI232" s="15">
        <v>4</v>
      </c>
      <c r="BJ232" s="15"/>
      <c r="BK232" s="15"/>
      <c r="BL232" s="27"/>
      <c r="BM232" s="27"/>
      <c r="BN232" s="27"/>
      <c r="BO232" s="27"/>
      <c r="BP232" s="27"/>
      <c r="BQ232" s="27"/>
      <c r="BR232" s="27"/>
      <c r="BS232" s="28">
        <f t="shared" si="45"/>
        <v>0</v>
      </c>
      <c r="BT232" s="28">
        <f t="shared" si="46"/>
        <v>0</v>
      </c>
      <c r="BU232" s="35">
        <f t="shared" si="47"/>
        <v>0</v>
      </c>
      <c r="BV232" s="28"/>
      <c r="BW232" s="17"/>
      <c r="BX232" s="17"/>
      <c r="BY232" s="19" t="s">
        <v>3312</v>
      </c>
    </row>
    <row r="233" spans="1:77" x14ac:dyDescent="0.25">
      <c r="A233" s="16">
        <v>119</v>
      </c>
      <c r="B233" s="11" t="s">
        <v>122</v>
      </c>
      <c r="C233" s="12" t="s">
        <v>3</v>
      </c>
      <c r="D233" s="11" t="s">
        <v>2199</v>
      </c>
      <c r="E233" s="11">
        <v>63</v>
      </c>
      <c r="F233" s="21" t="s">
        <v>4</v>
      </c>
      <c r="G233" s="22" t="s">
        <v>1969</v>
      </c>
      <c r="H233" s="21" t="s">
        <v>118</v>
      </c>
      <c r="I233" s="12" t="s">
        <v>2071</v>
      </c>
      <c r="J233" s="12" t="s">
        <v>327</v>
      </c>
      <c r="K233" s="12" t="s">
        <v>328</v>
      </c>
      <c r="L233" s="13">
        <v>8</v>
      </c>
      <c r="M233" s="14">
        <v>214230011026</v>
      </c>
      <c r="N233" s="11" t="s">
        <v>2188</v>
      </c>
      <c r="O233" s="12" t="s">
        <v>1971</v>
      </c>
      <c r="P233" s="12" t="s">
        <v>311</v>
      </c>
      <c r="Q233" s="12" t="s">
        <v>1971</v>
      </c>
      <c r="R233" s="12" t="s">
        <v>1971</v>
      </c>
      <c r="S233" s="12" t="s">
        <v>1972</v>
      </c>
      <c r="T233" s="12" t="s">
        <v>2200</v>
      </c>
      <c r="U233" s="12" t="s">
        <v>646</v>
      </c>
      <c r="V233" s="12" t="s">
        <v>313</v>
      </c>
      <c r="W233" s="12" t="s">
        <v>341</v>
      </c>
      <c r="X233" s="12" t="s">
        <v>2201</v>
      </c>
      <c r="Y233" s="12" t="s">
        <v>626</v>
      </c>
      <c r="Z233" s="12" t="s">
        <v>2203</v>
      </c>
      <c r="AA233" s="12" t="s">
        <v>320</v>
      </c>
      <c r="AB233" s="12" t="s">
        <v>1977</v>
      </c>
      <c r="AC233" s="12" t="s">
        <v>648</v>
      </c>
      <c r="AD233" s="12" t="s">
        <v>1977</v>
      </c>
      <c r="AE233" s="12" t="s">
        <v>649</v>
      </c>
      <c r="AF233" s="12" t="s">
        <v>316</v>
      </c>
      <c r="AG233" s="12" t="s">
        <v>650</v>
      </c>
      <c r="AH233" s="12" t="s">
        <v>651</v>
      </c>
      <c r="AI233" s="12" t="s">
        <v>316</v>
      </c>
      <c r="AJ233" s="12" t="s">
        <v>652</v>
      </c>
      <c r="AK233" s="12" t="s">
        <v>326</v>
      </c>
      <c r="AL233" s="12">
        <f t="shared" si="52"/>
        <v>19.2</v>
      </c>
      <c r="AM233" s="12" t="s">
        <v>1981</v>
      </c>
      <c r="AN233" s="12" t="s">
        <v>1982</v>
      </c>
      <c r="AO233" s="12" t="s">
        <v>1983</v>
      </c>
      <c r="AP233" s="12" t="s">
        <v>1969</v>
      </c>
      <c r="AQ233" s="12" t="s">
        <v>4</v>
      </c>
      <c r="AR233" s="12" t="s">
        <v>4</v>
      </c>
      <c r="AS233" s="15" t="e">
        <f>VLOOKUP(M233,#REF!,4,FALSE)</f>
        <v>#REF!</v>
      </c>
      <c r="AT233" s="15" t="e">
        <f>VLOOKUP(M233,#REF!,5,FALSE)</f>
        <v>#REF!</v>
      </c>
      <c r="AU233" s="15" t="s">
        <v>3130</v>
      </c>
      <c r="AV233" s="15">
        <f t="shared" si="53"/>
        <v>70.400000000000006</v>
      </c>
      <c r="AW233" s="15">
        <f t="shared" si="54"/>
        <v>28.160000000000004</v>
      </c>
      <c r="AX233" s="17">
        <f t="shared" si="55"/>
        <v>47.36</v>
      </c>
      <c r="AY233" s="17">
        <v>3</v>
      </c>
      <c r="AZ233" s="12" t="s">
        <v>331</v>
      </c>
      <c r="BA233" s="12" t="s">
        <v>332</v>
      </c>
      <c r="BB233" s="12" t="s">
        <v>317</v>
      </c>
      <c r="BC233" s="21" t="s">
        <v>647</v>
      </c>
      <c r="BD233" s="21" t="s">
        <v>2202</v>
      </c>
      <c r="BE233" s="21" t="s">
        <v>366</v>
      </c>
      <c r="BF233" s="12" t="s">
        <v>3203</v>
      </c>
      <c r="BG233" s="15" t="str">
        <f>VLOOKUP(M233,'[1]Kcksinfod04fdb3a-9e63-4fd4-8dd0'!$A$4:$P$734,16,FALSE)</f>
        <v>18086614096</v>
      </c>
      <c r="BH233" s="15" t="s">
        <v>3340</v>
      </c>
      <c r="BI233" s="15">
        <v>4</v>
      </c>
      <c r="BJ233" s="15"/>
      <c r="BK233" s="15"/>
      <c r="BL233" s="27"/>
      <c r="BM233" s="27"/>
      <c r="BN233" s="27"/>
      <c r="BO233" s="27"/>
      <c r="BP233" s="27"/>
      <c r="BQ233" s="27"/>
      <c r="BR233" s="27"/>
      <c r="BS233" s="28">
        <f t="shared" si="45"/>
        <v>0</v>
      </c>
      <c r="BT233" s="28">
        <f t="shared" si="46"/>
        <v>0</v>
      </c>
      <c r="BU233" s="35">
        <f t="shared" si="47"/>
        <v>0</v>
      </c>
      <c r="BV233" s="28"/>
      <c r="BW233" s="17"/>
      <c r="BX233" s="17"/>
      <c r="BY233" s="19" t="s">
        <v>3312</v>
      </c>
    </row>
    <row r="234" spans="1:77" x14ac:dyDescent="0.25">
      <c r="A234" s="16">
        <v>120</v>
      </c>
      <c r="B234" s="11" t="s">
        <v>121</v>
      </c>
      <c r="C234" s="12" t="s">
        <v>3</v>
      </c>
      <c r="D234" s="11" t="s">
        <v>2406</v>
      </c>
      <c r="E234" s="11">
        <v>146</v>
      </c>
      <c r="F234" s="21" t="s">
        <v>4</v>
      </c>
      <c r="G234" s="22" t="s">
        <v>1969</v>
      </c>
      <c r="H234" s="21" t="s">
        <v>118</v>
      </c>
      <c r="I234" s="12" t="s">
        <v>2071</v>
      </c>
      <c r="J234" s="12" t="s">
        <v>327</v>
      </c>
      <c r="K234" s="12" t="s">
        <v>328</v>
      </c>
      <c r="L234" s="13">
        <v>8</v>
      </c>
      <c r="M234" s="14">
        <v>214230011127</v>
      </c>
      <c r="N234" s="11" t="s">
        <v>2401</v>
      </c>
      <c r="O234" s="12" t="s">
        <v>1971</v>
      </c>
      <c r="P234" s="12" t="s">
        <v>311</v>
      </c>
      <c r="Q234" s="12" t="s">
        <v>1971</v>
      </c>
      <c r="R234" s="12" t="s">
        <v>1971</v>
      </c>
      <c r="S234" s="12" t="s">
        <v>2029</v>
      </c>
      <c r="T234" s="12" t="s">
        <v>2407</v>
      </c>
      <c r="U234" s="12" t="s">
        <v>447</v>
      </c>
      <c r="V234" s="12" t="s">
        <v>313</v>
      </c>
      <c r="W234" s="12" t="s">
        <v>314</v>
      </c>
      <c r="X234" s="12" t="s">
        <v>2031</v>
      </c>
      <c r="Y234" s="12" t="s">
        <v>447</v>
      </c>
      <c r="Z234" s="12" t="s">
        <v>2409</v>
      </c>
      <c r="AA234" s="12" t="s">
        <v>320</v>
      </c>
      <c r="AB234" s="12" t="s">
        <v>1977</v>
      </c>
      <c r="AC234" s="12" t="s">
        <v>971</v>
      </c>
      <c r="AD234" s="12" t="s">
        <v>972</v>
      </c>
      <c r="AE234" s="12" t="s">
        <v>2410</v>
      </c>
      <c r="AF234" s="12" t="s">
        <v>316</v>
      </c>
      <c r="AG234" s="12" t="s">
        <v>973</v>
      </c>
      <c r="AH234" s="12" t="s">
        <v>974</v>
      </c>
      <c r="AI234" s="12" t="s">
        <v>316</v>
      </c>
      <c r="AJ234" s="12" t="s">
        <v>316</v>
      </c>
      <c r="AK234" s="12" t="s">
        <v>326</v>
      </c>
      <c r="AL234" s="12">
        <f t="shared" si="52"/>
        <v>17.099999999999998</v>
      </c>
      <c r="AM234" s="12" t="s">
        <v>1981</v>
      </c>
      <c r="AN234" s="12" t="s">
        <v>1982</v>
      </c>
      <c r="AO234" s="12" t="s">
        <v>1983</v>
      </c>
      <c r="AP234" s="12" t="s">
        <v>1969</v>
      </c>
      <c r="AQ234" s="12" t="s">
        <v>4</v>
      </c>
      <c r="AR234" s="12" t="s">
        <v>4</v>
      </c>
      <c r="AS234" s="15" t="e">
        <f>VLOOKUP(M234,#REF!,4,FALSE)</f>
        <v>#REF!</v>
      </c>
      <c r="AT234" s="15" t="e">
        <f>VLOOKUP(M234,#REF!,5,FALSE)</f>
        <v>#REF!</v>
      </c>
      <c r="AU234" s="15" t="s">
        <v>3123</v>
      </c>
      <c r="AV234" s="15">
        <f t="shared" si="53"/>
        <v>70.8</v>
      </c>
      <c r="AW234" s="15">
        <f t="shared" si="54"/>
        <v>28.32</v>
      </c>
      <c r="AX234" s="17">
        <f t="shared" si="55"/>
        <v>45.42</v>
      </c>
      <c r="AY234" s="17">
        <v>4</v>
      </c>
      <c r="AZ234" s="12" t="s">
        <v>315</v>
      </c>
      <c r="BA234" s="12" t="s">
        <v>316</v>
      </c>
      <c r="BB234" s="12" t="s">
        <v>317</v>
      </c>
      <c r="BC234" s="21" t="s">
        <v>571</v>
      </c>
      <c r="BD234" s="21" t="s">
        <v>2408</v>
      </c>
      <c r="BE234" s="21" t="s">
        <v>970</v>
      </c>
      <c r="BF234" s="12" t="s">
        <v>3203</v>
      </c>
      <c r="BG234" s="15" t="str">
        <f>VLOOKUP(M234,'[1]Kcksinfod04fdb3a-9e63-4fd4-8dd0'!$A$4:$P$734,16,FALSE)</f>
        <v>15387136822</v>
      </c>
      <c r="BH234" s="15" t="s">
        <v>3340</v>
      </c>
      <c r="BI234" s="15">
        <v>4</v>
      </c>
      <c r="BJ234" s="15"/>
      <c r="BK234" s="15"/>
      <c r="BL234" s="27"/>
      <c r="BM234" s="27"/>
      <c r="BN234" s="27"/>
      <c r="BO234" s="27"/>
      <c r="BP234" s="27"/>
      <c r="BQ234" s="27"/>
      <c r="BR234" s="27"/>
      <c r="BS234" s="28">
        <f t="shared" si="45"/>
        <v>0</v>
      </c>
      <c r="BT234" s="28">
        <f t="shared" si="46"/>
        <v>0</v>
      </c>
      <c r="BU234" s="35">
        <f t="shared" si="47"/>
        <v>0</v>
      </c>
      <c r="BV234" s="28"/>
      <c r="BW234" s="17"/>
      <c r="BX234" s="17"/>
      <c r="BY234" s="19" t="s">
        <v>3312</v>
      </c>
    </row>
    <row r="235" spans="1:77" x14ac:dyDescent="0.25">
      <c r="A235" s="16">
        <v>121</v>
      </c>
      <c r="B235" s="11" t="s">
        <v>132</v>
      </c>
      <c r="C235" s="12" t="s">
        <v>3</v>
      </c>
      <c r="D235" s="11" t="s">
        <v>2089</v>
      </c>
      <c r="E235" s="11">
        <v>27</v>
      </c>
      <c r="F235" s="21" t="s">
        <v>4</v>
      </c>
      <c r="G235" s="22" t="s">
        <v>1969</v>
      </c>
      <c r="H235" s="21" t="s">
        <v>118</v>
      </c>
      <c r="I235" s="12" t="s">
        <v>2071</v>
      </c>
      <c r="J235" s="12" t="s">
        <v>327</v>
      </c>
      <c r="K235" s="12" t="s">
        <v>328</v>
      </c>
      <c r="L235" s="13">
        <v>8</v>
      </c>
      <c r="M235" s="14">
        <v>214230012004</v>
      </c>
      <c r="N235" s="11" t="s">
        <v>2068</v>
      </c>
      <c r="O235" s="12" t="s">
        <v>1971</v>
      </c>
      <c r="P235" s="12" t="s">
        <v>311</v>
      </c>
      <c r="Q235" s="12" t="s">
        <v>1971</v>
      </c>
      <c r="R235" s="12" t="s">
        <v>1971</v>
      </c>
      <c r="S235" s="12" t="s">
        <v>1993</v>
      </c>
      <c r="T235" s="12" t="s">
        <v>2090</v>
      </c>
      <c r="U235" s="12" t="s">
        <v>335</v>
      </c>
      <c r="V235" s="12" t="s">
        <v>313</v>
      </c>
      <c r="W235" s="12" t="s">
        <v>341</v>
      </c>
      <c r="X235" s="12" t="s">
        <v>2091</v>
      </c>
      <c r="Y235" s="12" t="s">
        <v>471</v>
      </c>
      <c r="Z235" s="12" t="s">
        <v>2093</v>
      </c>
      <c r="AA235" s="12" t="s">
        <v>320</v>
      </c>
      <c r="AB235" s="12" t="s">
        <v>1977</v>
      </c>
      <c r="AC235" s="12" t="s">
        <v>472</v>
      </c>
      <c r="AD235" s="12" t="s">
        <v>441</v>
      </c>
      <c r="AE235" s="12" t="s">
        <v>473</v>
      </c>
      <c r="AF235" s="12" t="s">
        <v>474</v>
      </c>
      <c r="AG235" s="12" t="s">
        <v>475</v>
      </c>
      <c r="AH235" s="12" t="s">
        <v>476</v>
      </c>
      <c r="AI235" s="12" t="s">
        <v>316</v>
      </c>
      <c r="AJ235" s="12" t="s">
        <v>316</v>
      </c>
      <c r="AK235" s="12" t="s">
        <v>326</v>
      </c>
      <c r="AL235" s="12">
        <f t="shared" si="52"/>
        <v>20.399999999999999</v>
      </c>
      <c r="AM235" s="12" t="s">
        <v>1981</v>
      </c>
      <c r="AN235" s="12" t="s">
        <v>1982</v>
      </c>
      <c r="AO235" s="12" t="s">
        <v>1983</v>
      </c>
      <c r="AP235" s="12" t="s">
        <v>1969</v>
      </c>
      <c r="AQ235" s="12" t="s">
        <v>4</v>
      </c>
      <c r="AR235" s="12" t="s">
        <v>4</v>
      </c>
      <c r="AS235" s="15" t="e">
        <f>VLOOKUP(M235,#REF!,4,FALSE)</f>
        <v>#REF!</v>
      </c>
      <c r="AT235" s="15" t="e">
        <f>VLOOKUP(M235,#REF!,5,FALSE)</f>
        <v>#REF!</v>
      </c>
      <c r="AU235" s="15" t="s">
        <v>2166</v>
      </c>
      <c r="AV235" s="15">
        <f t="shared" si="53"/>
        <v>62</v>
      </c>
      <c r="AW235" s="15">
        <f t="shared" si="54"/>
        <v>24.8</v>
      </c>
      <c r="AX235" s="17">
        <f t="shared" si="55"/>
        <v>45.2</v>
      </c>
      <c r="AY235" s="17">
        <v>5</v>
      </c>
      <c r="AZ235" s="12" t="s">
        <v>343</v>
      </c>
      <c r="BA235" s="12" t="s">
        <v>344</v>
      </c>
      <c r="BB235" s="12" t="s">
        <v>317</v>
      </c>
      <c r="BC235" s="21" t="s">
        <v>404</v>
      </c>
      <c r="BD235" s="21" t="s">
        <v>2092</v>
      </c>
      <c r="BE235" s="21" t="s">
        <v>366</v>
      </c>
      <c r="BF235" s="12" t="s">
        <v>3203</v>
      </c>
      <c r="BG235" s="15" t="str">
        <f>VLOOKUP(M235,'[1]Kcksinfod04fdb3a-9e63-4fd4-8dd0'!$A$4:$P$734,16,FALSE)</f>
        <v>15972023120</v>
      </c>
      <c r="BH235" s="15" t="s">
        <v>3340</v>
      </c>
      <c r="BI235" s="15">
        <v>4</v>
      </c>
      <c r="BJ235" s="15"/>
      <c r="BK235" s="15"/>
      <c r="BL235" s="27"/>
      <c r="BM235" s="27"/>
      <c r="BN235" s="27"/>
      <c r="BO235" s="27"/>
      <c r="BP235" s="27"/>
      <c r="BQ235" s="27"/>
      <c r="BR235" s="27"/>
      <c r="BS235" s="28">
        <f t="shared" si="45"/>
        <v>0</v>
      </c>
      <c r="BT235" s="28">
        <f t="shared" si="46"/>
        <v>0</v>
      </c>
      <c r="BU235" s="35">
        <f t="shared" si="47"/>
        <v>0</v>
      </c>
      <c r="BV235" s="28"/>
      <c r="BW235" s="17"/>
      <c r="BX235" s="17"/>
      <c r="BY235" s="19" t="s">
        <v>3312</v>
      </c>
    </row>
    <row r="236" spans="1:77" x14ac:dyDescent="0.25">
      <c r="A236" s="16">
        <v>122</v>
      </c>
      <c r="B236" s="11" t="s">
        <v>126</v>
      </c>
      <c r="C236" s="12" t="s">
        <v>3</v>
      </c>
      <c r="D236" s="11" t="s">
        <v>2257</v>
      </c>
      <c r="E236" s="11">
        <v>81</v>
      </c>
      <c r="F236" s="21" t="s">
        <v>4</v>
      </c>
      <c r="G236" s="22" t="s">
        <v>1969</v>
      </c>
      <c r="H236" s="21" t="s">
        <v>118</v>
      </c>
      <c r="I236" s="12" t="s">
        <v>2071</v>
      </c>
      <c r="J236" s="12" t="s">
        <v>327</v>
      </c>
      <c r="K236" s="12" t="s">
        <v>328</v>
      </c>
      <c r="L236" s="13">
        <v>8</v>
      </c>
      <c r="M236" s="14">
        <v>214230010618</v>
      </c>
      <c r="N236" s="11" t="s">
        <v>2243</v>
      </c>
      <c r="O236" s="12" t="s">
        <v>1971</v>
      </c>
      <c r="P236" s="12" t="s">
        <v>311</v>
      </c>
      <c r="Q236" s="12" t="s">
        <v>1971</v>
      </c>
      <c r="R236" s="12" t="s">
        <v>1971</v>
      </c>
      <c r="S236" s="12" t="s">
        <v>2042</v>
      </c>
      <c r="T236" s="12" t="s">
        <v>2258</v>
      </c>
      <c r="U236" s="12" t="s">
        <v>726</v>
      </c>
      <c r="V236" s="12" t="s">
        <v>313</v>
      </c>
      <c r="W236" s="12" t="s">
        <v>341</v>
      </c>
      <c r="X236" s="12" t="s">
        <v>2021</v>
      </c>
      <c r="Y236" s="12" t="s">
        <v>727</v>
      </c>
      <c r="Z236" s="12" t="s">
        <v>2260</v>
      </c>
      <c r="AA236" s="12" t="s">
        <v>320</v>
      </c>
      <c r="AB236" s="12" t="s">
        <v>1977</v>
      </c>
      <c r="AC236" s="12" t="s">
        <v>727</v>
      </c>
      <c r="AD236" s="12" t="s">
        <v>316</v>
      </c>
      <c r="AE236" s="12" t="s">
        <v>728</v>
      </c>
      <c r="AF236" s="12" t="s">
        <v>316</v>
      </c>
      <c r="AG236" s="12" t="s">
        <v>729</v>
      </c>
      <c r="AH236" s="12" t="s">
        <v>730</v>
      </c>
      <c r="AI236" s="12" t="s">
        <v>316</v>
      </c>
      <c r="AJ236" s="12" t="s">
        <v>1977</v>
      </c>
      <c r="AK236" s="12" t="s">
        <v>326</v>
      </c>
      <c r="AL236" s="12">
        <f t="shared" si="52"/>
        <v>18.599999999999998</v>
      </c>
      <c r="AM236" s="12" t="s">
        <v>1981</v>
      </c>
      <c r="AN236" s="12" t="s">
        <v>1982</v>
      </c>
      <c r="AO236" s="12" t="s">
        <v>1983</v>
      </c>
      <c r="AP236" s="12" t="s">
        <v>1969</v>
      </c>
      <c r="AQ236" s="12" t="s">
        <v>4</v>
      </c>
      <c r="AR236" s="12" t="s">
        <v>4</v>
      </c>
      <c r="AS236" s="15" t="e">
        <f>VLOOKUP(M236,#REF!,4,FALSE)</f>
        <v>#REF!</v>
      </c>
      <c r="AT236" s="15" t="e">
        <f>VLOOKUP(M236,#REF!,5,FALSE)</f>
        <v>#REF!</v>
      </c>
      <c r="AU236" s="15" t="s">
        <v>1996</v>
      </c>
      <c r="AV236" s="15">
        <f t="shared" si="53"/>
        <v>65.599999999999994</v>
      </c>
      <c r="AW236" s="15">
        <f t="shared" si="54"/>
        <v>26.24</v>
      </c>
      <c r="AX236" s="17">
        <f t="shared" si="55"/>
        <v>44.839999999999996</v>
      </c>
      <c r="AY236" s="17">
        <v>6</v>
      </c>
      <c r="AZ236" s="12" t="s">
        <v>343</v>
      </c>
      <c r="BA236" s="12" t="s">
        <v>344</v>
      </c>
      <c r="BB236" s="12" t="s">
        <v>317</v>
      </c>
      <c r="BC236" s="21" t="s">
        <v>401</v>
      </c>
      <c r="BD236" s="21" t="s">
        <v>2259</v>
      </c>
      <c r="BE236" s="21" t="s">
        <v>645</v>
      </c>
      <c r="BF236" s="12" t="s">
        <v>3203</v>
      </c>
      <c r="BG236" s="15" t="str">
        <f>VLOOKUP(M236,'[1]Kcksinfod04fdb3a-9e63-4fd4-8dd0'!$A$4:$P$734,16,FALSE)</f>
        <v>15927468829</v>
      </c>
      <c r="BH236" s="15" t="s">
        <v>3340</v>
      </c>
      <c r="BI236" s="15">
        <v>4</v>
      </c>
      <c r="BJ236" s="15"/>
      <c r="BK236" s="15"/>
      <c r="BL236" s="27"/>
      <c r="BM236" s="27"/>
      <c r="BN236" s="27"/>
      <c r="BO236" s="27"/>
      <c r="BP236" s="27"/>
      <c r="BQ236" s="27"/>
      <c r="BR236" s="27"/>
      <c r="BS236" s="28">
        <f t="shared" si="45"/>
        <v>0</v>
      </c>
      <c r="BT236" s="28">
        <f t="shared" si="46"/>
        <v>0</v>
      </c>
      <c r="BU236" s="35">
        <f t="shared" si="47"/>
        <v>0</v>
      </c>
      <c r="BV236" s="28"/>
      <c r="BW236" s="17"/>
      <c r="BX236" s="17"/>
      <c r="BY236" s="19" t="s">
        <v>3312</v>
      </c>
    </row>
    <row r="237" spans="1:77" x14ac:dyDescent="0.25">
      <c r="A237" s="16">
        <v>123</v>
      </c>
      <c r="B237" s="11" t="s">
        <v>127</v>
      </c>
      <c r="C237" s="12" t="s">
        <v>3</v>
      </c>
      <c r="D237" s="11" t="s">
        <v>2295</v>
      </c>
      <c r="E237" s="11">
        <v>96</v>
      </c>
      <c r="F237" s="21" t="s">
        <v>4</v>
      </c>
      <c r="G237" s="22" t="s">
        <v>1969</v>
      </c>
      <c r="H237" s="21" t="s">
        <v>118</v>
      </c>
      <c r="I237" s="12" t="s">
        <v>2071</v>
      </c>
      <c r="J237" s="12" t="s">
        <v>327</v>
      </c>
      <c r="K237" s="12" t="s">
        <v>328</v>
      </c>
      <c r="L237" s="13">
        <v>8</v>
      </c>
      <c r="M237" s="14">
        <v>214230010609</v>
      </c>
      <c r="N237" s="11" t="s">
        <v>2291</v>
      </c>
      <c r="O237" s="12" t="s">
        <v>1971</v>
      </c>
      <c r="P237" s="12" t="s">
        <v>311</v>
      </c>
      <c r="Q237" s="12" t="s">
        <v>1971</v>
      </c>
      <c r="R237" s="12" t="s">
        <v>1971</v>
      </c>
      <c r="S237" s="12" t="s">
        <v>2026</v>
      </c>
      <c r="T237" s="12" t="s">
        <v>2296</v>
      </c>
      <c r="U237" s="12" t="s">
        <v>335</v>
      </c>
      <c r="V237" s="12" t="s">
        <v>313</v>
      </c>
      <c r="W237" s="12" t="s">
        <v>341</v>
      </c>
      <c r="X237" s="12" t="s">
        <v>2101</v>
      </c>
      <c r="Y237" s="12" t="s">
        <v>447</v>
      </c>
      <c r="Z237" s="12" t="s">
        <v>2298</v>
      </c>
      <c r="AA237" s="12" t="s">
        <v>320</v>
      </c>
      <c r="AB237" s="12" t="s">
        <v>1977</v>
      </c>
      <c r="AC237" s="12" t="s">
        <v>792</v>
      </c>
      <c r="AD237" s="12" t="s">
        <v>793</v>
      </c>
      <c r="AE237" s="12" t="s">
        <v>1981</v>
      </c>
      <c r="AF237" s="12" t="s">
        <v>1977</v>
      </c>
      <c r="AG237" s="12" t="s">
        <v>794</v>
      </c>
      <c r="AH237" s="12" t="s">
        <v>795</v>
      </c>
      <c r="AI237" s="12" t="s">
        <v>796</v>
      </c>
      <c r="AJ237" s="12" t="s">
        <v>1977</v>
      </c>
      <c r="AK237" s="12" t="s">
        <v>326</v>
      </c>
      <c r="AL237" s="12">
        <f t="shared" si="52"/>
        <v>18.3</v>
      </c>
      <c r="AM237" s="12" t="s">
        <v>1981</v>
      </c>
      <c r="AN237" s="12" t="s">
        <v>1982</v>
      </c>
      <c r="AO237" s="12" t="s">
        <v>1983</v>
      </c>
      <c r="AP237" s="12" t="s">
        <v>1969</v>
      </c>
      <c r="AQ237" s="12" t="s">
        <v>4</v>
      </c>
      <c r="AR237" s="12" t="s">
        <v>4</v>
      </c>
      <c r="AS237" s="15" t="e">
        <f>VLOOKUP(M237,#REF!,4,FALSE)</f>
        <v>#REF!</v>
      </c>
      <c r="AT237" s="15" t="e">
        <f>VLOOKUP(M237,#REF!,5,FALSE)</f>
        <v>#REF!</v>
      </c>
      <c r="AU237" s="15" t="s">
        <v>2012</v>
      </c>
      <c r="AV237" s="15">
        <f t="shared" si="53"/>
        <v>64.400000000000006</v>
      </c>
      <c r="AW237" s="15">
        <f t="shared" si="54"/>
        <v>25.760000000000005</v>
      </c>
      <c r="AX237" s="17">
        <f t="shared" si="55"/>
        <v>44.06</v>
      </c>
      <c r="AY237" s="17">
        <v>7</v>
      </c>
      <c r="AZ237" s="12" t="s">
        <v>343</v>
      </c>
      <c r="BA237" s="12" t="s">
        <v>344</v>
      </c>
      <c r="BB237" s="12" t="s">
        <v>317</v>
      </c>
      <c r="BC237" s="21" t="s">
        <v>790</v>
      </c>
      <c r="BD237" s="21" t="s">
        <v>2297</v>
      </c>
      <c r="BE237" s="21" t="s">
        <v>791</v>
      </c>
      <c r="BF237" s="12" t="s">
        <v>3203</v>
      </c>
      <c r="BG237" s="15" t="str">
        <f>VLOOKUP(M237,'[1]Kcksinfod04fdb3a-9e63-4fd4-8dd0'!$A$4:$P$734,16,FALSE)</f>
        <v>18971692127</v>
      </c>
      <c r="BH237" s="15" t="s">
        <v>3340</v>
      </c>
      <c r="BI237" s="15">
        <v>4</v>
      </c>
      <c r="BJ237" s="15"/>
      <c r="BK237" s="15"/>
      <c r="BL237" s="27"/>
      <c r="BM237" s="27"/>
      <c r="BN237" s="27"/>
      <c r="BO237" s="27"/>
      <c r="BP237" s="27"/>
      <c r="BQ237" s="27"/>
      <c r="BR237" s="27"/>
      <c r="BS237" s="28">
        <f t="shared" si="45"/>
        <v>0</v>
      </c>
      <c r="BT237" s="28">
        <f t="shared" si="46"/>
        <v>0</v>
      </c>
      <c r="BU237" s="35">
        <f t="shared" si="47"/>
        <v>0</v>
      </c>
      <c r="BV237" s="28"/>
      <c r="BW237" s="17"/>
      <c r="BX237" s="17"/>
      <c r="BY237" s="19" t="s">
        <v>3312</v>
      </c>
    </row>
    <row r="238" spans="1:77" x14ac:dyDescent="0.25">
      <c r="A238" s="16">
        <v>124</v>
      </c>
      <c r="B238" s="11" t="s">
        <v>129</v>
      </c>
      <c r="C238" s="12" t="s">
        <v>3</v>
      </c>
      <c r="D238" s="11" t="s">
        <v>2261</v>
      </c>
      <c r="E238" s="11">
        <v>82</v>
      </c>
      <c r="F238" s="21" t="s">
        <v>4</v>
      </c>
      <c r="G238" s="22" t="s">
        <v>1969</v>
      </c>
      <c r="H238" s="21" t="s">
        <v>118</v>
      </c>
      <c r="I238" s="12" t="s">
        <v>2071</v>
      </c>
      <c r="J238" s="12" t="s">
        <v>327</v>
      </c>
      <c r="K238" s="12" t="s">
        <v>328</v>
      </c>
      <c r="L238" s="13">
        <v>8</v>
      </c>
      <c r="M238" s="14">
        <v>214230010905</v>
      </c>
      <c r="N238" s="11" t="s">
        <v>2243</v>
      </c>
      <c r="O238" s="12" t="s">
        <v>1971</v>
      </c>
      <c r="P238" s="12" t="s">
        <v>311</v>
      </c>
      <c r="Q238" s="12" t="s">
        <v>1971</v>
      </c>
      <c r="R238" s="12" t="s">
        <v>1971</v>
      </c>
      <c r="S238" s="12" t="s">
        <v>1986</v>
      </c>
      <c r="T238" s="12" t="s">
        <v>2262</v>
      </c>
      <c r="U238" s="12" t="s">
        <v>731</v>
      </c>
      <c r="V238" s="12" t="s">
        <v>313</v>
      </c>
      <c r="W238" s="12" t="s">
        <v>341</v>
      </c>
      <c r="X238" s="12" t="s">
        <v>1998</v>
      </c>
      <c r="Y238" s="12" t="s">
        <v>335</v>
      </c>
      <c r="Z238" s="12" t="s">
        <v>2264</v>
      </c>
      <c r="AA238" s="12" t="s">
        <v>320</v>
      </c>
      <c r="AB238" s="12" t="s">
        <v>1977</v>
      </c>
      <c r="AC238" s="12" t="s">
        <v>733</v>
      </c>
      <c r="AD238" s="12" t="s">
        <v>734</v>
      </c>
      <c r="AE238" s="12" t="s">
        <v>384</v>
      </c>
      <c r="AF238" s="12" t="s">
        <v>316</v>
      </c>
      <c r="AG238" s="12" t="s">
        <v>735</v>
      </c>
      <c r="AH238" s="12" t="s">
        <v>736</v>
      </c>
      <c r="AI238" s="12" t="s">
        <v>316</v>
      </c>
      <c r="AJ238" s="12" t="s">
        <v>1977</v>
      </c>
      <c r="AK238" s="12" t="s">
        <v>326</v>
      </c>
      <c r="AL238" s="12">
        <f t="shared" si="52"/>
        <v>18.599999999999998</v>
      </c>
      <c r="AM238" s="12" t="s">
        <v>1981</v>
      </c>
      <c r="AN238" s="12" t="s">
        <v>1982</v>
      </c>
      <c r="AO238" s="12" t="s">
        <v>1983</v>
      </c>
      <c r="AP238" s="12" t="s">
        <v>1969</v>
      </c>
      <c r="AQ238" s="12" t="s">
        <v>4</v>
      </c>
      <c r="AR238" s="12" t="s">
        <v>4</v>
      </c>
      <c r="AS238" s="15" t="e">
        <f>VLOOKUP(M238,#REF!,4,FALSE)</f>
        <v>#REF!</v>
      </c>
      <c r="AT238" s="15" t="e">
        <f>VLOOKUP(M238,#REF!,5,FALSE)</f>
        <v>#REF!</v>
      </c>
      <c r="AU238" s="15" t="s">
        <v>2058</v>
      </c>
      <c r="AV238" s="15">
        <f t="shared" si="53"/>
        <v>63.6</v>
      </c>
      <c r="AW238" s="15">
        <f t="shared" si="54"/>
        <v>25.44</v>
      </c>
      <c r="AX238" s="17">
        <f t="shared" si="55"/>
        <v>44.04</v>
      </c>
      <c r="AY238" s="17">
        <v>8</v>
      </c>
      <c r="AZ238" s="12" t="s">
        <v>343</v>
      </c>
      <c r="BA238" s="12" t="s">
        <v>344</v>
      </c>
      <c r="BB238" s="12" t="s">
        <v>317</v>
      </c>
      <c r="BC238" s="21" t="s">
        <v>725</v>
      </c>
      <c r="BD238" s="21" t="s">
        <v>2263</v>
      </c>
      <c r="BE238" s="21" t="s">
        <v>732</v>
      </c>
      <c r="BF238" s="12" t="s">
        <v>3203</v>
      </c>
      <c r="BG238" s="15" t="str">
        <f>VLOOKUP(M238,'[1]Kcksinfod04fdb3a-9e63-4fd4-8dd0'!$A$4:$P$734,16,FALSE)</f>
        <v>13697325140</v>
      </c>
      <c r="BH238" s="15" t="s">
        <v>3340</v>
      </c>
      <c r="BI238" s="15">
        <v>4</v>
      </c>
      <c r="BJ238" s="15"/>
      <c r="BK238" s="15"/>
      <c r="BL238" s="27"/>
      <c r="BM238" s="27"/>
      <c r="BN238" s="27"/>
      <c r="BO238" s="27"/>
      <c r="BP238" s="27"/>
      <c r="BQ238" s="27"/>
      <c r="BR238" s="27"/>
      <c r="BS238" s="28">
        <f t="shared" si="45"/>
        <v>0</v>
      </c>
      <c r="BT238" s="28">
        <f t="shared" si="46"/>
        <v>0</v>
      </c>
      <c r="BU238" s="35">
        <f t="shared" si="47"/>
        <v>0</v>
      </c>
      <c r="BV238" s="28"/>
      <c r="BW238" s="17"/>
      <c r="BX238" s="17"/>
      <c r="BY238" s="19" t="s">
        <v>3312</v>
      </c>
    </row>
    <row r="239" spans="1:77" x14ac:dyDescent="0.25">
      <c r="A239" s="16">
        <v>125</v>
      </c>
      <c r="B239" s="11" t="s">
        <v>123</v>
      </c>
      <c r="C239" s="12" t="s">
        <v>3</v>
      </c>
      <c r="D239" s="11" t="s">
        <v>2517</v>
      </c>
      <c r="E239" s="11">
        <v>189</v>
      </c>
      <c r="F239" s="21" t="s">
        <v>4</v>
      </c>
      <c r="G239" s="22" t="s">
        <v>1969</v>
      </c>
      <c r="H239" s="21" t="s">
        <v>118</v>
      </c>
      <c r="I239" s="12" t="s">
        <v>2071</v>
      </c>
      <c r="J239" s="12" t="s">
        <v>327</v>
      </c>
      <c r="K239" s="12" t="s">
        <v>328</v>
      </c>
      <c r="L239" s="13">
        <v>8</v>
      </c>
      <c r="M239" s="14">
        <v>214230010126</v>
      </c>
      <c r="N239" s="11" t="s">
        <v>2518</v>
      </c>
      <c r="O239" s="12" t="s">
        <v>1971</v>
      </c>
      <c r="P239" s="12" t="s">
        <v>311</v>
      </c>
      <c r="Q239" s="12" t="s">
        <v>1971</v>
      </c>
      <c r="R239" s="12" t="s">
        <v>1971</v>
      </c>
      <c r="S239" s="12" t="s">
        <v>2073</v>
      </c>
      <c r="T239" s="12" t="s">
        <v>2519</v>
      </c>
      <c r="U239" s="12" t="s">
        <v>1133</v>
      </c>
      <c r="V239" s="12" t="s">
        <v>313</v>
      </c>
      <c r="W239" s="12" t="s">
        <v>314</v>
      </c>
      <c r="X239" s="12" t="s">
        <v>1974</v>
      </c>
      <c r="Y239" s="12" t="s">
        <v>335</v>
      </c>
      <c r="Z239" s="12" t="s">
        <v>2521</v>
      </c>
      <c r="AA239" s="12" t="s">
        <v>320</v>
      </c>
      <c r="AB239" s="12" t="s">
        <v>1977</v>
      </c>
      <c r="AC239" s="12" t="s">
        <v>1136</v>
      </c>
      <c r="AD239" s="12" t="s">
        <v>622</v>
      </c>
      <c r="AE239" s="12" t="s">
        <v>2158</v>
      </c>
      <c r="AF239" s="12" t="s">
        <v>1137</v>
      </c>
      <c r="AG239" s="12" t="s">
        <v>1138</v>
      </c>
      <c r="AH239" s="12" t="s">
        <v>1139</v>
      </c>
      <c r="AI239" s="12" t="s">
        <v>316</v>
      </c>
      <c r="AJ239" s="12" t="s">
        <v>1140</v>
      </c>
      <c r="AK239" s="12" t="s">
        <v>326</v>
      </c>
      <c r="AL239" s="12">
        <f t="shared" si="52"/>
        <v>15.899999999999999</v>
      </c>
      <c r="AM239" s="12" t="s">
        <v>1981</v>
      </c>
      <c r="AN239" s="12" t="s">
        <v>1982</v>
      </c>
      <c r="AO239" s="12" t="s">
        <v>1983</v>
      </c>
      <c r="AP239" s="12" t="s">
        <v>1969</v>
      </c>
      <c r="AQ239" s="12" t="s">
        <v>4</v>
      </c>
      <c r="AR239" s="12" t="s">
        <v>4</v>
      </c>
      <c r="AS239" s="15" t="e">
        <f>VLOOKUP(M239,#REF!,4,FALSE)</f>
        <v>#REF!</v>
      </c>
      <c r="AT239" s="15" t="e">
        <f>VLOOKUP(M239,#REF!,5,FALSE)</f>
        <v>#REF!</v>
      </c>
      <c r="AU239" s="15" t="s">
        <v>3124</v>
      </c>
      <c r="AV239" s="15">
        <f t="shared" si="53"/>
        <v>69.599999999999994</v>
      </c>
      <c r="AW239" s="15">
        <f t="shared" si="54"/>
        <v>27.84</v>
      </c>
      <c r="AX239" s="17">
        <f t="shared" si="55"/>
        <v>43.739999999999995</v>
      </c>
      <c r="AY239" s="17">
        <v>9</v>
      </c>
      <c r="AZ239" s="12" t="s">
        <v>315</v>
      </c>
      <c r="BA239" s="12" t="s">
        <v>316</v>
      </c>
      <c r="BB239" s="12" t="s">
        <v>317</v>
      </c>
      <c r="BC239" s="21" t="s">
        <v>1134</v>
      </c>
      <c r="BD239" s="21" t="s">
        <v>2520</v>
      </c>
      <c r="BE239" s="21" t="s">
        <v>1135</v>
      </c>
      <c r="BF239" s="12" t="s">
        <v>3203</v>
      </c>
      <c r="BG239" s="15" t="str">
        <f>VLOOKUP(M239,'[1]Kcksinfod04fdb3a-9e63-4fd4-8dd0'!$A$4:$P$734,16,FALSE)</f>
        <v>18771057381</v>
      </c>
      <c r="BH239" s="15" t="s">
        <v>3340</v>
      </c>
      <c r="BI239" s="15">
        <v>4</v>
      </c>
      <c r="BJ239" s="15"/>
      <c r="BK239" s="15"/>
      <c r="BL239" s="27"/>
      <c r="BM239" s="27"/>
      <c r="BN239" s="27"/>
      <c r="BO239" s="27"/>
      <c r="BP239" s="27"/>
      <c r="BQ239" s="27"/>
      <c r="BR239" s="27"/>
      <c r="BS239" s="28">
        <f t="shared" si="45"/>
        <v>0</v>
      </c>
      <c r="BT239" s="28">
        <f t="shared" si="46"/>
        <v>0</v>
      </c>
      <c r="BU239" s="35">
        <f t="shared" si="47"/>
        <v>0</v>
      </c>
      <c r="BV239" s="28"/>
      <c r="BW239" s="17"/>
      <c r="BX239" s="17"/>
      <c r="BY239" s="19" t="s">
        <v>3312</v>
      </c>
    </row>
    <row r="240" spans="1:77" x14ac:dyDescent="0.25">
      <c r="A240" s="16">
        <v>126</v>
      </c>
      <c r="B240" s="11" t="s">
        <v>124</v>
      </c>
      <c r="C240" s="12" t="s">
        <v>3</v>
      </c>
      <c r="D240" s="11" t="s">
        <v>2557</v>
      </c>
      <c r="E240" s="11">
        <v>204</v>
      </c>
      <c r="F240" s="21" t="s">
        <v>4</v>
      </c>
      <c r="G240" s="22" t="s">
        <v>1969</v>
      </c>
      <c r="H240" s="21" t="s">
        <v>118</v>
      </c>
      <c r="I240" s="12" t="s">
        <v>2071</v>
      </c>
      <c r="J240" s="12" t="s">
        <v>327</v>
      </c>
      <c r="K240" s="12" t="s">
        <v>328</v>
      </c>
      <c r="L240" s="13">
        <v>8</v>
      </c>
      <c r="M240" s="14">
        <v>214230010702</v>
      </c>
      <c r="N240" s="11" t="s">
        <v>2545</v>
      </c>
      <c r="O240" s="12" t="s">
        <v>1971</v>
      </c>
      <c r="P240" s="12" t="s">
        <v>311</v>
      </c>
      <c r="Q240" s="12" t="s">
        <v>1971</v>
      </c>
      <c r="R240" s="12" t="s">
        <v>1971</v>
      </c>
      <c r="S240" s="12" t="s">
        <v>1993</v>
      </c>
      <c r="T240" s="12" t="s">
        <v>2558</v>
      </c>
      <c r="U240" s="12" t="s">
        <v>1188</v>
      </c>
      <c r="V240" s="12" t="s">
        <v>313</v>
      </c>
      <c r="W240" s="12" t="s">
        <v>314</v>
      </c>
      <c r="X240" s="12" t="s">
        <v>2101</v>
      </c>
      <c r="Y240" s="12" t="s">
        <v>1188</v>
      </c>
      <c r="Z240" s="12" t="s">
        <v>2091</v>
      </c>
      <c r="AA240" s="12" t="s">
        <v>320</v>
      </c>
      <c r="AB240" s="12" t="s">
        <v>1977</v>
      </c>
      <c r="AC240" s="12" t="s">
        <v>1190</v>
      </c>
      <c r="AD240" s="12" t="s">
        <v>316</v>
      </c>
      <c r="AE240" s="12" t="s">
        <v>2057</v>
      </c>
      <c r="AF240" s="12" t="s">
        <v>316</v>
      </c>
      <c r="AG240" s="12" t="s">
        <v>1191</v>
      </c>
      <c r="AH240" s="12" t="s">
        <v>1192</v>
      </c>
      <c r="AI240" s="12" t="s">
        <v>316</v>
      </c>
      <c r="AJ240" s="12" t="s">
        <v>1977</v>
      </c>
      <c r="AK240" s="12" t="s">
        <v>326</v>
      </c>
      <c r="AL240" s="12">
        <f t="shared" si="52"/>
        <v>15.6</v>
      </c>
      <c r="AM240" s="12" t="s">
        <v>1981</v>
      </c>
      <c r="AN240" s="12" t="s">
        <v>1982</v>
      </c>
      <c r="AO240" s="12" t="s">
        <v>1983</v>
      </c>
      <c r="AP240" s="12" t="s">
        <v>1969</v>
      </c>
      <c r="AQ240" s="12" t="s">
        <v>4</v>
      </c>
      <c r="AR240" s="12" t="s">
        <v>4</v>
      </c>
      <c r="AS240" s="15" t="e">
        <f>VLOOKUP(M240,#REF!,4,FALSE)</f>
        <v>#REF!</v>
      </c>
      <c r="AT240" s="15" t="e">
        <f>VLOOKUP(M240,#REF!,5,FALSE)</f>
        <v>#REF!</v>
      </c>
      <c r="AU240" s="15" t="s">
        <v>3117</v>
      </c>
      <c r="AV240" s="15">
        <f t="shared" si="53"/>
        <v>69.2</v>
      </c>
      <c r="AW240" s="15">
        <f t="shared" si="54"/>
        <v>27.680000000000003</v>
      </c>
      <c r="AX240" s="17">
        <f t="shared" si="55"/>
        <v>43.28</v>
      </c>
      <c r="AY240" s="17">
        <v>10</v>
      </c>
      <c r="AZ240" s="12" t="s">
        <v>315</v>
      </c>
      <c r="BA240" s="12" t="s">
        <v>316</v>
      </c>
      <c r="BB240" s="12" t="s">
        <v>317</v>
      </c>
      <c r="BC240" s="21" t="s">
        <v>370</v>
      </c>
      <c r="BD240" s="21" t="s">
        <v>2559</v>
      </c>
      <c r="BE240" s="21" t="s">
        <v>1189</v>
      </c>
      <c r="BF240" s="12" t="s">
        <v>3203</v>
      </c>
      <c r="BG240" s="15" t="str">
        <f>VLOOKUP(M240,'[1]Kcksinfod04fdb3a-9e63-4fd4-8dd0'!$A$4:$P$734,16,FALSE)</f>
        <v>15926478833</v>
      </c>
      <c r="BH240" s="15" t="s">
        <v>3340</v>
      </c>
      <c r="BI240" s="15">
        <v>4</v>
      </c>
      <c r="BJ240" s="15"/>
      <c r="BK240" s="15"/>
      <c r="BL240" s="27"/>
      <c r="BM240" s="27"/>
      <c r="BN240" s="27"/>
      <c r="BO240" s="27"/>
      <c r="BP240" s="27"/>
      <c r="BQ240" s="27"/>
      <c r="BR240" s="27"/>
      <c r="BS240" s="28">
        <f t="shared" si="45"/>
        <v>0</v>
      </c>
      <c r="BT240" s="28">
        <f t="shared" si="46"/>
        <v>0</v>
      </c>
      <c r="BU240" s="35">
        <f t="shared" si="47"/>
        <v>0</v>
      </c>
      <c r="BV240" s="28"/>
      <c r="BW240" s="17"/>
      <c r="BX240" s="17"/>
      <c r="BY240" s="19" t="s">
        <v>3312</v>
      </c>
    </row>
    <row r="241" spans="1:77" x14ac:dyDescent="0.25">
      <c r="A241" s="16">
        <v>127</v>
      </c>
      <c r="B241" s="11" t="s">
        <v>125</v>
      </c>
      <c r="C241" s="12" t="s">
        <v>3</v>
      </c>
      <c r="D241" s="11" t="s">
        <v>2560</v>
      </c>
      <c r="E241" s="11">
        <v>206</v>
      </c>
      <c r="F241" s="21" t="s">
        <v>4</v>
      </c>
      <c r="G241" s="22" t="s">
        <v>1969</v>
      </c>
      <c r="H241" s="21" t="s">
        <v>118</v>
      </c>
      <c r="I241" s="12" t="s">
        <v>2071</v>
      </c>
      <c r="J241" s="12" t="s">
        <v>327</v>
      </c>
      <c r="K241" s="12" t="s">
        <v>328</v>
      </c>
      <c r="L241" s="13">
        <v>8</v>
      </c>
      <c r="M241" s="14">
        <v>214230010911</v>
      </c>
      <c r="N241" s="11" t="s">
        <v>2545</v>
      </c>
      <c r="O241" s="12" t="s">
        <v>1971</v>
      </c>
      <c r="P241" s="12" t="s">
        <v>311</v>
      </c>
      <c r="Q241" s="12" t="s">
        <v>1971</v>
      </c>
      <c r="R241" s="12" t="s">
        <v>1971</v>
      </c>
      <c r="S241" s="12" t="s">
        <v>2256</v>
      </c>
      <c r="T241" s="12" t="s">
        <v>2561</v>
      </c>
      <c r="U241" s="12" t="s">
        <v>447</v>
      </c>
      <c r="V241" s="12" t="s">
        <v>313</v>
      </c>
      <c r="W241" s="12" t="s">
        <v>314</v>
      </c>
      <c r="X241" s="12" t="s">
        <v>2054</v>
      </c>
      <c r="Y241" s="12" t="s">
        <v>437</v>
      </c>
      <c r="Z241" s="12" t="s">
        <v>2382</v>
      </c>
      <c r="AA241" s="12" t="s">
        <v>320</v>
      </c>
      <c r="AB241" s="12" t="s">
        <v>1977</v>
      </c>
      <c r="AC241" s="12" t="s">
        <v>1193</v>
      </c>
      <c r="AD241" s="12" t="s">
        <v>1194</v>
      </c>
      <c r="AE241" s="12" t="s">
        <v>960</v>
      </c>
      <c r="AF241" s="12" t="s">
        <v>316</v>
      </c>
      <c r="AG241" s="12" t="s">
        <v>1195</v>
      </c>
      <c r="AH241" s="12" t="s">
        <v>1196</v>
      </c>
      <c r="AI241" s="12" t="s">
        <v>316</v>
      </c>
      <c r="AJ241" s="12" t="s">
        <v>316</v>
      </c>
      <c r="AK241" s="12" t="s">
        <v>326</v>
      </c>
      <c r="AL241" s="12">
        <f t="shared" si="52"/>
        <v>15.6</v>
      </c>
      <c r="AM241" s="12" t="s">
        <v>1981</v>
      </c>
      <c r="AN241" s="12" t="s">
        <v>1982</v>
      </c>
      <c r="AO241" s="12" t="s">
        <v>1983</v>
      </c>
      <c r="AP241" s="12" t="s">
        <v>1969</v>
      </c>
      <c r="AQ241" s="12" t="s">
        <v>4</v>
      </c>
      <c r="AR241" s="12" t="s">
        <v>4</v>
      </c>
      <c r="AS241" s="15" t="e">
        <f>VLOOKUP(M241,#REF!,4,FALSE)</f>
        <v>#REF!</v>
      </c>
      <c r="AT241" s="15" t="e">
        <f>VLOOKUP(M241,#REF!,5,FALSE)</f>
        <v>#REF!</v>
      </c>
      <c r="AU241" s="15" t="s">
        <v>3131</v>
      </c>
      <c r="AV241" s="15">
        <f t="shared" si="53"/>
        <v>68</v>
      </c>
      <c r="AW241" s="15">
        <f t="shared" si="54"/>
        <v>27.200000000000003</v>
      </c>
      <c r="AX241" s="17">
        <f t="shared" si="55"/>
        <v>42.800000000000004</v>
      </c>
      <c r="AY241" s="17">
        <v>11</v>
      </c>
      <c r="AZ241" s="12" t="s">
        <v>315</v>
      </c>
      <c r="BA241" s="12" t="s">
        <v>316</v>
      </c>
      <c r="BB241" s="12" t="s">
        <v>317</v>
      </c>
      <c r="BC241" s="21" t="s">
        <v>644</v>
      </c>
      <c r="BD241" s="21" t="s">
        <v>2562</v>
      </c>
      <c r="BE241" s="21" t="s">
        <v>645</v>
      </c>
      <c r="BF241" s="12" t="s">
        <v>3203</v>
      </c>
      <c r="BG241" s="15" t="str">
        <f>VLOOKUP(M241,'[1]Kcksinfod04fdb3a-9e63-4fd4-8dd0'!$A$4:$P$734,16,FALSE)</f>
        <v>13163374836</v>
      </c>
      <c r="BH241" s="15" t="s">
        <v>3340</v>
      </c>
      <c r="BI241" s="15">
        <v>4</v>
      </c>
      <c r="BJ241" s="15"/>
      <c r="BK241" s="15"/>
      <c r="BL241" s="27"/>
      <c r="BM241" s="27"/>
      <c r="BN241" s="27"/>
      <c r="BO241" s="27"/>
      <c r="BP241" s="27"/>
      <c r="BQ241" s="27"/>
      <c r="BR241" s="27"/>
      <c r="BS241" s="28">
        <f t="shared" si="45"/>
        <v>0</v>
      </c>
      <c r="BT241" s="28">
        <f t="shared" si="46"/>
        <v>0</v>
      </c>
      <c r="BU241" s="35">
        <f t="shared" si="47"/>
        <v>0</v>
      </c>
      <c r="BV241" s="28"/>
      <c r="BW241" s="17"/>
      <c r="BX241" s="17"/>
      <c r="BY241" s="19" t="s">
        <v>3312</v>
      </c>
    </row>
    <row r="242" spans="1:77" x14ac:dyDescent="0.25">
      <c r="A242" s="16">
        <v>128</v>
      </c>
      <c r="B242" s="11" t="s">
        <v>128</v>
      </c>
      <c r="C242" s="12" t="s">
        <v>3</v>
      </c>
      <c r="D242" s="11" t="s">
        <v>2459</v>
      </c>
      <c r="E242" s="11">
        <v>169</v>
      </c>
      <c r="F242" s="21" t="s">
        <v>4</v>
      </c>
      <c r="G242" s="22" t="s">
        <v>1969</v>
      </c>
      <c r="H242" s="21" t="s">
        <v>118</v>
      </c>
      <c r="I242" s="12" t="s">
        <v>2071</v>
      </c>
      <c r="J242" s="12" t="s">
        <v>327</v>
      </c>
      <c r="K242" s="12" t="s">
        <v>328</v>
      </c>
      <c r="L242" s="13">
        <v>8</v>
      </c>
      <c r="M242" s="14">
        <v>214230010716</v>
      </c>
      <c r="N242" s="11" t="s">
        <v>2453</v>
      </c>
      <c r="O242" s="12" t="s">
        <v>1971</v>
      </c>
      <c r="P242" s="12" t="s">
        <v>311</v>
      </c>
      <c r="Q242" s="12" t="s">
        <v>1971</v>
      </c>
      <c r="R242" s="12" t="s">
        <v>1971</v>
      </c>
      <c r="S242" s="12" t="s">
        <v>2026</v>
      </c>
      <c r="T242" s="12" t="s">
        <v>2460</v>
      </c>
      <c r="U242" s="12" t="s">
        <v>335</v>
      </c>
      <c r="V242" s="12" t="s">
        <v>313</v>
      </c>
      <c r="W242" s="12" t="s">
        <v>341</v>
      </c>
      <c r="X242" s="12" t="s">
        <v>2461</v>
      </c>
      <c r="Y242" s="12" t="s">
        <v>335</v>
      </c>
      <c r="Z242" s="12" t="s">
        <v>2463</v>
      </c>
      <c r="AA242" s="12" t="s">
        <v>320</v>
      </c>
      <c r="AB242" s="12" t="s">
        <v>1977</v>
      </c>
      <c r="AC242" s="12" t="s">
        <v>1049</v>
      </c>
      <c r="AD242" s="12" t="s">
        <v>1977</v>
      </c>
      <c r="AE242" s="12" t="s">
        <v>1977</v>
      </c>
      <c r="AF242" s="12" t="s">
        <v>1050</v>
      </c>
      <c r="AG242" s="12" t="s">
        <v>1051</v>
      </c>
      <c r="AH242" s="12" t="s">
        <v>1052</v>
      </c>
      <c r="AI242" s="12" t="s">
        <v>316</v>
      </c>
      <c r="AJ242" s="12" t="s">
        <v>1977</v>
      </c>
      <c r="AK242" s="12" t="s">
        <v>326</v>
      </c>
      <c r="AL242" s="12">
        <f t="shared" si="52"/>
        <v>16.5</v>
      </c>
      <c r="AM242" s="12" t="s">
        <v>1981</v>
      </c>
      <c r="AN242" s="12" t="s">
        <v>1982</v>
      </c>
      <c r="AO242" s="12" t="s">
        <v>1983</v>
      </c>
      <c r="AP242" s="12" t="s">
        <v>1969</v>
      </c>
      <c r="AQ242" s="12" t="s">
        <v>4</v>
      </c>
      <c r="AR242" s="12" t="s">
        <v>4</v>
      </c>
      <c r="AS242" s="15" t="e">
        <f>VLOOKUP(M242,#REF!,4,FALSE)</f>
        <v>#REF!</v>
      </c>
      <c r="AT242" s="15" t="e">
        <f>VLOOKUP(M242,#REF!,5,FALSE)</f>
        <v>#REF!</v>
      </c>
      <c r="AU242" s="15" t="s">
        <v>2058</v>
      </c>
      <c r="AV242" s="15">
        <f t="shared" si="53"/>
        <v>63.6</v>
      </c>
      <c r="AW242" s="15">
        <f t="shared" si="54"/>
        <v>25.44</v>
      </c>
      <c r="AX242" s="17">
        <f t="shared" si="55"/>
        <v>41.94</v>
      </c>
      <c r="AY242" s="17">
        <v>12</v>
      </c>
      <c r="AZ242" s="12" t="s">
        <v>315</v>
      </c>
      <c r="BA242" s="12" t="s">
        <v>316</v>
      </c>
      <c r="BB242" s="12" t="s">
        <v>317</v>
      </c>
      <c r="BC242" s="21" t="s">
        <v>522</v>
      </c>
      <c r="BD242" s="21" t="s">
        <v>2462</v>
      </c>
      <c r="BE242" s="21" t="s">
        <v>1048</v>
      </c>
      <c r="BF242" s="12" t="s">
        <v>3203</v>
      </c>
      <c r="BG242" s="15" t="str">
        <f>VLOOKUP(M242,'[1]Kcksinfod04fdb3a-9e63-4fd4-8dd0'!$A$4:$P$734,16,FALSE)</f>
        <v>18827034943</v>
      </c>
      <c r="BH242" s="15" t="s">
        <v>3340</v>
      </c>
      <c r="BI242" s="15">
        <v>4</v>
      </c>
      <c r="BJ242" s="15"/>
      <c r="BK242" s="15"/>
      <c r="BL242" s="27"/>
      <c r="BM242" s="27"/>
      <c r="BN242" s="27"/>
      <c r="BO242" s="27"/>
      <c r="BP242" s="27"/>
      <c r="BQ242" s="27"/>
      <c r="BR242" s="27"/>
      <c r="BS242" s="28">
        <f t="shared" si="45"/>
        <v>0</v>
      </c>
      <c r="BT242" s="28">
        <f t="shared" si="46"/>
        <v>0</v>
      </c>
      <c r="BU242" s="35">
        <f t="shared" si="47"/>
        <v>0</v>
      </c>
      <c r="BV242" s="28"/>
      <c r="BW242" s="17"/>
      <c r="BX242" s="17"/>
      <c r="BY242" s="19" t="s">
        <v>3312</v>
      </c>
    </row>
    <row r="243" spans="1:77" x14ac:dyDescent="0.25">
      <c r="A243" s="16">
        <v>129</v>
      </c>
      <c r="B243" s="11" t="s">
        <v>131</v>
      </c>
      <c r="C243" s="12" t="s">
        <v>3</v>
      </c>
      <c r="D243" s="11" t="s">
        <v>2475</v>
      </c>
      <c r="E243" s="11">
        <v>174</v>
      </c>
      <c r="F243" s="21" t="s">
        <v>4</v>
      </c>
      <c r="G243" s="22" t="s">
        <v>1969</v>
      </c>
      <c r="H243" s="21" t="s">
        <v>118</v>
      </c>
      <c r="I243" s="12" t="s">
        <v>2071</v>
      </c>
      <c r="J243" s="12" t="s">
        <v>327</v>
      </c>
      <c r="K243" s="12" t="s">
        <v>328</v>
      </c>
      <c r="L243" s="13">
        <v>8</v>
      </c>
      <c r="M243" s="14">
        <v>214230011526</v>
      </c>
      <c r="N243" s="11" t="s">
        <v>2453</v>
      </c>
      <c r="O243" s="12" t="s">
        <v>1971</v>
      </c>
      <c r="P243" s="12" t="s">
        <v>311</v>
      </c>
      <c r="Q243" s="12" t="s">
        <v>1971</v>
      </c>
      <c r="R243" s="12" t="s">
        <v>1971</v>
      </c>
      <c r="S243" s="12" t="s">
        <v>1972</v>
      </c>
      <c r="T243" s="12" t="s">
        <v>2476</v>
      </c>
      <c r="U243" s="12" t="s">
        <v>1071</v>
      </c>
      <c r="V243" s="12" t="s">
        <v>313</v>
      </c>
      <c r="W243" s="12" t="s">
        <v>314</v>
      </c>
      <c r="X243" s="12" t="s">
        <v>2359</v>
      </c>
      <c r="Y243" s="12" t="s">
        <v>1071</v>
      </c>
      <c r="Z243" s="12" t="s">
        <v>2359</v>
      </c>
      <c r="AA243" s="12" t="s">
        <v>320</v>
      </c>
      <c r="AB243" s="12" t="s">
        <v>1977</v>
      </c>
      <c r="AC243" s="12" t="s">
        <v>1073</v>
      </c>
      <c r="AD243" s="12" t="s">
        <v>316</v>
      </c>
      <c r="AE243" s="12" t="s">
        <v>2410</v>
      </c>
      <c r="AF243" s="12" t="s">
        <v>316</v>
      </c>
      <c r="AG243" s="12" t="s">
        <v>1074</v>
      </c>
      <c r="AH243" s="12" t="s">
        <v>1075</v>
      </c>
      <c r="AI243" s="12" t="s">
        <v>316</v>
      </c>
      <c r="AJ243" s="12" t="s">
        <v>316</v>
      </c>
      <c r="AK243" s="12" t="s">
        <v>326</v>
      </c>
      <c r="AL243" s="12">
        <f t="shared" si="52"/>
        <v>16.5</v>
      </c>
      <c r="AM243" s="12" t="s">
        <v>1981</v>
      </c>
      <c r="AN243" s="12" t="s">
        <v>1982</v>
      </c>
      <c r="AO243" s="12" t="s">
        <v>1983</v>
      </c>
      <c r="AP243" s="12" t="s">
        <v>1969</v>
      </c>
      <c r="AQ243" s="12" t="s">
        <v>4</v>
      </c>
      <c r="AR243" s="12" t="s">
        <v>4</v>
      </c>
      <c r="AS243" s="15" t="e">
        <f>VLOOKUP(M243,#REF!,4,FALSE)</f>
        <v>#REF!</v>
      </c>
      <c r="AT243" s="15" t="e">
        <f>VLOOKUP(M243,#REF!,5,FALSE)</f>
        <v>#REF!</v>
      </c>
      <c r="AU243" s="15" t="s">
        <v>2142</v>
      </c>
      <c r="AV243" s="15">
        <f t="shared" si="53"/>
        <v>62.4</v>
      </c>
      <c r="AW243" s="15">
        <f t="shared" si="54"/>
        <v>24.96</v>
      </c>
      <c r="AX243" s="17">
        <f t="shared" si="55"/>
        <v>41.46</v>
      </c>
      <c r="AY243" s="17">
        <v>13</v>
      </c>
      <c r="AZ243" s="12" t="s">
        <v>343</v>
      </c>
      <c r="BA243" s="12" t="s">
        <v>344</v>
      </c>
      <c r="BB243" s="12" t="s">
        <v>317</v>
      </c>
      <c r="BC243" s="21" t="s">
        <v>1072</v>
      </c>
      <c r="BD243" s="21" t="s">
        <v>2477</v>
      </c>
      <c r="BE243" s="21" t="s">
        <v>813</v>
      </c>
      <c r="BF243" s="12" t="s">
        <v>3203</v>
      </c>
      <c r="BG243" s="15" t="str">
        <f>VLOOKUP(M243,'[1]Kcksinfod04fdb3a-9e63-4fd4-8dd0'!$A$4:$P$734,16,FALSE)</f>
        <v>13507251822</v>
      </c>
      <c r="BH243" s="15" t="s">
        <v>3340</v>
      </c>
      <c r="BI243" s="15">
        <v>4</v>
      </c>
      <c r="BJ243" s="15"/>
      <c r="BK243" s="15"/>
      <c r="BL243" s="27"/>
      <c r="BM243" s="27"/>
      <c r="BN243" s="27"/>
      <c r="BO243" s="27"/>
      <c r="BP243" s="27"/>
      <c r="BQ243" s="27"/>
      <c r="BR243" s="27"/>
      <c r="BS243" s="28">
        <f t="shared" si="45"/>
        <v>0</v>
      </c>
      <c r="BT243" s="28">
        <f t="shared" si="46"/>
        <v>0</v>
      </c>
      <c r="BU243" s="35">
        <f t="shared" si="47"/>
        <v>0</v>
      </c>
      <c r="BV243" s="28"/>
      <c r="BW243" s="17"/>
      <c r="BX243" s="17"/>
      <c r="BY243" s="19" t="s">
        <v>3312</v>
      </c>
    </row>
    <row r="244" spans="1:77" x14ac:dyDescent="0.25">
      <c r="A244" s="16">
        <v>130</v>
      </c>
      <c r="B244" s="11" t="s">
        <v>120</v>
      </c>
      <c r="C244" s="12" t="s">
        <v>3</v>
      </c>
      <c r="D244" s="11" t="s">
        <v>1384</v>
      </c>
      <c r="E244" s="11">
        <v>269</v>
      </c>
      <c r="F244" s="21" t="s">
        <v>4</v>
      </c>
      <c r="G244" s="22" t="s">
        <v>1969</v>
      </c>
      <c r="H244" s="21" t="s">
        <v>118</v>
      </c>
      <c r="I244" s="12" t="s">
        <v>2071</v>
      </c>
      <c r="J244" s="12" t="s">
        <v>327</v>
      </c>
      <c r="K244" s="12" t="s">
        <v>328</v>
      </c>
      <c r="L244" s="13">
        <v>8</v>
      </c>
      <c r="M244" s="14">
        <v>214230012124</v>
      </c>
      <c r="N244" s="11" t="s">
        <v>2674</v>
      </c>
      <c r="O244" s="12" t="s">
        <v>1971</v>
      </c>
      <c r="P244" s="12" t="s">
        <v>311</v>
      </c>
      <c r="Q244" s="12" t="s">
        <v>1971</v>
      </c>
      <c r="R244" s="12" t="s">
        <v>1971</v>
      </c>
      <c r="S244" s="12" t="s">
        <v>2073</v>
      </c>
      <c r="T244" s="12" t="s">
        <v>2678</v>
      </c>
      <c r="U244" s="12" t="s">
        <v>437</v>
      </c>
      <c r="V244" s="12" t="s">
        <v>313</v>
      </c>
      <c r="W244" s="12" t="s">
        <v>330</v>
      </c>
      <c r="X244" s="12" t="s">
        <v>1974</v>
      </c>
      <c r="Y244" s="12" t="s">
        <v>410</v>
      </c>
      <c r="Z244" s="12" t="s">
        <v>2680</v>
      </c>
      <c r="AA244" s="12" t="s">
        <v>320</v>
      </c>
      <c r="AB244" s="12" t="s">
        <v>1977</v>
      </c>
      <c r="AC244" s="12" t="s">
        <v>1386</v>
      </c>
      <c r="AD244" s="12" t="s">
        <v>316</v>
      </c>
      <c r="AE244" s="12" t="s">
        <v>819</v>
      </c>
      <c r="AF244" s="12" t="s">
        <v>1387</v>
      </c>
      <c r="AG244" s="12" t="s">
        <v>1388</v>
      </c>
      <c r="AH244" s="12" t="s">
        <v>1389</v>
      </c>
      <c r="AI244" s="12" t="s">
        <v>316</v>
      </c>
      <c r="AJ244" s="12" t="s">
        <v>316</v>
      </c>
      <c r="AK244" s="12" t="s">
        <v>326</v>
      </c>
      <c r="AL244" s="12">
        <f t="shared" si="52"/>
        <v>12</v>
      </c>
      <c r="AM244" s="12" t="s">
        <v>1981</v>
      </c>
      <c r="AN244" s="12" t="s">
        <v>1982</v>
      </c>
      <c r="AO244" s="12" t="s">
        <v>1983</v>
      </c>
      <c r="AP244" s="12" t="s">
        <v>1969</v>
      </c>
      <c r="AQ244" s="12" t="s">
        <v>4</v>
      </c>
      <c r="AR244" s="12" t="s">
        <v>4</v>
      </c>
      <c r="AS244" s="15" t="e">
        <f>VLOOKUP(M244,#REF!,4,FALSE)</f>
        <v>#REF!</v>
      </c>
      <c r="AT244" s="15" t="e">
        <f>VLOOKUP(M244,#REF!,5,FALSE)</f>
        <v>#REF!</v>
      </c>
      <c r="AU244" s="15" t="s">
        <v>3122</v>
      </c>
      <c r="AV244" s="15">
        <f t="shared" si="53"/>
        <v>71.599999999999994</v>
      </c>
      <c r="AW244" s="15">
        <f t="shared" si="54"/>
        <v>28.64</v>
      </c>
      <c r="AX244" s="17">
        <f t="shared" si="55"/>
        <v>40.64</v>
      </c>
      <c r="AY244" s="17">
        <v>14</v>
      </c>
      <c r="AZ244" s="12" t="s">
        <v>343</v>
      </c>
      <c r="BA244" s="12" t="s">
        <v>344</v>
      </c>
      <c r="BB244" s="12" t="s">
        <v>317</v>
      </c>
      <c r="BC244" s="21" t="s">
        <v>665</v>
      </c>
      <c r="BD244" s="21" t="s">
        <v>2679</v>
      </c>
      <c r="BE244" s="21" t="s">
        <v>1385</v>
      </c>
      <c r="BF244" s="12" t="s">
        <v>3203</v>
      </c>
      <c r="BG244" s="15" t="str">
        <f>VLOOKUP(M244,'[1]Kcksinfod04fdb3a-9e63-4fd4-8dd0'!$A$4:$P$734,16,FALSE)</f>
        <v>15972044677</v>
      </c>
      <c r="BH244" s="15" t="s">
        <v>3340</v>
      </c>
      <c r="BI244" s="15">
        <v>4</v>
      </c>
      <c r="BJ244" s="15"/>
      <c r="BK244" s="15"/>
      <c r="BL244" s="27"/>
      <c r="BM244" s="27"/>
      <c r="BN244" s="27"/>
      <c r="BO244" s="27"/>
      <c r="BP244" s="27"/>
      <c r="BQ244" s="27"/>
      <c r="BR244" s="27"/>
      <c r="BS244" s="28">
        <f t="shared" si="45"/>
        <v>0</v>
      </c>
      <c r="BT244" s="28">
        <f t="shared" si="46"/>
        <v>0</v>
      </c>
      <c r="BU244" s="35">
        <f t="shared" si="47"/>
        <v>0</v>
      </c>
      <c r="BV244" s="28"/>
      <c r="BW244" s="17"/>
      <c r="BX244" s="17"/>
      <c r="BY244" s="19" t="s">
        <v>3312</v>
      </c>
    </row>
    <row r="245" spans="1:77" x14ac:dyDescent="0.25">
      <c r="A245" s="16">
        <v>131</v>
      </c>
      <c r="B245" s="11" t="s">
        <v>130</v>
      </c>
      <c r="C245" s="12" t="s">
        <v>3</v>
      </c>
      <c r="D245" s="11" t="s">
        <v>2590</v>
      </c>
      <c r="E245" s="11">
        <v>218</v>
      </c>
      <c r="F245" s="21" t="s">
        <v>4</v>
      </c>
      <c r="G245" s="22" t="s">
        <v>1969</v>
      </c>
      <c r="H245" s="21" t="s">
        <v>118</v>
      </c>
      <c r="I245" s="12" t="s">
        <v>2071</v>
      </c>
      <c r="J245" s="12" t="s">
        <v>327</v>
      </c>
      <c r="K245" s="12" t="s">
        <v>328</v>
      </c>
      <c r="L245" s="13">
        <v>8</v>
      </c>
      <c r="M245" s="14">
        <v>214230012313</v>
      </c>
      <c r="N245" s="11" t="s">
        <v>2580</v>
      </c>
      <c r="O245" s="12" t="s">
        <v>1971</v>
      </c>
      <c r="P245" s="12" t="s">
        <v>311</v>
      </c>
      <c r="Q245" s="12" t="s">
        <v>1971</v>
      </c>
      <c r="R245" s="12" t="s">
        <v>1971</v>
      </c>
      <c r="S245" s="12" t="s">
        <v>1972</v>
      </c>
      <c r="T245" s="12" t="s">
        <v>2591</v>
      </c>
      <c r="U245" s="12" t="s">
        <v>340</v>
      </c>
      <c r="V245" s="12" t="s">
        <v>313</v>
      </c>
      <c r="W245" s="12" t="s">
        <v>341</v>
      </c>
      <c r="X245" s="12" t="s">
        <v>2228</v>
      </c>
      <c r="Y245" s="12" t="s">
        <v>1245</v>
      </c>
      <c r="Z245" s="12" t="s">
        <v>2593</v>
      </c>
      <c r="AA245" s="12" t="s">
        <v>320</v>
      </c>
      <c r="AB245" s="12" t="s">
        <v>1977</v>
      </c>
      <c r="AC245" s="12" t="s">
        <v>1246</v>
      </c>
      <c r="AD245" s="12" t="s">
        <v>1977</v>
      </c>
      <c r="AE245" s="12" t="s">
        <v>1977</v>
      </c>
      <c r="AF245" s="12" t="s">
        <v>1977</v>
      </c>
      <c r="AG245" s="12" t="s">
        <v>1247</v>
      </c>
      <c r="AH245" s="12" t="s">
        <v>1248</v>
      </c>
      <c r="AI245" s="12" t="s">
        <v>316</v>
      </c>
      <c r="AJ245" s="12" t="s">
        <v>1249</v>
      </c>
      <c r="AK245" s="12" t="s">
        <v>326</v>
      </c>
      <c r="AL245" s="12">
        <f t="shared" si="52"/>
        <v>15.299999999999999</v>
      </c>
      <c r="AM245" s="12" t="s">
        <v>1981</v>
      </c>
      <c r="AN245" s="12" t="s">
        <v>1982</v>
      </c>
      <c r="AO245" s="12" t="s">
        <v>1983</v>
      </c>
      <c r="AP245" s="12" t="s">
        <v>1969</v>
      </c>
      <c r="AQ245" s="12" t="s">
        <v>4</v>
      </c>
      <c r="AR245" s="12" t="s">
        <v>4</v>
      </c>
      <c r="AS245" s="15" t="e">
        <f>VLOOKUP(M245,#REF!,4,FALSE)</f>
        <v>#REF!</v>
      </c>
      <c r="AT245" s="15" t="e">
        <f>VLOOKUP(M245,#REF!,5,FALSE)</f>
        <v>#REF!</v>
      </c>
      <c r="AU245" s="15" t="s">
        <v>2068</v>
      </c>
      <c r="AV245" s="15">
        <f t="shared" si="53"/>
        <v>63.2</v>
      </c>
      <c r="AW245" s="15">
        <f t="shared" si="54"/>
        <v>25.28</v>
      </c>
      <c r="AX245" s="17">
        <f t="shared" si="55"/>
        <v>40.58</v>
      </c>
      <c r="AY245" s="17">
        <v>15</v>
      </c>
      <c r="AZ245" s="12" t="s">
        <v>315</v>
      </c>
      <c r="BA245" s="12" t="s">
        <v>316</v>
      </c>
      <c r="BB245" s="12" t="s">
        <v>317</v>
      </c>
      <c r="BC245" s="21" t="s">
        <v>1244</v>
      </c>
      <c r="BD245" s="21" t="s">
        <v>2592</v>
      </c>
      <c r="BE245" s="21" t="s">
        <v>827</v>
      </c>
      <c r="BF245" s="12" t="s">
        <v>3203</v>
      </c>
      <c r="BG245" s="15" t="str">
        <f>VLOOKUP(M245,'[1]Kcksinfod04fdb3a-9e63-4fd4-8dd0'!$A$4:$P$734,16,FALSE)</f>
        <v>15102739093</v>
      </c>
      <c r="BH245" s="15" t="s">
        <v>3340</v>
      </c>
      <c r="BI245" s="15">
        <v>4</v>
      </c>
      <c r="BJ245" s="15"/>
      <c r="BK245" s="15"/>
      <c r="BL245" s="27"/>
      <c r="BM245" s="27"/>
      <c r="BN245" s="27"/>
      <c r="BO245" s="27"/>
      <c r="BP245" s="27"/>
      <c r="BQ245" s="27"/>
      <c r="BR245" s="27"/>
      <c r="BS245" s="28">
        <f t="shared" si="45"/>
        <v>0</v>
      </c>
      <c r="BT245" s="28">
        <f t="shared" si="46"/>
        <v>0</v>
      </c>
      <c r="BU245" s="35">
        <f t="shared" si="47"/>
        <v>0</v>
      </c>
      <c r="BV245" s="28"/>
      <c r="BW245" s="17"/>
      <c r="BX245" s="17"/>
      <c r="BY245" s="19" t="s">
        <v>3312</v>
      </c>
    </row>
    <row r="246" spans="1:77" x14ac:dyDescent="0.25">
      <c r="A246" s="16">
        <v>132</v>
      </c>
      <c r="B246" s="11" t="s">
        <v>133</v>
      </c>
      <c r="C246" s="12" t="s">
        <v>3</v>
      </c>
      <c r="D246" s="11" t="s">
        <v>2650</v>
      </c>
      <c r="E246" s="11">
        <v>253</v>
      </c>
      <c r="F246" s="21" t="s">
        <v>4</v>
      </c>
      <c r="G246" s="22" t="s">
        <v>1969</v>
      </c>
      <c r="H246" s="21" t="s">
        <v>118</v>
      </c>
      <c r="I246" s="12" t="s">
        <v>2071</v>
      </c>
      <c r="J246" s="12" t="s">
        <v>327</v>
      </c>
      <c r="K246" s="12" t="s">
        <v>328</v>
      </c>
      <c r="L246" s="13">
        <v>8</v>
      </c>
      <c r="M246" s="14">
        <v>214230010403</v>
      </c>
      <c r="N246" s="11" t="s">
        <v>2646</v>
      </c>
      <c r="O246" s="12" t="s">
        <v>1971</v>
      </c>
      <c r="P246" s="12" t="s">
        <v>311</v>
      </c>
      <c r="Q246" s="12" t="s">
        <v>1971</v>
      </c>
      <c r="R246" s="12" t="s">
        <v>1971</v>
      </c>
      <c r="S246" s="12" t="s">
        <v>2059</v>
      </c>
      <c r="T246" s="12" t="s">
        <v>2651</v>
      </c>
      <c r="U246" s="12" t="s">
        <v>670</v>
      </c>
      <c r="V246" s="12" t="s">
        <v>313</v>
      </c>
      <c r="W246" s="12" t="s">
        <v>341</v>
      </c>
      <c r="X246" s="12" t="s">
        <v>2027</v>
      </c>
      <c r="Y246" s="12" t="s">
        <v>1351</v>
      </c>
      <c r="Z246" s="12" t="s">
        <v>2458</v>
      </c>
      <c r="AA246" s="12" t="s">
        <v>320</v>
      </c>
      <c r="AB246" s="12" t="s">
        <v>1977</v>
      </c>
      <c r="AC246" s="12" t="s">
        <v>1352</v>
      </c>
      <c r="AD246" s="12" t="s">
        <v>1353</v>
      </c>
      <c r="AE246" s="12" t="s">
        <v>2098</v>
      </c>
      <c r="AF246" s="12" t="s">
        <v>842</v>
      </c>
      <c r="AG246" s="12" t="s">
        <v>1354</v>
      </c>
      <c r="AH246" s="12" t="s">
        <v>1355</v>
      </c>
      <c r="AI246" s="12" t="s">
        <v>316</v>
      </c>
      <c r="AJ246" s="12" t="s">
        <v>1977</v>
      </c>
      <c r="AK246" s="12" t="s">
        <v>326</v>
      </c>
      <c r="AL246" s="12">
        <f t="shared" si="52"/>
        <v>13.799999999999999</v>
      </c>
      <c r="AM246" s="12" t="s">
        <v>1981</v>
      </c>
      <c r="AN246" s="12" t="s">
        <v>1982</v>
      </c>
      <c r="AO246" s="12" t="s">
        <v>1983</v>
      </c>
      <c r="AP246" s="12" t="s">
        <v>1969</v>
      </c>
      <c r="AQ246" s="12" t="s">
        <v>4</v>
      </c>
      <c r="AR246" s="12" t="s">
        <v>4</v>
      </c>
      <c r="AS246" s="15" t="e">
        <f>VLOOKUP(M246,#REF!,4,FALSE)</f>
        <v>#REF!</v>
      </c>
      <c r="AT246" s="15" t="e">
        <f>VLOOKUP(M246,#REF!,5,FALSE)</f>
        <v>#REF!</v>
      </c>
      <c r="AU246" s="15" t="s">
        <v>2188</v>
      </c>
      <c r="AV246" s="15">
        <f t="shared" si="53"/>
        <v>61.6</v>
      </c>
      <c r="AW246" s="15">
        <f t="shared" si="54"/>
        <v>24.64</v>
      </c>
      <c r="AX246" s="17">
        <f t="shared" si="55"/>
        <v>38.44</v>
      </c>
      <c r="AY246" s="17">
        <v>16</v>
      </c>
      <c r="AZ246" s="12" t="s">
        <v>315</v>
      </c>
      <c r="BA246" s="12" t="s">
        <v>316</v>
      </c>
      <c r="BB246" s="12" t="s">
        <v>317</v>
      </c>
      <c r="BC246" s="21" t="s">
        <v>653</v>
      </c>
      <c r="BD246" s="21" t="s">
        <v>2652</v>
      </c>
      <c r="BE246" s="21" t="s">
        <v>813</v>
      </c>
      <c r="BF246" s="12" t="s">
        <v>3203</v>
      </c>
      <c r="BG246" s="15" t="str">
        <f>VLOOKUP(M246,'[1]Kcksinfod04fdb3a-9e63-4fd4-8dd0'!$A$4:$P$734,16,FALSE)</f>
        <v>15271811711</v>
      </c>
      <c r="BH246" s="15" t="s">
        <v>3340</v>
      </c>
      <c r="BI246" s="15">
        <v>4</v>
      </c>
      <c r="BJ246" s="15"/>
      <c r="BK246" s="15"/>
      <c r="BL246" s="27"/>
      <c r="BM246" s="27"/>
      <c r="BN246" s="27"/>
      <c r="BO246" s="27"/>
      <c r="BP246" s="27"/>
      <c r="BQ246" s="27"/>
      <c r="BR246" s="27"/>
      <c r="BS246" s="28">
        <f t="shared" si="45"/>
        <v>0</v>
      </c>
      <c r="BT246" s="28">
        <f t="shared" si="46"/>
        <v>0</v>
      </c>
      <c r="BU246" s="35">
        <f t="shared" si="47"/>
        <v>0</v>
      </c>
      <c r="BV246" s="28"/>
      <c r="BW246" s="17"/>
      <c r="BX246" s="17"/>
      <c r="BY246" s="19" t="s">
        <v>3312</v>
      </c>
    </row>
    <row r="247" spans="1:77" x14ac:dyDescent="0.25">
      <c r="A247" s="16">
        <v>270</v>
      </c>
      <c r="B247" s="11" t="s">
        <v>271</v>
      </c>
      <c r="C247" s="12" t="s">
        <v>3</v>
      </c>
      <c r="D247" s="11" t="s">
        <v>3036</v>
      </c>
      <c r="E247" s="11">
        <v>668</v>
      </c>
      <c r="F247" s="21" t="s">
        <v>272</v>
      </c>
      <c r="G247" s="22" t="s">
        <v>3037</v>
      </c>
      <c r="H247" s="21" t="s">
        <v>175</v>
      </c>
      <c r="I247" s="12" t="s">
        <v>3041</v>
      </c>
      <c r="J247" s="12" t="s">
        <v>327</v>
      </c>
      <c r="K247" s="12" t="s">
        <v>328</v>
      </c>
      <c r="L247" s="13" t="s">
        <v>2410</v>
      </c>
      <c r="M247" s="14">
        <v>214230011015</v>
      </c>
      <c r="N247" s="11" t="s">
        <v>2058</v>
      </c>
      <c r="O247" s="12" t="s">
        <v>1971</v>
      </c>
      <c r="P247" s="12" t="s">
        <v>311</v>
      </c>
      <c r="Q247" s="12" t="s">
        <v>1971</v>
      </c>
      <c r="R247" s="12" t="s">
        <v>1971</v>
      </c>
      <c r="S247" s="12" t="s">
        <v>2026</v>
      </c>
      <c r="T247" s="12" t="s">
        <v>3038</v>
      </c>
      <c r="U247" s="12" t="s">
        <v>469</v>
      </c>
      <c r="V247" s="12" t="s">
        <v>313</v>
      </c>
      <c r="W247" s="12" t="s">
        <v>314</v>
      </c>
      <c r="X247" s="12" t="s">
        <v>2688</v>
      </c>
      <c r="Y247" s="12" t="s">
        <v>1858</v>
      </c>
      <c r="Z247" s="12" t="s">
        <v>3040</v>
      </c>
      <c r="AA247" s="12" t="s">
        <v>320</v>
      </c>
      <c r="AB247" s="12" t="s">
        <v>1977</v>
      </c>
      <c r="AC247" s="12" t="s">
        <v>1859</v>
      </c>
      <c r="AD247" s="12" t="s">
        <v>1977</v>
      </c>
      <c r="AE247" s="12" t="s">
        <v>1043</v>
      </c>
      <c r="AF247" s="12" t="s">
        <v>1860</v>
      </c>
      <c r="AG247" s="12" t="s">
        <v>1861</v>
      </c>
      <c r="AH247" s="12" t="s">
        <v>1862</v>
      </c>
      <c r="AI247" s="12" t="s">
        <v>316</v>
      </c>
      <c r="AJ247" s="12" t="s">
        <v>1977</v>
      </c>
      <c r="AK247" s="12" t="s">
        <v>326</v>
      </c>
      <c r="AL247" s="12">
        <f t="shared" si="52"/>
        <v>20.7</v>
      </c>
      <c r="AM247" s="12" t="s">
        <v>1981</v>
      </c>
      <c r="AN247" s="12" t="s">
        <v>1982</v>
      </c>
      <c r="AO247" s="12" t="s">
        <v>1983</v>
      </c>
      <c r="AP247" s="12" t="s">
        <v>3037</v>
      </c>
      <c r="AQ247" s="12" t="s">
        <v>4</v>
      </c>
      <c r="AR247" s="12" t="s">
        <v>272</v>
      </c>
      <c r="AS247" s="15" t="e">
        <f>VLOOKUP(M247,#REF!,4,FALSE)</f>
        <v>#REF!</v>
      </c>
      <c r="AT247" s="15" t="e">
        <f>VLOOKUP(M247,#REF!,5,FALSE)</f>
        <v>#REF!</v>
      </c>
      <c r="AU247" s="15" t="s">
        <v>3140</v>
      </c>
      <c r="AV247" s="15">
        <f t="shared" si="53"/>
        <v>82</v>
      </c>
      <c r="AW247" s="15">
        <f t="shared" si="54"/>
        <v>32.800000000000004</v>
      </c>
      <c r="AX247" s="17">
        <f t="shared" si="55"/>
        <v>53.5</v>
      </c>
      <c r="AY247" s="17">
        <v>1</v>
      </c>
      <c r="AZ247" s="12" t="s">
        <v>343</v>
      </c>
      <c r="BA247" s="12" t="s">
        <v>344</v>
      </c>
      <c r="BB247" s="12" t="s">
        <v>317</v>
      </c>
      <c r="BC247" s="21" t="s">
        <v>1856</v>
      </c>
      <c r="BD247" s="21" t="s">
        <v>3039</v>
      </c>
      <c r="BE247" s="21" t="s">
        <v>1857</v>
      </c>
      <c r="BF247" s="12" t="s">
        <v>3203</v>
      </c>
      <c r="BG247" s="15" t="str">
        <f>VLOOKUP(M247,'[1]Kcksinfod04fdb3a-9e63-4fd4-8dd0'!$A$4:$P$734,16,FALSE)</f>
        <v>18086132827</v>
      </c>
      <c r="BH247" s="15" t="s">
        <v>3340</v>
      </c>
      <c r="BI247" s="15">
        <v>4</v>
      </c>
      <c r="BJ247" s="15"/>
      <c r="BK247" s="15"/>
      <c r="BL247" s="27"/>
      <c r="BM247" s="27"/>
      <c r="BN247" s="27"/>
      <c r="BO247" s="27"/>
      <c r="BP247" s="27"/>
      <c r="BQ247" s="27"/>
      <c r="BR247" s="27"/>
      <c r="BS247" s="28">
        <f t="shared" si="45"/>
        <v>0</v>
      </c>
      <c r="BT247" s="28">
        <f t="shared" si="46"/>
        <v>0</v>
      </c>
      <c r="BU247" s="35">
        <f t="shared" si="47"/>
        <v>0</v>
      </c>
      <c r="BV247" s="28"/>
      <c r="BW247" s="17"/>
      <c r="BX247" s="17"/>
      <c r="BY247" s="19" t="s">
        <v>3312</v>
      </c>
    </row>
    <row r="248" spans="1:77" x14ac:dyDescent="0.25">
      <c r="A248" s="16">
        <v>271</v>
      </c>
      <c r="B248" s="11" t="s">
        <v>273</v>
      </c>
      <c r="C248" s="12" t="s">
        <v>3</v>
      </c>
      <c r="D248" s="11" t="s">
        <v>3051</v>
      </c>
      <c r="E248" s="11">
        <v>673</v>
      </c>
      <c r="F248" s="21" t="s">
        <v>272</v>
      </c>
      <c r="G248" s="22" t="s">
        <v>3037</v>
      </c>
      <c r="H248" s="21" t="s">
        <v>175</v>
      </c>
      <c r="I248" s="12" t="s">
        <v>3041</v>
      </c>
      <c r="J248" s="12" t="s">
        <v>327</v>
      </c>
      <c r="K248" s="12" t="s">
        <v>328</v>
      </c>
      <c r="L248" s="13" t="s">
        <v>2410</v>
      </c>
      <c r="M248" s="14">
        <v>214230010419</v>
      </c>
      <c r="N248" s="11" t="s">
        <v>2188</v>
      </c>
      <c r="O248" s="12" t="s">
        <v>1971</v>
      </c>
      <c r="P248" s="12" t="s">
        <v>311</v>
      </c>
      <c r="Q248" s="12" t="s">
        <v>1971</v>
      </c>
      <c r="R248" s="12" t="s">
        <v>1971</v>
      </c>
      <c r="S248" s="12" t="s">
        <v>1993</v>
      </c>
      <c r="T248" s="12" t="s">
        <v>3052</v>
      </c>
      <c r="U248" s="12" t="s">
        <v>469</v>
      </c>
      <c r="V248" s="12" t="s">
        <v>313</v>
      </c>
      <c r="W248" s="12" t="s">
        <v>341</v>
      </c>
      <c r="X248" s="12" t="s">
        <v>1990</v>
      </c>
      <c r="Y248" s="12" t="s">
        <v>1874</v>
      </c>
      <c r="Z248" s="12" t="s">
        <v>1977</v>
      </c>
      <c r="AA248" s="12" t="s">
        <v>320</v>
      </c>
      <c r="AB248" s="12" t="s">
        <v>1977</v>
      </c>
      <c r="AC248" s="12" t="s">
        <v>1875</v>
      </c>
      <c r="AD248" s="12" t="s">
        <v>1876</v>
      </c>
      <c r="AE248" s="12" t="s">
        <v>871</v>
      </c>
      <c r="AF248" s="12" t="s">
        <v>1877</v>
      </c>
      <c r="AG248" s="12" t="s">
        <v>1878</v>
      </c>
      <c r="AH248" s="12" t="s">
        <v>1879</v>
      </c>
      <c r="AI248" s="12" t="s">
        <v>316</v>
      </c>
      <c r="AJ248" s="12" t="s">
        <v>1977</v>
      </c>
      <c r="AK248" s="12" t="s">
        <v>326</v>
      </c>
      <c r="AL248" s="12">
        <f t="shared" si="52"/>
        <v>19.2</v>
      </c>
      <c r="AM248" s="12" t="s">
        <v>1981</v>
      </c>
      <c r="AN248" s="12" t="s">
        <v>1982</v>
      </c>
      <c r="AO248" s="12" t="s">
        <v>1983</v>
      </c>
      <c r="AP248" s="12" t="s">
        <v>3037</v>
      </c>
      <c r="AQ248" s="12" t="s">
        <v>4</v>
      </c>
      <c r="AR248" s="12" t="s">
        <v>272</v>
      </c>
      <c r="AS248" s="15" t="e">
        <f>VLOOKUP(M248,#REF!,4,FALSE)</f>
        <v>#REF!</v>
      </c>
      <c r="AT248" s="15" t="e">
        <f>VLOOKUP(M248,#REF!,5,FALSE)</f>
        <v>#REF!</v>
      </c>
      <c r="AU248" s="15" t="s">
        <v>3125</v>
      </c>
      <c r="AV248" s="15">
        <f t="shared" si="53"/>
        <v>68.8</v>
      </c>
      <c r="AW248" s="15">
        <f t="shared" si="54"/>
        <v>27.52</v>
      </c>
      <c r="AX248" s="17">
        <f t="shared" si="55"/>
        <v>46.72</v>
      </c>
      <c r="AY248" s="17">
        <v>2</v>
      </c>
      <c r="AZ248" s="12" t="s">
        <v>343</v>
      </c>
      <c r="BA248" s="12" t="s">
        <v>344</v>
      </c>
      <c r="BB248" s="12" t="s">
        <v>317</v>
      </c>
      <c r="BC248" s="21" t="s">
        <v>1873</v>
      </c>
      <c r="BD248" s="21" t="s">
        <v>3053</v>
      </c>
      <c r="BE248" s="21" t="s">
        <v>631</v>
      </c>
      <c r="BF248" s="12" t="s">
        <v>3203</v>
      </c>
      <c r="BG248" s="15" t="str">
        <f>VLOOKUP(M248,'[1]Kcksinfod04fdb3a-9e63-4fd4-8dd0'!$A$4:$P$734,16,FALSE)</f>
        <v>18672151582</v>
      </c>
      <c r="BH248" s="15" t="s">
        <v>3340</v>
      </c>
      <c r="BI248" s="15">
        <v>4</v>
      </c>
      <c r="BJ248" s="15"/>
      <c r="BK248" s="15"/>
      <c r="BL248" s="27"/>
      <c r="BM248" s="27"/>
      <c r="BN248" s="27"/>
      <c r="BO248" s="27"/>
      <c r="BP248" s="27"/>
      <c r="BQ248" s="27"/>
      <c r="BR248" s="27"/>
      <c r="BS248" s="28">
        <f t="shared" si="45"/>
        <v>0</v>
      </c>
      <c r="BT248" s="28">
        <f t="shared" si="46"/>
        <v>0</v>
      </c>
      <c r="BU248" s="35">
        <f t="shared" si="47"/>
        <v>0</v>
      </c>
      <c r="BV248" s="28"/>
      <c r="BW248" s="17"/>
      <c r="BX248" s="17"/>
      <c r="BY248" s="19" t="s">
        <v>3312</v>
      </c>
    </row>
    <row r="249" spans="1:77" x14ac:dyDescent="0.25">
      <c r="A249" s="16">
        <v>272</v>
      </c>
      <c r="B249" s="11" t="s">
        <v>279</v>
      </c>
      <c r="C249" s="12" t="s">
        <v>10</v>
      </c>
      <c r="D249" s="11" t="s">
        <v>3046</v>
      </c>
      <c r="E249" s="11">
        <v>672</v>
      </c>
      <c r="F249" s="21" t="s">
        <v>272</v>
      </c>
      <c r="G249" s="22" t="s">
        <v>3037</v>
      </c>
      <c r="H249" s="21" t="s">
        <v>175</v>
      </c>
      <c r="I249" s="12" t="s">
        <v>3041</v>
      </c>
      <c r="J249" s="12" t="s">
        <v>327</v>
      </c>
      <c r="K249" s="12" t="s">
        <v>328</v>
      </c>
      <c r="L249" s="13" t="s">
        <v>2410</v>
      </c>
      <c r="M249" s="14">
        <v>214230010308</v>
      </c>
      <c r="N249" s="11" t="s">
        <v>2188</v>
      </c>
      <c r="O249" s="12" t="s">
        <v>1971</v>
      </c>
      <c r="P249" s="12" t="s">
        <v>311</v>
      </c>
      <c r="Q249" s="12" t="s">
        <v>1971</v>
      </c>
      <c r="R249" s="12" t="s">
        <v>1971</v>
      </c>
      <c r="S249" s="12" t="s">
        <v>1972</v>
      </c>
      <c r="T249" s="12" t="s">
        <v>3047</v>
      </c>
      <c r="U249" s="12" t="s">
        <v>340</v>
      </c>
      <c r="V249" s="12" t="s">
        <v>313</v>
      </c>
      <c r="W249" s="12" t="s">
        <v>314</v>
      </c>
      <c r="X249" s="12" t="s">
        <v>3048</v>
      </c>
      <c r="Y249" s="12" t="s">
        <v>469</v>
      </c>
      <c r="Z249" s="12" t="s">
        <v>3050</v>
      </c>
      <c r="AA249" s="12" t="s">
        <v>320</v>
      </c>
      <c r="AB249" s="12" t="s">
        <v>1977</v>
      </c>
      <c r="AC249" s="12" t="s">
        <v>1869</v>
      </c>
      <c r="AD249" s="12" t="s">
        <v>1870</v>
      </c>
      <c r="AE249" s="12" t="s">
        <v>384</v>
      </c>
      <c r="AF249" s="12" t="s">
        <v>316</v>
      </c>
      <c r="AG249" s="12" t="s">
        <v>1871</v>
      </c>
      <c r="AH249" s="12" t="s">
        <v>1872</v>
      </c>
      <c r="AI249" s="12" t="s">
        <v>316</v>
      </c>
      <c r="AJ249" s="12" t="s">
        <v>316</v>
      </c>
      <c r="AK249" s="12" t="s">
        <v>326</v>
      </c>
      <c r="AL249" s="12">
        <f t="shared" si="52"/>
        <v>19.2</v>
      </c>
      <c r="AM249" s="12" t="s">
        <v>1981</v>
      </c>
      <c r="AN249" s="12" t="s">
        <v>1982</v>
      </c>
      <c r="AO249" s="12" t="s">
        <v>1983</v>
      </c>
      <c r="AP249" s="12" t="s">
        <v>3037</v>
      </c>
      <c r="AQ249" s="12" t="s">
        <v>4</v>
      </c>
      <c r="AR249" s="12" t="s">
        <v>272</v>
      </c>
      <c r="AS249" s="15" t="e">
        <f>VLOOKUP(M249,#REF!,4,FALSE)</f>
        <v>#REF!</v>
      </c>
      <c r="AT249" s="15" t="e">
        <f>VLOOKUP(M249,#REF!,5,FALSE)</f>
        <v>#REF!</v>
      </c>
      <c r="AU249" s="15" t="s">
        <v>2002</v>
      </c>
      <c r="AV249" s="15">
        <f t="shared" si="53"/>
        <v>64.8</v>
      </c>
      <c r="AW249" s="15">
        <f t="shared" si="54"/>
        <v>25.92</v>
      </c>
      <c r="AX249" s="17">
        <f t="shared" si="55"/>
        <v>45.120000000000005</v>
      </c>
      <c r="AY249" s="17">
        <v>3</v>
      </c>
      <c r="AZ249" s="12" t="s">
        <v>315</v>
      </c>
      <c r="BA249" s="12" t="s">
        <v>316</v>
      </c>
      <c r="BB249" s="12" t="s">
        <v>317</v>
      </c>
      <c r="BC249" s="21" t="s">
        <v>1868</v>
      </c>
      <c r="BD249" s="21" t="s">
        <v>3049</v>
      </c>
      <c r="BE249" s="21" t="s">
        <v>1397</v>
      </c>
      <c r="BF249" s="12" t="s">
        <v>3203</v>
      </c>
      <c r="BG249" s="15" t="str">
        <f>VLOOKUP(M249,'[1]Kcksinfod04fdb3a-9e63-4fd4-8dd0'!$A$4:$P$734,16,FALSE)</f>
        <v>17754455527</v>
      </c>
      <c r="BH249" s="15" t="s">
        <v>3340</v>
      </c>
      <c r="BI249" s="15">
        <v>4</v>
      </c>
      <c r="BJ249" s="15"/>
      <c r="BK249" s="15"/>
      <c r="BL249" s="27"/>
      <c r="BM249" s="27"/>
      <c r="BN249" s="27"/>
      <c r="BO249" s="27"/>
      <c r="BP249" s="27"/>
      <c r="BQ249" s="27"/>
      <c r="BR249" s="27"/>
      <c r="BS249" s="28">
        <f t="shared" si="45"/>
        <v>0</v>
      </c>
      <c r="BT249" s="28">
        <f t="shared" si="46"/>
        <v>0</v>
      </c>
      <c r="BU249" s="35">
        <f t="shared" si="47"/>
        <v>0</v>
      </c>
      <c r="BV249" s="28"/>
      <c r="BW249" s="17"/>
      <c r="BX249" s="17"/>
      <c r="BY249" s="19" t="s">
        <v>3312</v>
      </c>
    </row>
    <row r="250" spans="1:77" x14ac:dyDescent="0.25">
      <c r="A250" s="16">
        <v>273</v>
      </c>
      <c r="B250" s="11" t="s">
        <v>282</v>
      </c>
      <c r="C250" s="12" t="s">
        <v>3</v>
      </c>
      <c r="D250" s="11" t="s">
        <v>3042</v>
      </c>
      <c r="E250" s="11">
        <v>671</v>
      </c>
      <c r="F250" s="21" t="s">
        <v>272</v>
      </c>
      <c r="G250" s="22" t="s">
        <v>3037</v>
      </c>
      <c r="H250" s="21" t="s">
        <v>175</v>
      </c>
      <c r="I250" s="12" t="s">
        <v>3041</v>
      </c>
      <c r="J250" s="12" t="s">
        <v>327</v>
      </c>
      <c r="K250" s="12" t="s">
        <v>328</v>
      </c>
      <c r="L250" s="13" t="s">
        <v>2410</v>
      </c>
      <c r="M250" s="14">
        <v>214230011610</v>
      </c>
      <c r="N250" s="11" t="s">
        <v>2166</v>
      </c>
      <c r="O250" s="12" t="s">
        <v>1971</v>
      </c>
      <c r="P250" s="12" t="s">
        <v>311</v>
      </c>
      <c r="Q250" s="12" t="s">
        <v>1971</v>
      </c>
      <c r="R250" s="12" t="s">
        <v>1971</v>
      </c>
      <c r="S250" s="12" t="s">
        <v>2059</v>
      </c>
      <c r="T250" s="12" t="s">
        <v>3043</v>
      </c>
      <c r="U250" s="12" t="s">
        <v>469</v>
      </c>
      <c r="V250" s="12" t="s">
        <v>313</v>
      </c>
      <c r="W250" s="12" t="s">
        <v>314</v>
      </c>
      <c r="X250" s="12" t="s">
        <v>1976</v>
      </c>
      <c r="Y250" s="12" t="s">
        <v>1863</v>
      </c>
      <c r="Z250" s="12" t="s">
        <v>3045</v>
      </c>
      <c r="AA250" s="12" t="s">
        <v>320</v>
      </c>
      <c r="AB250" s="12" t="s">
        <v>316</v>
      </c>
      <c r="AC250" s="12" t="s">
        <v>1864</v>
      </c>
      <c r="AD250" s="12" t="s">
        <v>1865</v>
      </c>
      <c r="AE250" s="12" t="s">
        <v>360</v>
      </c>
      <c r="AF250" s="12" t="s">
        <v>316</v>
      </c>
      <c r="AG250" s="12" t="s">
        <v>1866</v>
      </c>
      <c r="AH250" s="12" t="s">
        <v>1867</v>
      </c>
      <c r="AI250" s="12" t="s">
        <v>316</v>
      </c>
      <c r="AJ250" s="12" t="s">
        <v>1977</v>
      </c>
      <c r="AK250" s="12" t="s">
        <v>326</v>
      </c>
      <c r="AL250" s="12">
        <f t="shared" si="52"/>
        <v>19.5</v>
      </c>
      <c r="AM250" s="12" t="s">
        <v>1981</v>
      </c>
      <c r="AN250" s="12" t="s">
        <v>1982</v>
      </c>
      <c r="AO250" s="12" t="s">
        <v>1983</v>
      </c>
      <c r="AP250" s="12" t="s">
        <v>3037</v>
      </c>
      <c r="AQ250" s="12" t="s">
        <v>4</v>
      </c>
      <c r="AR250" s="12" t="s">
        <v>272</v>
      </c>
      <c r="AS250" s="15" t="e">
        <f>VLOOKUP(M250,#REF!,4,FALSE)</f>
        <v>#REF!</v>
      </c>
      <c r="AT250" s="15" t="e">
        <f>VLOOKUP(M250,#REF!,5,FALSE)</f>
        <v>#REF!</v>
      </c>
      <c r="AU250" s="15" t="s">
        <v>2025</v>
      </c>
      <c r="AV250" s="15">
        <f t="shared" si="53"/>
        <v>64</v>
      </c>
      <c r="AW250" s="15">
        <f t="shared" si="54"/>
        <v>25.6</v>
      </c>
      <c r="AX250" s="17">
        <f t="shared" si="55"/>
        <v>45.1</v>
      </c>
      <c r="AY250" s="17">
        <v>4</v>
      </c>
      <c r="AZ250" s="12" t="s">
        <v>343</v>
      </c>
      <c r="BA250" s="12" t="s">
        <v>344</v>
      </c>
      <c r="BB250" s="12" t="s">
        <v>317</v>
      </c>
      <c r="BC250" s="21" t="s">
        <v>1401</v>
      </c>
      <c r="BD250" s="21" t="s">
        <v>3044</v>
      </c>
      <c r="BE250" s="21" t="s">
        <v>739</v>
      </c>
      <c r="BF250" s="12" t="s">
        <v>3203</v>
      </c>
      <c r="BG250" s="15" t="str">
        <f>VLOOKUP(M250,'[1]Kcksinfod04fdb3a-9e63-4fd4-8dd0'!$A$4:$P$734,16,FALSE)</f>
        <v>18271286166</v>
      </c>
      <c r="BH250" s="15" t="s">
        <v>3340</v>
      </c>
      <c r="BI250" s="15">
        <v>4</v>
      </c>
      <c r="BJ250" s="15"/>
      <c r="BK250" s="15"/>
      <c r="BL250" s="27"/>
      <c r="BM250" s="27"/>
      <c r="BN250" s="27"/>
      <c r="BO250" s="27"/>
      <c r="BP250" s="27"/>
      <c r="BQ250" s="27"/>
      <c r="BR250" s="27"/>
      <c r="BS250" s="28">
        <f t="shared" si="45"/>
        <v>0</v>
      </c>
      <c r="BT250" s="28">
        <f t="shared" si="46"/>
        <v>0</v>
      </c>
      <c r="BU250" s="35">
        <f t="shared" si="47"/>
        <v>0</v>
      </c>
      <c r="BV250" s="28"/>
      <c r="BW250" s="17"/>
      <c r="BX250" s="17"/>
      <c r="BY250" s="19" t="s">
        <v>3312</v>
      </c>
    </row>
    <row r="251" spans="1:77" x14ac:dyDescent="0.25">
      <c r="A251" s="16">
        <v>274</v>
      </c>
      <c r="B251" s="11" t="s">
        <v>278</v>
      </c>
      <c r="C251" s="12" t="s">
        <v>3</v>
      </c>
      <c r="D251" s="11" t="s">
        <v>1908</v>
      </c>
      <c r="E251" s="11">
        <v>682</v>
      </c>
      <c r="F251" s="21" t="s">
        <v>272</v>
      </c>
      <c r="G251" s="22" t="s">
        <v>3037</v>
      </c>
      <c r="H251" s="21" t="s">
        <v>175</v>
      </c>
      <c r="I251" s="12" t="s">
        <v>3041</v>
      </c>
      <c r="J251" s="12" t="s">
        <v>327</v>
      </c>
      <c r="K251" s="12" t="s">
        <v>328</v>
      </c>
      <c r="L251" s="13" t="s">
        <v>2410</v>
      </c>
      <c r="M251" s="14">
        <v>214230012306</v>
      </c>
      <c r="N251" s="11" t="s">
        <v>2317</v>
      </c>
      <c r="O251" s="12" t="s">
        <v>1971</v>
      </c>
      <c r="P251" s="12" t="s">
        <v>311</v>
      </c>
      <c r="Q251" s="12" t="s">
        <v>1971</v>
      </c>
      <c r="R251" s="12" t="s">
        <v>1971</v>
      </c>
      <c r="S251" s="12" t="s">
        <v>1993</v>
      </c>
      <c r="T251" s="12" t="s">
        <v>2685</v>
      </c>
      <c r="U251" s="12" t="s">
        <v>342</v>
      </c>
      <c r="V251" s="12" t="s">
        <v>313</v>
      </c>
      <c r="W251" s="12" t="s">
        <v>314</v>
      </c>
      <c r="X251" s="12" t="s">
        <v>2027</v>
      </c>
      <c r="Y251" s="12" t="s">
        <v>342</v>
      </c>
      <c r="Z251" s="12" t="s">
        <v>2531</v>
      </c>
      <c r="AA251" s="12" t="s">
        <v>320</v>
      </c>
      <c r="AB251" s="12" t="s">
        <v>1977</v>
      </c>
      <c r="AC251" s="12" t="s">
        <v>1910</v>
      </c>
      <c r="AD251" s="12" t="s">
        <v>1911</v>
      </c>
      <c r="AE251" s="12" t="s">
        <v>495</v>
      </c>
      <c r="AF251" s="12" t="s">
        <v>1912</v>
      </c>
      <c r="AG251" s="12" t="s">
        <v>1913</v>
      </c>
      <c r="AH251" s="12" t="s">
        <v>1914</v>
      </c>
      <c r="AI251" s="12" t="s">
        <v>316</v>
      </c>
      <c r="AJ251" s="12" t="s">
        <v>1977</v>
      </c>
      <c r="AK251" s="12" t="s">
        <v>326</v>
      </c>
      <c r="AL251" s="12">
        <f t="shared" si="52"/>
        <v>18</v>
      </c>
      <c r="AM251" s="12" t="s">
        <v>1981</v>
      </c>
      <c r="AN251" s="12" t="s">
        <v>1982</v>
      </c>
      <c r="AO251" s="12" t="s">
        <v>1983</v>
      </c>
      <c r="AP251" s="12" t="s">
        <v>3037</v>
      </c>
      <c r="AQ251" s="12" t="s">
        <v>4</v>
      </c>
      <c r="AR251" s="12" t="s">
        <v>272</v>
      </c>
      <c r="AS251" s="15" t="e">
        <f>VLOOKUP(M251,#REF!,4,FALSE)</f>
        <v>#REF!</v>
      </c>
      <c r="AT251" s="15" t="e">
        <f>VLOOKUP(M251,#REF!,5,FALSE)</f>
        <v>#REF!</v>
      </c>
      <c r="AU251" s="15" t="s">
        <v>2002</v>
      </c>
      <c r="AV251" s="15">
        <f t="shared" si="53"/>
        <v>64.8</v>
      </c>
      <c r="AW251" s="15">
        <f t="shared" si="54"/>
        <v>25.92</v>
      </c>
      <c r="AX251" s="17">
        <f t="shared" si="55"/>
        <v>43.92</v>
      </c>
      <c r="AY251" s="17">
        <v>5</v>
      </c>
      <c r="AZ251" s="12" t="s">
        <v>315</v>
      </c>
      <c r="BA251" s="12" t="s">
        <v>316</v>
      </c>
      <c r="BB251" s="12" t="s">
        <v>317</v>
      </c>
      <c r="BC251" s="21" t="s">
        <v>1383</v>
      </c>
      <c r="BD251" s="21" t="s">
        <v>3068</v>
      </c>
      <c r="BE251" s="21" t="s">
        <v>1909</v>
      </c>
      <c r="BF251" s="12" t="s">
        <v>3203</v>
      </c>
      <c r="BG251" s="15" t="str">
        <f>VLOOKUP(M251,'[1]Kcksinfod04fdb3a-9e63-4fd4-8dd0'!$A$4:$P$734,16,FALSE)</f>
        <v>18171589969</v>
      </c>
      <c r="BH251" s="15" t="s">
        <v>3340</v>
      </c>
      <c r="BI251" s="15">
        <v>4</v>
      </c>
      <c r="BJ251" s="15"/>
      <c r="BK251" s="15"/>
      <c r="BL251" s="27"/>
      <c r="BM251" s="27"/>
      <c r="BN251" s="27"/>
      <c r="BO251" s="27"/>
      <c r="BP251" s="27"/>
      <c r="BQ251" s="27"/>
      <c r="BR251" s="27"/>
      <c r="BS251" s="28">
        <f t="shared" si="45"/>
        <v>0</v>
      </c>
      <c r="BT251" s="28">
        <f t="shared" si="46"/>
        <v>0</v>
      </c>
      <c r="BU251" s="35">
        <f t="shared" si="47"/>
        <v>0</v>
      </c>
      <c r="BV251" s="28"/>
      <c r="BW251" s="17"/>
      <c r="BX251" s="17"/>
      <c r="BY251" s="19" t="s">
        <v>3312</v>
      </c>
    </row>
    <row r="252" spans="1:77" x14ac:dyDescent="0.25">
      <c r="A252" s="16">
        <v>275</v>
      </c>
      <c r="B252" s="11" t="s">
        <v>281</v>
      </c>
      <c r="C252" s="12" t="s">
        <v>3</v>
      </c>
      <c r="D252" s="11" t="s">
        <v>3065</v>
      </c>
      <c r="E252" s="11">
        <v>679</v>
      </c>
      <c r="F252" s="21" t="s">
        <v>272</v>
      </c>
      <c r="G252" s="22" t="s">
        <v>3037</v>
      </c>
      <c r="H252" s="21" t="s">
        <v>175</v>
      </c>
      <c r="I252" s="12" t="s">
        <v>3041</v>
      </c>
      <c r="J252" s="12" t="s">
        <v>327</v>
      </c>
      <c r="K252" s="12" t="s">
        <v>328</v>
      </c>
      <c r="L252" s="13" t="s">
        <v>2410</v>
      </c>
      <c r="M252" s="14">
        <v>214230011913</v>
      </c>
      <c r="N252" s="11" t="s">
        <v>2291</v>
      </c>
      <c r="O252" s="12" t="s">
        <v>1971</v>
      </c>
      <c r="P252" s="12" t="s">
        <v>311</v>
      </c>
      <c r="Q252" s="12" t="s">
        <v>1971</v>
      </c>
      <c r="R252" s="12" t="s">
        <v>1971</v>
      </c>
      <c r="S252" s="12" t="s">
        <v>1972</v>
      </c>
      <c r="T252" s="12" t="s">
        <v>3066</v>
      </c>
      <c r="U252" s="12" t="s">
        <v>1901</v>
      </c>
      <c r="V252" s="12" t="s">
        <v>313</v>
      </c>
      <c r="W252" s="12" t="s">
        <v>341</v>
      </c>
      <c r="X252" s="12" t="s">
        <v>2031</v>
      </c>
      <c r="Y252" s="12" t="s">
        <v>857</v>
      </c>
      <c r="Z252" s="12" t="s">
        <v>2033</v>
      </c>
      <c r="AA252" s="12" t="s">
        <v>320</v>
      </c>
      <c r="AB252" s="12" t="s">
        <v>1977</v>
      </c>
      <c r="AC252" s="12" t="s">
        <v>1903</v>
      </c>
      <c r="AD252" s="12" t="s">
        <v>1904</v>
      </c>
      <c r="AE252" s="12" t="s">
        <v>1905</v>
      </c>
      <c r="AF252" s="12" t="s">
        <v>480</v>
      </c>
      <c r="AG252" s="12" t="s">
        <v>1906</v>
      </c>
      <c r="AH252" s="12" t="s">
        <v>1907</v>
      </c>
      <c r="AI252" s="12" t="s">
        <v>316</v>
      </c>
      <c r="AJ252" s="12" t="s">
        <v>316</v>
      </c>
      <c r="AK252" s="12" t="s">
        <v>326</v>
      </c>
      <c r="AL252" s="12">
        <f t="shared" si="52"/>
        <v>18.3</v>
      </c>
      <c r="AM252" s="12" t="s">
        <v>1981</v>
      </c>
      <c r="AN252" s="12" t="s">
        <v>1982</v>
      </c>
      <c r="AO252" s="12" t="s">
        <v>1983</v>
      </c>
      <c r="AP252" s="12" t="s">
        <v>3037</v>
      </c>
      <c r="AQ252" s="12" t="s">
        <v>4</v>
      </c>
      <c r="AR252" s="12" t="s">
        <v>272</v>
      </c>
      <c r="AS252" s="15" t="e">
        <f>VLOOKUP(M252,#REF!,4,FALSE)</f>
        <v>#REF!</v>
      </c>
      <c r="AT252" s="15" t="e">
        <f>VLOOKUP(M252,#REF!,5,FALSE)</f>
        <v>#REF!</v>
      </c>
      <c r="AU252" s="15" t="s">
        <v>2025</v>
      </c>
      <c r="AV252" s="15">
        <f t="shared" si="53"/>
        <v>64</v>
      </c>
      <c r="AW252" s="15">
        <f t="shared" si="54"/>
        <v>25.6</v>
      </c>
      <c r="AX252" s="17">
        <f t="shared" si="55"/>
        <v>43.900000000000006</v>
      </c>
      <c r="AY252" s="17">
        <v>6</v>
      </c>
      <c r="AZ252" s="12" t="s">
        <v>315</v>
      </c>
      <c r="BA252" s="12" t="s">
        <v>316</v>
      </c>
      <c r="BB252" s="12" t="s">
        <v>317</v>
      </c>
      <c r="BC252" s="21" t="s">
        <v>1902</v>
      </c>
      <c r="BD252" s="21" t="s">
        <v>3067</v>
      </c>
      <c r="BE252" s="21" t="s">
        <v>745</v>
      </c>
      <c r="BF252" s="12" t="s">
        <v>3203</v>
      </c>
      <c r="BG252" s="15" t="str">
        <f>VLOOKUP(M252,'[1]Kcksinfod04fdb3a-9e63-4fd4-8dd0'!$A$4:$P$734,16,FALSE)</f>
        <v>15007117850</v>
      </c>
      <c r="BH252" s="15" t="s">
        <v>3340</v>
      </c>
      <c r="BI252" s="15">
        <v>4</v>
      </c>
      <c r="BJ252" s="15"/>
      <c r="BK252" s="15"/>
      <c r="BL252" s="27"/>
      <c r="BM252" s="27"/>
      <c r="BN252" s="27"/>
      <c r="BO252" s="27"/>
      <c r="BP252" s="27"/>
      <c r="BQ252" s="27"/>
      <c r="BR252" s="27"/>
      <c r="BS252" s="28">
        <f t="shared" si="45"/>
        <v>0</v>
      </c>
      <c r="BT252" s="28">
        <f t="shared" si="46"/>
        <v>0</v>
      </c>
      <c r="BU252" s="35">
        <f t="shared" si="47"/>
        <v>0</v>
      </c>
      <c r="BV252" s="28"/>
      <c r="BW252" s="17"/>
      <c r="BX252" s="17"/>
      <c r="BY252" s="19" t="s">
        <v>3312</v>
      </c>
    </row>
    <row r="253" spans="1:77" x14ac:dyDescent="0.25">
      <c r="A253" s="16">
        <v>276</v>
      </c>
      <c r="B253" s="11" t="s">
        <v>274</v>
      </c>
      <c r="C253" s="12" t="s">
        <v>3</v>
      </c>
      <c r="D253" s="11" t="s">
        <v>3069</v>
      </c>
      <c r="E253" s="11">
        <v>683</v>
      </c>
      <c r="F253" s="21" t="s">
        <v>272</v>
      </c>
      <c r="G253" s="22" t="s">
        <v>3037</v>
      </c>
      <c r="H253" s="21" t="s">
        <v>175</v>
      </c>
      <c r="I253" s="12" t="s">
        <v>3041</v>
      </c>
      <c r="J253" s="12" t="s">
        <v>327</v>
      </c>
      <c r="K253" s="12" t="s">
        <v>328</v>
      </c>
      <c r="L253" s="13" t="s">
        <v>2410</v>
      </c>
      <c r="M253" s="14">
        <v>214230010312</v>
      </c>
      <c r="N253" s="11" t="s">
        <v>2358</v>
      </c>
      <c r="O253" s="12" t="s">
        <v>1971</v>
      </c>
      <c r="P253" s="12" t="s">
        <v>311</v>
      </c>
      <c r="Q253" s="12" t="s">
        <v>1971</v>
      </c>
      <c r="R253" s="12" t="s">
        <v>1971</v>
      </c>
      <c r="S253" s="12" t="s">
        <v>1972</v>
      </c>
      <c r="T253" s="12" t="s">
        <v>3007</v>
      </c>
      <c r="U253" s="12" t="s">
        <v>1915</v>
      </c>
      <c r="V253" s="12" t="s">
        <v>313</v>
      </c>
      <c r="W253" s="12" t="s">
        <v>341</v>
      </c>
      <c r="X253" s="12" t="s">
        <v>3070</v>
      </c>
      <c r="Y253" s="12" t="s">
        <v>1916</v>
      </c>
      <c r="Z253" s="12" t="s">
        <v>3072</v>
      </c>
      <c r="AA253" s="12" t="s">
        <v>320</v>
      </c>
      <c r="AB253" s="12" t="s">
        <v>1977</v>
      </c>
      <c r="AC253" s="12" t="s">
        <v>1917</v>
      </c>
      <c r="AD253" s="12" t="s">
        <v>316</v>
      </c>
      <c r="AE253" s="12" t="s">
        <v>384</v>
      </c>
      <c r="AF253" s="12" t="s">
        <v>1918</v>
      </c>
      <c r="AG253" s="12" t="s">
        <v>1919</v>
      </c>
      <c r="AH253" s="12" t="s">
        <v>1920</v>
      </c>
      <c r="AI253" s="12" t="s">
        <v>316</v>
      </c>
      <c r="AJ253" s="12" t="s">
        <v>1977</v>
      </c>
      <c r="AK253" s="12" t="s">
        <v>326</v>
      </c>
      <c r="AL253" s="12">
        <f t="shared" si="52"/>
        <v>17.399999999999999</v>
      </c>
      <c r="AM253" s="12" t="s">
        <v>1981</v>
      </c>
      <c r="AN253" s="12" t="s">
        <v>1982</v>
      </c>
      <c r="AO253" s="12" t="s">
        <v>1983</v>
      </c>
      <c r="AP253" s="12" t="s">
        <v>3037</v>
      </c>
      <c r="AQ253" s="12" t="s">
        <v>4</v>
      </c>
      <c r="AR253" s="12" t="s">
        <v>272</v>
      </c>
      <c r="AS253" s="15" t="e">
        <f>VLOOKUP(M253,#REF!,4,FALSE)</f>
        <v>#REF!</v>
      </c>
      <c r="AT253" s="15" t="e">
        <f>VLOOKUP(M253,#REF!,5,FALSE)</f>
        <v>#REF!</v>
      </c>
      <c r="AU253" s="15" t="s">
        <v>1996</v>
      </c>
      <c r="AV253" s="15">
        <f t="shared" si="53"/>
        <v>65.599999999999994</v>
      </c>
      <c r="AW253" s="15">
        <f t="shared" si="54"/>
        <v>26.24</v>
      </c>
      <c r="AX253" s="17">
        <f t="shared" si="55"/>
        <v>43.64</v>
      </c>
      <c r="AY253" s="17">
        <v>7</v>
      </c>
      <c r="AZ253" s="12" t="s">
        <v>315</v>
      </c>
      <c r="BA253" s="12" t="s">
        <v>316</v>
      </c>
      <c r="BB253" s="12" t="s">
        <v>317</v>
      </c>
      <c r="BC253" s="21" t="s">
        <v>1665</v>
      </c>
      <c r="BD253" s="21" t="s">
        <v>3071</v>
      </c>
      <c r="BE253" s="21" t="s">
        <v>508</v>
      </c>
      <c r="BF253" s="12" t="s">
        <v>3203</v>
      </c>
      <c r="BG253" s="15" t="str">
        <f>VLOOKUP(M253,'[1]Kcksinfod04fdb3a-9e63-4fd4-8dd0'!$A$4:$P$734,16,FALSE)</f>
        <v>15271077656</v>
      </c>
      <c r="BH253" s="15" t="s">
        <v>3340</v>
      </c>
      <c r="BI253" s="15">
        <v>4</v>
      </c>
      <c r="BJ253" s="15"/>
      <c r="BK253" s="15"/>
      <c r="BL253" s="27"/>
      <c r="BM253" s="27"/>
      <c r="BN253" s="27"/>
      <c r="BO253" s="27"/>
      <c r="BP253" s="27"/>
      <c r="BQ253" s="27"/>
      <c r="BR253" s="27"/>
      <c r="BS253" s="28">
        <f t="shared" si="45"/>
        <v>0</v>
      </c>
      <c r="BT253" s="28">
        <f t="shared" si="46"/>
        <v>0</v>
      </c>
      <c r="BU253" s="35">
        <f t="shared" si="47"/>
        <v>0</v>
      </c>
      <c r="BV253" s="28"/>
      <c r="BW253" s="17"/>
      <c r="BX253" s="17"/>
      <c r="BY253" s="19" t="s">
        <v>3312</v>
      </c>
    </row>
    <row r="254" spans="1:77" x14ac:dyDescent="0.25">
      <c r="A254" s="16">
        <v>277</v>
      </c>
      <c r="B254" s="11" t="s">
        <v>283</v>
      </c>
      <c r="C254" s="12" t="s">
        <v>3</v>
      </c>
      <c r="D254" s="11" t="s">
        <v>3057</v>
      </c>
      <c r="E254" s="11">
        <v>677</v>
      </c>
      <c r="F254" s="21" t="s">
        <v>272</v>
      </c>
      <c r="G254" s="22" t="s">
        <v>3037</v>
      </c>
      <c r="H254" s="21" t="s">
        <v>175</v>
      </c>
      <c r="I254" s="12" t="s">
        <v>3041</v>
      </c>
      <c r="J254" s="12" t="s">
        <v>327</v>
      </c>
      <c r="K254" s="12" t="s">
        <v>328</v>
      </c>
      <c r="L254" s="13" t="s">
        <v>2410</v>
      </c>
      <c r="M254" s="14">
        <v>214230011027</v>
      </c>
      <c r="N254" s="11" t="s">
        <v>2291</v>
      </c>
      <c r="O254" s="12" t="s">
        <v>1971</v>
      </c>
      <c r="P254" s="12" t="s">
        <v>311</v>
      </c>
      <c r="Q254" s="12" t="s">
        <v>1971</v>
      </c>
      <c r="R254" s="12" t="s">
        <v>1971</v>
      </c>
      <c r="S254" s="12" t="s">
        <v>2256</v>
      </c>
      <c r="T254" s="12" t="s">
        <v>3058</v>
      </c>
      <c r="U254" s="12" t="s">
        <v>469</v>
      </c>
      <c r="V254" s="12" t="s">
        <v>313</v>
      </c>
      <c r="W254" s="12" t="s">
        <v>314</v>
      </c>
      <c r="X254" s="12" t="s">
        <v>2373</v>
      </c>
      <c r="Y254" s="12" t="s">
        <v>469</v>
      </c>
      <c r="Z254" s="12" t="s">
        <v>3060</v>
      </c>
      <c r="AA254" s="12" t="s">
        <v>320</v>
      </c>
      <c r="AB254" s="12" t="s">
        <v>1977</v>
      </c>
      <c r="AC254" s="12" t="s">
        <v>1888</v>
      </c>
      <c r="AD254" s="12" t="s">
        <v>1889</v>
      </c>
      <c r="AE254" s="12" t="s">
        <v>1890</v>
      </c>
      <c r="AF254" s="12" t="s">
        <v>316</v>
      </c>
      <c r="AG254" s="12" t="s">
        <v>1891</v>
      </c>
      <c r="AH254" s="12" t="s">
        <v>1892</v>
      </c>
      <c r="AI254" s="12" t="s">
        <v>316</v>
      </c>
      <c r="AJ254" s="12" t="s">
        <v>316</v>
      </c>
      <c r="AK254" s="12" t="s">
        <v>326</v>
      </c>
      <c r="AL254" s="12">
        <f t="shared" si="52"/>
        <v>18.3</v>
      </c>
      <c r="AM254" s="12" t="s">
        <v>1981</v>
      </c>
      <c r="AN254" s="12" t="s">
        <v>1982</v>
      </c>
      <c r="AO254" s="12" t="s">
        <v>1983</v>
      </c>
      <c r="AP254" s="12" t="s">
        <v>3037</v>
      </c>
      <c r="AQ254" s="12" t="s">
        <v>4</v>
      </c>
      <c r="AR254" s="12" t="s">
        <v>272</v>
      </c>
      <c r="AS254" s="15" t="e">
        <f>VLOOKUP(M254,#REF!,4,FALSE)</f>
        <v>#REF!</v>
      </c>
      <c r="AT254" s="15" t="e">
        <f>VLOOKUP(M254,#REF!,5,FALSE)</f>
        <v>#REF!</v>
      </c>
      <c r="AU254" s="15" t="s">
        <v>2116</v>
      </c>
      <c r="AV254" s="15">
        <f t="shared" si="53"/>
        <v>62.8</v>
      </c>
      <c r="AW254" s="15">
        <f t="shared" si="54"/>
        <v>25.12</v>
      </c>
      <c r="AX254" s="17">
        <f t="shared" si="55"/>
        <v>43.42</v>
      </c>
      <c r="AY254" s="17">
        <v>8</v>
      </c>
      <c r="AZ254" s="12" t="s">
        <v>315</v>
      </c>
      <c r="BA254" s="12" t="s">
        <v>316</v>
      </c>
      <c r="BB254" s="12" t="s">
        <v>317</v>
      </c>
      <c r="BC254" s="21" t="s">
        <v>1887</v>
      </c>
      <c r="BD254" s="21" t="s">
        <v>3059</v>
      </c>
      <c r="BE254" s="21" t="s">
        <v>1040</v>
      </c>
      <c r="BF254" s="12" t="s">
        <v>3203</v>
      </c>
      <c r="BG254" s="15" t="str">
        <f>VLOOKUP(M254,'[1]Kcksinfod04fdb3a-9e63-4fd4-8dd0'!$A$4:$P$734,16,FALSE)</f>
        <v>17707253901</v>
      </c>
      <c r="BH254" s="15" t="s">
        <v>3340</v>
      </c>
      <c r="BI254" s="15">
        <v>4</v>
      </c>
      <c r="BJ254" s="15"/>
      <c r="BK254" s="15"/>
      <c r="BL254" s="27"/>
      <c r="BM254" s="27"/>
      <c r="BN254" s="27"/>
      <c r="BO254" s="27"/>
      <c r="BP254" s="27"/>
      <c r="BQ254" s="27"/>
      <c r="BR254" s="27"/>
      <c r="BS254" s="28">
        <f t="shared" si="45"/>
        <v>0</v>
      </c>
      <c r="BT254" s="28">
        <f t="shared" si="46"/>
        <v>0</v>
      </c>
      <c r="BU254" s="35">
        <f t="shared" si="47"/>
        <v>0</v>
      </c>
      <c r="BV254" s="28"/>
      <c r="BW254" s="17"/>
      <c r="BX254" s="17"/>
      <c r="BY254" s="19" t="s">
        <v>3312</v>
      </c>
    </row>
    <row r="255" spans="1:77" x14ac:dyDescent="0.25">
      <c r="A255" s="16">
        <v>278</v>
      </c>
      <c r="B255" s="11" t="s">
        <v>286</v>
      </c>
      <c r="C255" s="12" t="s">
        <v>3</v>
      </c>
      <c r="D255" s="11" t="s">
        <v>3054</v>
      </c>
      <c r="E255" s="11">
        <v>676</v>
      </c>
      <c r="F255" s="21" t="s">
        <v>272</v>
      </c>
      <c r="G255" s="22" t="s">
        <v>3037</v>
      </c>
      <c r="H255" s="21" t="s">
        <v>175</v>
      </c>
      <c r="I255" s="12" t="s">
        <v>3041</v>
      </c>
      <c r="J255" s="12" t="s">
        <v>327</v>
      </c>
      <c r="K255" s="12" t="s">
        <v>328</v>
      </c>
      <c r="L255" s="13" t="s">
        <v>2410</v>
      </c>
      <c r="M255" s="14">
        <v>214230012228</v>
      </c>
      <c r="N255" s="11" t="s">
        <v>2243</v>
      </c>
      <c r="O255" s="12" t="s">
        <v>1971</v>
      </c>
      <c r="P255" s="12" t="s">
        <v>311</v>
      </c>
      <c r="Q255" s="12" t="s">
        <v>1971</v>
      </c>
      <c r="R255" s="12" t="s">
        <v>1971</v>
      </c>
      <c r="S255" s="12" t="s">
        <v>2073</v>
      </c>
      <c r="T255" s="12" t="s">
        <v>3055</v>
      </c>
      <c r="U255" s="12" t="s">
        <v>347</v>
      </c>
      <c r="V255" s="12" t="s">
        <v>313</v>
      </c>
      <c r="W255" s="12" t="s">
        <v>314</v>
      </c>
      <c r="X255" s="12" t="s">
        <v>2382</v>
      </c>
      <c r="Y255" s="12" t="s">
        <v>1882</v>
      </c>
      <c r="Z255" s="12" t="s">
        <v>2037</v>
      </c>
      <c r="AA255" s="12" t="s">
        <v>320</v>
      </c>
      <c r="AB255" s="12" t="s">
        <v>1977</v>
      </c>
      <c r="AC255" s="12" t="s">
        <v>1883</v>
      </c>
      <c r="AD255" s="12" t="s">
        <v>1884</v>
      </c>
      <c r="AE255" s="12" t="s">
        <v>396</v>
      </c>
      <c r="AF255" s="12" t="s">
        <v>316</v>
      </c>
      <c r="AG255" s="12" t="s">
        <v>1885</v>
      </c>
      <c r="AH255" s="12" t="s">
        <v>1886</v>
      </c>
      <c r="AI255" s="12" t="s">
        <v>316</v>
      </c>
      <c r="AJ255" s="12" t="s">
        <v>1977</v>
      </c>
      <c r="AK255" s="12" t="s">
        <v>326</v>
      </c>
      <c r="AL255" s="12">
        <f t="shared" si="52"/>
        <v>18.599999999999998</v>
      </c>
      <c r="AM255" s="12" t="s">
        <v>1981</v>
      </c>
      <c r="AN255" s="12" t="s">
        <v>1982</v>
      </c>
      <c r="AO255" s="12" t="s">
        <v>1983</v>
      </c>
      <c r="AP255" s="12" t="s">
        <v>3037</v>
      </c>
      <c r="AQ255" s="12" t="s">
        <v>4</v>
      </c>
      <c r="AR255" s="12" t="s">
        <v>272</v>
      </c>
      <c r="AS255" s="15" t="e">
        <f>VLOOKUP(M255,#REF!,4,FALSE)</f>
        <v>#REF!</v>
      </c>
      <c r="AT255" s="15" t="e">
        <f>VLOOKUP(M255,#REF!,5,FALSE)</f>
        <v>#REF!</v>
      </c>
      <c r="AU255" s="15" t="s">
        <v>2211</v>
      </c>
      <c r="AV255" s="15">
        <f t="shared" si="53"/>
        <v>61.2</v>
      </c>
      <c r="AW255" s="15">
        <f t="shared" si="54"/>
        <v>24.480000000000004</v>
      </c>
      <c r="AX255" s="17">
        <f t="shared" si="55"/>
        <v>43.08</v>
      </c>
      <c r="AY255" s="17">
        <v>9</v>
      </c>
      <c r="AZ255" s="12" t="s">
        <v>315</v>
      </c>
      <c r="BA255" s="12" t="s">
        <v>344</v>
      </c>
      <c r="BB255" s="12" t="s">
        <v>317</v>
      </c>
      <c r="BC255" s="21" t="s">
        <v>1785</v>
      </c>
      <c r="BD255" s="21" t="s">
        <v>3056</v>
      </c>
      <c r="BE255" s="21" t="s">
        <v>1881</v>
      </c>
      <c r="BF255" s="12" t="s">
        <v>3203</v>
      </c>
      <c r="BG255" s="15" t="str">
        <f>VLOOKUP(M255,'[1]Kcksinfod04fdb3a-9e63-4fd4-8dd0'!$A$4:$P$734,16,FALSE)</f>
        <v>15271990626</v>
      </c>
      <c r="BH255" s="15" t="s">
        <v>3340</v>
      </c>
      <c r="BI255" s="15">
        <v>4</v>
      </c>
      <c r="BJ255" s="15"/>
      <c r="BK255" s="15"/>
      <c r="BL255" s="27"/>
      <c r="BM255" s="27"/>
      <c r="BN255" s="27"/>
      <c r="BO255" s="27"/>
      <c r="BP255" s="27"/>
      <c r="BQ255" s="27"/>
      <c r="BR255" s="27"/>
      <c r="BS255" s="28">
        <f t="shared" si="45"/>
        <v>0</v>
      </c>
      <c r="BT255" s="28">
        <f t="shared" si="46"/>
        <v>0</v>
      </c>
      <c r="BU255" s="35">
        <f t="shared" si="47"/>
        <v>0</v>
      </c>
      <c r="BV255" s="28"/>
      <c r="BW255" s="17"/>
      <c r="BX255" s="17"/>
      <c r="BY255" s="19" t="s">
        <v>3312</v>
      </c>
    </row>
    <row r="256" spans="1:77" x14ac:dyDescent="0.25">
      <c r="A256" s="16">
        <v>279</v>
      </c>
      <c r="B256" s="11" t="s">
        <v>285</v>
      </c>
      <c r="C256" s="12" t="s">
        <v>3</v>
      </c>
      <c r="D256" s="11" t="s">
        <v>3061</v>
      </c>
      <c r="E256" s="11">
        <v>678</v>
      </c>
      <c r="F256" s="21" t="s">
        <v>272</v>
      </c>
      <c r="G256" s="22" t="s">
        <v>3037</v>
      </c>
      <c r="H256" s="21" t="s">
        <v>175</v>
      </c>
      <c r="I256" s="12" t="s">
        <v>3041</v>
      </c>
      <c r="J256" s="12" t="s">
        <v>327</v>
      </c>
      <c r="K256" s="12" t="s">
        <v>328</v>
      </c>
      <c r="L256" s="13" t="s">
        <v>2410</v>
      </c>
      <c r="M256" s="14">
        <v>214230011119</v>
      </c>
      <c r="N256" s="11" t="s">
        <v>2291</v>
      </c>
      <c r="O256" s="12" t="s">
        <v>1971</v>
      </c>
      <c r="P256" s="12" t="s">
        <v>311</v>
      </c>
      <c r="Q256" s="12" t="s">
        <v>1971</v>
      </c>
      <c r="R256" s="12" t="s">
        <v>1971</v>
      </c>
      <c r="S256" s="12" t="s">
        <v>2059</v>
      </c>
      <c r="T256" s="12" t="s">
        <v>3062</v>
      </c>
      <c r="U256" s="12" t="s">
        <v>857</v>
      </c>
      <c r="V256" s="12" t="s">
        <v>313</v>
      </c>
      <c r="W256" s="12" t="s">
        <v>314</v>
      </c>
      <c r="X256" s="12" t="s">
        <v>2037</v>
      </c>
      <c r="Y256" s="12" t="s">
        <v>1893</v>
      </c>
      <c r="Z256" s="12" t="s">
        <v>3064</v>
      </c>
      <c r="AA256" s="12" t="s">
        <v>320</v>
      </c>
      <c r="AB256" s="12" t="s">
        <v>1977</v>
      </c>
      <c r="AC256" s="12" t="s">
        <v>1894</v>
      </c>
      <c r="AD256" s="12" t="s">
        <v>1895</v>
      </c>
      <c r="AE256" s="12" t="s">
        <v>1896</v>
      </c>
      <c r="AF256" s="12" t="s">
        <v>1897</v>
      </c>
      <c r="AG256" s="12" t="s">
        <v>1898</v>
      </c>
      <c r="AH256" s="12" t="s">
        <v>1899</v>
      </c>
      <c r="AI256" s="12" t="s">
        <v>316</v>
      </c>
      <c r="AJ256" s="12" t="s">
        <v>1900</v>
      </c>
      <c r="AK256" s="12" t="s">
        <v>326</v>
      </c>
      <c r="AL256" s="12">
        <f t="shared" si="52"/>
        <v>18.3</v>
      </c>
      <c r="AM256" s="12" t="s">
        <v>1981</v>
      </c>
      <c r="AN256" s="12" t="s">
        <v>1982</v>
      </c>
      <c r="AO256" s="12" t="s">
        <v>1983</v>
      </c>
      <c r="AP256" s="12" t="s">
        <v>3037</v>
      </c>
      <c r="AQ256" s="12" t="s">
        <v>4</v>
      </c>
      <c r="AR256" s="12" t="s">
        <v>272</v>
      </c>
      <c r="AS256" s="15" t="e">
        <f>VLOOKUP(M256,#REF!,4,FALSE)</f>
        <v>#REF!</v>
      </c>
      <c r="AT256" s="15" t="e">
        <f>VLOOKUP(M256,#REF!,5,FALSE)</f>
        <v>#REF!</v>
      </c>
      <c r="AU256" s="15" t="s">
        <v>2211</v>
      </c>
      <c r="AV256" s="15">
        <f t="shared" si="53"/>
        <v>61.2</v>
      </c>
      <c r="AW256" s="15">
        <f t="shared" si="54"/>
        <v>24.480000000000004</v>
      </c>
      <c r="AX256" s="17">
        <f t="shared" si="55"/>
        <v>42.78</v>
      </c>
      <c r="AY256" s="17">
        <v>10</v>
      </c>
      <c r="AZ256" s="12" t="s">
        <v>315</v>
      </c>
      <c r="BA256" s="12" t="s">
        <v>316</v>
      </c>
      <c r="BB256" s="12" t="s">
        <v>317</v>
      </c>
      <c r="BC256" s="21" t="s">
        <v>783</v>
      </c>
      <c r="BD256" s="21" t="s">
        <v>3063</v>
      </c>
      <c r="BE256" s="21" t="s">
        <v>677</v>
      </c>
      <c r="BF256" s="12" t="s">
        <v>3203</v>
      </c>
      <c r="BG256" s="15" t="str">
        <f>VLOOKUP(M256,'[1]Kcksinfod04fdb3a-9e63-4fd4-8dd0'!$A$4:$P$734,16,FALSE)</f>
        <v>15897995937</v>
      </c>
      <c r="BH256" s="15" t="s">
        <v>3340</v>
      </c>
      <c r="BI256" s="15">
        <v>4</v>
      </c>
      <c r="BJ256" s="15"/>
      <c r="BK256" s="15"/>
      <c r="BL256" s="27"/>
      <c r="BM256" s="27"/>
      <c r="BN256" s="27"/>
      <c r="BO256" s="27"/>
      <c r="BP256" s="27"/>
      <c r="BQ256" s="27"/>
      <c r="BR256" s="27"/>
      <c r="BS256" s="28">
        <f t="shared" si="45"/>
        <v>0</v>
      </c>
      <c r="BT256" s="28">
        <f t="shared" si="46"/>
        <v>0</v>
      </c>
      <c r="BU256" s="35">
        <f t="shared" si="47"/>
        <v>0</v>
      </c>
      <c r="BV256" s="28"/>
      <c r="BW256" s="17"/>
      <c r="BX256" s="17"/>
      <c r="BY256" s="19" t="s">
        <v>3312</v>
      </c>
    </row>
    <row r="257" spans="1:77" x14ac:dyDescent="0.25">
      <c r="A257" s="16">
        <v>280</v>
      </c>
      <c r="B257" s="11" t="s">
        <v>277</v>
      </c>
      <c r="C257" s="12" t="s">
        <v>3</v>
      </c>
      <c r="D257" s="11" t="s">
        <v>3079</v>
      </c>
      <c r="E257" s="11">
        <v>687</v>
      </c>
      <c r="F257" s="21" t="s">
        <v>272</v>
      </c>
      <c r="G257" s="22" t="s">
        <v>3037</v>
      </c>
      <c r="H257" s="21" t="s">
        <v>175</v>
      </c>
      <c r="I257" s="12" t="s">
        <v>3041</v>
      </c>
      <c r="J257" s="12" t="s">
        <v>327</v>
      </c>
      <c r="K257" s="12" t="s">
        <v>328</v>
      </c>
      <c r="L257" s="13" t="s">
        <v>2410</v>
      </c>
      <c r="M257" s="14">
        <v>214230011324</v>
      </c>
      <c r="N257" s="11" t="s">
        <v>2453</v>
      </c>
      <c r="O257" s="12" t="s">
        <v>1971</v>
      </c>
      <c r="P257" s="12" t="s">
        <v>311</v>
      </c>
      <c r="Q257" s="12" t="s">
        <v>1971</v>
      </c>
      <c r="R257" s="12" t="s">
        <v>1971</v>
      </c>
      <c r="S257" s="12" t="s">
        <v>2059</v>
      </c>
      <c r="T257" s="12" t="s">
        <v>3080</v>
      </c>
      <c r="U257" s="12" t="s">
        <v>469</v>
      </c>
      <c r="V257" s="12" t="s">
        <v>313</v>
      </c>
      <c r="W257" s="12" t="s">
        <v>330</v>
      </c>
      <c r="X257" s="12" t="s">
        <v>2027</v>
      </c>
      <c r="Y257" s="12" t="s">
        <v>1893</v>
      </c>
      <c r="Z257" s="12" t="s">
        <v>2684</v>
      </c>
      <c r="AA257" s="12" t="s">
        <v>320</v>
      </c>
      <c r="AB257" s="12" t="s">
        <v>1977</v>
      </c>
      <c r="AC257" s="12" t="s">
        <v>1931</v>
      </c>
      <c r="AD257" s="12" t="s">
        <v>316</v>
      </c>
      <c r="AE257" s="12" t="s">
        <v>495</v>
      </c>
      <c r="AF257" s="12" t="s">
        <v>316</v>
      </c>
      <c r="AG257" s="12" t="s">
        <v>1932</v>
      </c>
      <c r="AH257" s="12" t="s">
        <v>1933</v>
      </c>
      <c r="AI257" s="12" t="s">
        <v>316</v>
      </c>
      <c r="AJ257" s="12" t="s">
        <v>1934</v>
      </c>
      <c r="AK257" s="12" t="s">
        <v>326</v>
      </c>
      <c r="AL257" s="12">
        <f t="shared" si="52"/>
        <v>16.5</v>
      </c>
      <c r="AM257" s="12" t="s">
        <v>1981</v>
      </c>
      <c r="AN257" s="12" t="s">
        <v>1982</v>
      </c>
      <c r="AO257" s="12" t="s">
        <v>1983</v>
      </c>
      <c r="AP257" s="12" t="s">
        <v>3037</v>
      </c>
      <c r="AQ257" s="12" t="s">
        <v>4</v>
      </c>
      <c r="AR257" s="12" t="s">
        <v>272</v>
      </c>
      <c r="AS257" s="15" t="e">
        <f>VLOOKUP(M257,#REF!,4,FALSE)</f>
        <v>#REF!</v>
      </c>
      <c r="AT257" s="15" t="e">
        <f>VLOOKUP(M257,#REF!,5,FALSE)</f>
        <v>#REF!</v>
      </c>
      <c r="AU257" s="15" t="s">
        <v>2775</v>
      </c>
      <c r="AV257" s="15">
        <f t="shared" si="53"/>
        <v>65.2</v>
      </c>
      <c r="AW257" s="15">
        <f t="shared" si="54"/>
        <v>26.080000000000002</v>
      </c>
      <c r="AX257" s="17">
        <f t="shared" si="55"/>
        <v>42.58</v>
      </c>
      <c r="AY257" s="17">
        <v>11</v>
      </c>
      <c r="AZ257" s="12" t="s">
        <v>343</v>
      </c>
      <c r="BA257" s="12" t="s">
        <v>344</v>
      </c>
      <c r="BB257" s="12" t="s">
        <v>317</v>
      </c>
      <c r="BC257" s="21" t="s">
        <v>1401</v>
      </c>
      <c r="BD257" s="21" t="s">
        <v>3081</v>
      </c>
      <c r="BE257" s="21" t="s">
        <v>383</v>
      </c>
      <c r="BF257" s="12" t="s">
        <v>3203</v>
      </c>
      <c r="BG257" s="15" t="str">
        <f>VLOOKUP(M257,'[1]Kcksinfod04fdb3a-9e63-4fd4-8dd0'!$A$4:$P$734,16,FALSE)</f>
        <v>15072286947</v>
      </c>
      <c r="BH257" s="15" t="s">
        <v>3340</v>
      </c>
      <c r="BI257" s="15">
        <v>4</v>
      </c>
      <c r="BJ257" s="15"/>
      <c r="BK257" s="15"/>
      <c r="BL257" s="27"/>
      <c r="BM257" s="27"/>
      <c r="BN257" s="27"/>
      <c r="BO257" s="27"/>
      <c r="BP257" s="27"/>
      <c r="BQ257" s="27"/>
      <c r="BR257" s="27"/>
      <c r="BS257" s="28">
        <f t="shared" si="45"/>
        <v>0</v>
      </c>
      <c r="BT257" s="28">
        <f t="shared" si="46"/>
        <v>0</v>
      </c>
      <c r="BU257" s="35">
        <f t="shared" si="47"/>
        <v>0</v>
      </c>
      <c r="BV257" s="28"/>
      <c r="BW257" s="17"/>
      <c r="BX257" s="17"/>
      <c r="BY257" s="19" t="s">
        <v>3312</v>
      </c>
    </row>
    <row r="258" spans="1:77" x14ac:dyDescent="0.25">
      <c r="A258" s="16">
        <v>281</v>
      </c>
      <c r="B258" s="11" t="s">
        <v>280</v>
      </c>
      <c r="C258" s="12" t="s">
        <v>3</v>
      </c>
      <c r="D258" s="11" t="s">
        <v>3075</v>
      </c>
      <c r="E258" s="11">
        <v>686</v>
      </c>
      <c r="F258" s="21" t="s">
        <v>272</v>
      </c>
      <c r="G258" s="22" t="s">
        <v>3037</v>
      </c>
      <c r="H258" s="21" t="s">
        <v>175</v>
      </c>
      <c r="I258" s="12" t="s">
        <v>3041</v>
      </c>
      <c r="J258" s="12" t="s">
        <v>327</v>
      </c>
      <c r="K258" s="12" t="s">
        <v>328</v>
      </c>
      <c r="L258" s="13" t="s">
        <v>2410</v>
      </c>
      <c r="M258" s="14">
        <v>214230010319</v>
      </c>
      <c r="N258" s="11" t="s">
        <v>2453</v>
      </c>
      <c r="O258" s="12" t="s">
        <v>1971</v>
      </c>
      <c r="P258" s="12" t="s">
        <v>311</v>
      </c>
      <c r="Q258" s="12" t="s">
        <v>1971</v>
      </c>
      <c r="R258" s="12" t="s">
        <v>1971</v>
      </c>
      <c r="S258" s="12" t="s">
        <v>1972</v>
      </c>
      <c r="T258" s="12" t="s">
        <v>3076</v>
      </c>
      <c r="U258" s="12" t="s">
        <v>469</v>
      </c>
      <c r="V258" s="12" t="s">
        <v>313</v>
      </c>
      <c r="W258" s="12" t="s">
        <v>330</v>
      </c>
      <c r="X258" s="12" t="s">
        <v>2037</v>
      </c>
      <c r="Y258" s="12" t="s">
        <v>1926</v>
      </c>
      <c r="Z258" s="12" t="s">
        <v>3078</v>
      </c>
      <c r="AA258" s="12" t="s">
        <v>320</v>
      </c>
      <c r="AB258" s="12" t="s">
        <v>1977</v>
      </c>
      <c r="AC258" s="12" t="s">
        <v>1927</v>
      </c>
      <c r="AD258" s="12" t="s">
        <v>1928</v>
      </c>
      <c r="AE258" s="12" t="s">
        <v>2360</v>
      </c>
      <c r="AF258" s="12" t="s">
        <v>316</v>
      </c>
      <c r="AG258" s="12" t="s">
        <v>1929</v>
      </c>
      <c r="AH258" s="12" t="s">
        <v>1930</v>
      </c>
      <c r="AI258" s="12" t="s">
        <v>316</v>
      </c>
      <c r="AJ258" s="12" t="s">
        <v>1977</v>
      </c>
      <c r="AK258" s="12" t="s">
        <v>326</v>
      </c>
      <c r="AL258" s="12">
        <f t="shared" si="52"/>
        <v>16.5</v>
      </c>
      <c r="AM258" s="12" t="s">
        <v>1981</v>
      </c>
      <c r="AN258" s="12" t="s">
        <v>1982</v>
      </c>
      <c r="AO258" s="12" t="s">
        <v>1983</v>
      </c>
      <c r="AP258" s="12" t="s">
        <v>3037</v>
      </c>
      <c r="AQ258" s="12" t="s">
        <v>4</v>
      </c>
      <c r="AR258" s="12" t="s">
        <v>272</v>
      </c>
      <c r="AS258" s="15" t="e">
        <f>VLOOKUP(M258,#REF!,4,FALSE)</f>
        <v>#REF!</v>
      </c>
      <c r="AT258" s="15" t="e">
        <f>VLOOKUP(M258,#REF!,5,FALSE)</f>
        <v>#REF!</v>
      </c>
      <c r="AU258" s="15" t="s">
        <v>2012</v>
      </c>
      <c r="AV258" s="15">
        <f t="shared" si="53"/>
        <v>64.400000000000006</v>
      </c>
      <c r="AW258" s="15">
        <f t="shared" si="54"/>
        <v>25.760000000000005</v>
      </c>
      <c r="AX258" s="17">
        <f t="shared" si="55"/>
        <v>42.260000000000005</v>
      </c>
      <c r="AY258" s="17">
        <v>12</v>
      </c>
      <c r="AZ258" s="12" t="s">
        <v>315</v>
      </c>
      <c r="BA258" s="12" t="s">
        <v>316</v>
      </c>
      <c r="BB258" s="12" t="s">
        <v>317</v>
      </c>
      <c r="BC258" s="21" t="s">
        <v>963</v>
      </c>
      <c r="BD258" s="21" t="s">
        <v>3077</v>
      </c>
      <c r="BE258" s="21" t="s">
        <v>1855</v>
      </c>
      <c r="BF258" s="12" t="s">
        <v>3203</v>
      </c>
      <c r="BG258" s="15" t="str">
        <f>VLOOKUP(M258,'[1]Kcksinfod04fdb3a-9e63-4fd4-8dd0'!$A$4:$P$734,16,FALSE)</f>
        <v>18871071058</v>
      </c>
      <c r="BH258" s="15" t="s">
        <v>3340</v>
      </c>
      <c r="BI258" s="15">
        <v>4</v>
      </c>
      <c r="BJ258" s="15"/>
      <c r="BK258" s="15"/>
      <c r="BL258" s="27"/>
      <c r="BM258" s="27"/>
      <c r="BN258" s="27"/>
      <c r="BO258" s="27"/>
      <c r="BP258" s="27"/>
      <c r="BQ258" s="27"/>
      <c r="BR258" s="27"/>
      <c r="BS258" s="28">
        <f t="shared" si="45"/>
        <v>0</v>
      </c>
      <c r="BT258" s="28">
        <f t="shared" si="46"/>
        <v>0</v>
      </c>
      <c r="BU258" s="35">
        <f t="shared" si="47"/>
        <v>0</v>
      </c>
      <c r="BV258" s="28"/>
      <c r="BW258" s="17"/>
      <c r="BX258" s="17"/>
      <c r="BY258" s="19" t="s">
        <v>3312</v>
      </c>
    </row>
    <row r="259" spans="1:77" x14ac:dyDescent="0.25">
      <c r="A259" s="16">
        <v>282</v>
      </c>
      <c r="B259" s="11" t="s">
        <v>287</v>
      </c>
      <c r="C259" s="12" t="s">
        <v>3</v>
      </c>
      <c r="D259" s="11" t="s">
        <v>3073</v>
      </c>
      <c r="E259" s="11">
        <v>684</v>
      </c>
      <c r="F259" s="21" t="s">
        <v>272</v>
      </c>
      <c r="G259" s="22" t="s">
        <v>3037</v>
      </c>
      <c r="H259" s="21" t="s">
        <v>175</v>
      </c>
      <c r="I259" s="12" t="s">
        <v>3041</v>
      </c>
      <c r="J259" s="12" t="s">
        <v>327</v>
      </c>
      <c r="K259" s="12" t="s">
        <v>328</v>
      </c>
      <c r="L259" s="13" t="s">
        <v>2410</v>
      </c>
      <c r="M259" s="14">
        <v>214230012106</v>
      </c>
      <c r="N259" s="11" t="s">
        <v>2401</v>
      </c>
      <c r="O259" s="12" t="s">
        <v>1971</v>
      </c>
      <c r="P259" s="12" t="s">
        <v>311</v>
      </c>
      <c r="Q259" s="12" t="s">
        <v>1971</v>
      </c>
      <c r="R259" s="12" t="s">
        <v>1971</v>
      </c>
      <c r="S259" s="12" t="s">
        <v>2026</v>
      </c>
      <c r="T259" s="12" t="s">
        <v>3006</v>
      </c>
      <c r="U259" s="12" t="s">
        <v>340</v>
      </c>
      <c r="V259" s="12" t="s">
        <v>313</v>
      </c>
      <c r="W259" s="12" t="s">
        <v>314</v>
      </c>
      <c r="X259" s="12" t="s">
        <v>2027</v>
      </c>
      <c r="Y259" s="12" t="s">
        <v>1922</v>
      </c>
      <c r="Z259" s="12" t="s">
        <v>2048</v>
      </c>
      <c r="AA259" s="12" t="s">
        <v>320</v>
      </c>
      <c r="AB259" s="12" t="s">
        <v>1977</v>
      </c>
      <c r="AC259" s="12" t="s">
        <v>1922</v>
      </c>
      <c r="AD259" s="12" t="s">
        <v>316</v>
      </c>
      <c r="AE259" s="12" t="s">
        <v>819</v>
      </c>
      <c r="AF259" s="12" t="s">
        <v>1923</v>
      </c>
      <c r="AG259" s="12" t="s">
        <v>1924</v>
      </c>
      <c r="AH259" s="12" t="s">
        <v>1925</v>
      </c>
      <c r="AI259" s="12" t="s">
        <v>316</v>
      </c>
      <c r="AJ259" s="12" t="s">
        <v>316</v>
      </c>
      <c r="AK259" s="12" t="s">
        <v>326</v>
      </c>
      <c r="AL259" s="12">
        <f t="shared" si="52"/>
        <v>17.099999999999998</v>
      </c>
      <c r="AM259" s="12" t="s">
        <v>1981</v>
      </c>
      <c r="AN259" s="12" t="s">
        <v>1982</v>
      </c>
      <c r="AO259" s="12" t="s">
        <v>1983</v>
      </c>
      <c r="AP259" s="12" t="s">
        <v>3037</v>
      </c>
      <c r="AQ259" s="12" t="s">
        <v>4</v>
      </c>
      <c r="AR259" s="12" t="s">
        <v>272</v>
      </c>
      <c r="AS259" s="15" t="e">
        <f>VLOOKUP(M259,#REF!,4,FALSE)</f>
        <v>#REF!</v>
      </c>
      <c r="AT259" s="15" t="e">
        <f>VLOOKUP(M259,#REF!,5,FALSE)</f>
        <v>#REF!</v>
      </c>
      <c r="AU259" s="15" t="s">
        <v>2211</v>
      </c>
      <c r="AV259" s="15">
        <f t="shared" si="53"/>
        <v>61.2</v>
      </c>
      <c r="AW259" s="15">
        <f t="shared" si="54"/>
        <v>24.480000000000004</v>
      </c>
      <c r="AX259" s="17">
        <f t="shared" si="55"/>
        <v>41.58</v>
      </c>
      <c r="AY259" s="17">
        <v>13</v>
      </c>
      <c r="AZ259" s="12" t="s">
        <v>315</v>
      </c>
      <c r="BA259" s="12" t="s">
        <v>316</v>
      </c>
      <c r="BB259" s="12" t="s">
        <v>317</v>
      </c>
      <c r="BC259" s="21" t="s">
        <v>395</v>
      </c>
      <c r="BD259" s="21" t="s">
        <v>3074</v>
      </c>
      <c r="BE259" s="21" t="s">
        <v>1921</v>
      </c>
      <c r="BF259" s="12" t="s">
        <v>3203</v>
      </c>
      <c r="BG259" s="15" t="str">
        <f>VLOOKUP(M259,'[1]Kcksinfod04fdb3a-9e63-4fd4-8dd0'!$A$4:$P$734,16,FALSE)</f>
        <v>13618665200</v>
      </c>
      <c r="BH259" s="15" t="s">
        <v>3340</v>
      </c>
      <c r="BI259" s="15">
        <v>4</v>
      </c>
      <c r="BJ259" s="15"/>
      <c r="BK259" s="15"/>
      <c r="BL259" s="27"/>
      <c r="BM259" s="27"/>
      <c r="BN259" s="27"/>
      <c r="BO259" s="27"/>
      <c r="BP259" s="27"/>
      <c r="BQ259" s="27"/>
      <c r="BR259" s="27"/>
      <c r="BS259" s="28">
        <f t="shared" si="45"/>
        <v>0</v>
      </c>
      <c r="BT259" s="28">
        <f t="shared" si="46"/>
        <v>0</v>
      </c>
      <c r="BU259" s="35">
        <f t="shared" si="47"/>
        <v>0</v>
      </c>
      <c r="BV259" s="28"/>
      <c r="BW259" s="17"/>
      <c r="BX259" s="17"/>
      <c r="BY259" s="19" t="s">
        <v>3312</v>
      </c>
    </row>
    <row r="260" spans="1:77" x14ac:dyDescent="0.25">
      <c r="A260" s="16">
        <v>283</v>
      </c>
      <c r="B260" s="11" t="s">
        <v>288</v>
      </c>
      <c r="C260" s="12" t="s">
        <v>3</v>
      </c>
      <c r="D260" s="11" t="s">
        <v>1935</v>
      </c>
      <c r="E260" s="11">
        <v>691</v>
      </c>
      <c r="F260" s="21" t="s">
        <v>272</v>
      </c>
      <c r="G260" s="22" t="s">
        <v>3037</v>
      </c>
      <c r="H260" s="21" t="s">
        <v>175</v>
      </c>
      <c r="I260" s="12" t="s">
        <v>3041</v>
      </c>
      <c r="J260" s="12" t="s">
        <v>327</v>
      </c>
      <c r="K260" s="12" t="s">
        <v>328</v>
      </c>
      <c r="L260" s="13" t="s">
        <v>2410</v>
      </c>
      <c r="M260" s="14">
        <v>214230011805</v>
      </c>
      <c r="N260" s="11" t="s">
        <v>2518</v>
      </c>
      <c r="O260" s="12" t="s">
        <v>1971</v>
      </c>
      <c r="P260" s="12" t="s">
        <v>311</v>
      </c>
      <c r="Q260" s="12" t="s">
        <v>1971</v>
      </c>
      <c r="R260" s="12" t="s">
        <v>1971</v>
      </c>
      <c r="S260" s="12" t="s">
        <v>2042</v>
      </c>
      <c r="T260" s="12" t="s">
        <v>3082</v>
      </c>
      <c r="U260" s="12" t="s">
        <v>340</v>
      </c>
      <c r="V260" s="12" t="s">
        <v>313</v>
      </c>
      <c r="W260" s="12" t="s">
        <v>341</v>
      </c>
      <c r="X260" s="12" t="s">
        <v>2004</v>
      </c>
      <c r="Y260" s="12" t="s">
        <v>1937</v>
      </c>
      <c r="Z260" s="12" t="s">
        <v>2255</v>
      </c>
      <c r="AA260" s="12" t="s">
        <v>320</v>
      </c>
      <c r="AB260" s="12" t="s">
        <v>1977</v>
      </c>
      <c r="AC260" s="12" t="s">
        <v>1938</v>
      </c>
      <c r="AD260" s="12" t="s">
        <v>1939</v>
      </c>
      <c r="AE260" s="12" t="s">
        <v>360</v>
      </c>
      <c r="AF260" s="12" t="s">
        <v>1940</v>
      </c>
      <c r="AG260" s="12" t="s">
        <v>1941</v>
      </c>
      <c r="AH260" s="12" t="s">
        <v>1942</v>
      </c>
      <c r="AI260" s="12" t="s">
        <v>316</v>
      </c>
      <c r="AJ260" s="12" t="s">
        <v>1977</v>
      </c>
      <c r="AK260" s="12" t="s">
        <v>326</v>
      </c>
      <c r="AL260" s="12">
        <f t="shared" si="52"/>
        <v>15.899999999999999</v>
      </c>
      <c r="AM260" s="12" t="s">
        <v>1981</v>
      </c>
      <c r="AN260" s="12" t="s">
        <v>1982</v>
      </c>
      <c r="AO260" s="12" t="s">
        <v>1983</v>
      </c>
      <c r="AP260" s="12" t="s">
        <v>3037</v>
      </c>
      <c r="AQ260" s="12" t="s">
        <v>4</v>
      </c>
      <c r="AR260" s="12" t="s">
        <v>272</v>
      </c>
      <c r="AS260" s="15" t="e">
        <f>VLOOKUP(M260,#REF!,4,FALSE)</f>
        <v>#REF!</v>
      </c>
      <c r="AT260" s="15" t="e">
        <f>VLOOKUP(M260,#REF!,5,FALSE)</f>
        <v>#REF!</v>
      </c>
      <c r="AU260" s="15" t="s">
        <v>2317</v>
      </c>
      <c r="AV260" s="15">
        <f t="shared" si="53"/>
        <v>60</v>
      </c>
      <c r="AW260" s="15">
        <f t="shared" si="54"/>
        <v>24</v>
      </c>
      <c r="AX260" s="17">
        <f t="shared" si="55"/>
        <v>39.9</v>
      </c>
      <c r="AY260" s="17">
        <v>14</v>
      </c>
      <c r="AZ260" s="12" t="s">
        <v>315</v>
      </c>
      <c r="BA260" s="12" t="s">
        <v>316</v>
      </c>
      <c r="BB260" s="12" t="s">
        <v>317</v>
      </c>
      <c r="BC260" s="21" t="s">
        <v>1936</v>
      </c>
      <c r="BD260" s="21" t="s">
        <v>3083</v>
      </c>
      <c r="BE260" s="21" t="s">
        <v>745</v>
      </c>
      <c r="BF260" s="12" t="s">
        <v>3203</v>
      </c>
      <c r="BG260" s="15" t="str">
        <f>VLOOKUP(M260,'[1]Kcksinfod04fdb3a-9e63-4fd4-8dd0'!$A$4:$P$734,16,FALSE)</f>
        <v>18271235440</v>
      </c>
      <c r="BH260" s="15" t="s">
        <v>3340</v>
      </c>
      <c r="BI260" s="15">
        <v>4</v>
      </c>
      <c r="BJ260" s="15"/>
      <c r="BK260" s="15"/>
      <c r="BL260" s="27"/>
      <c r="BM260" s="27"/>
      <c r="BN260" s="27"/>
      <c r="BO260" s="27"/>
      <c r="BP260" s="27"/>
      <c r="BQ260" s="27"/>
      <c r="BR260" s="27"/>
      <c r="BS260" s="28">
        <f t="shared" ref="BS260:BS293" si="56">MAX(BL260:BR260)</f>
        <v>0</v>
      </c>
      <c r="BT260" s="28">
        <f t="shared" ref="BT260:BT293" si="57">MIN(BL260:BR260)</f>
        <v>0</v>
      </c>
      <c r="BU260" s="35">
        <f t="shared" ref="BU260:BU293" si="58">(BL260+BM260+BN260+BO260+BP260+BQ260+BR260-BS260-BT260)/5</f>
        <v>0</v>
      </c>
      <c r="BV260" s="28"/>
      <c r="BW260" s="17"/>
      <c r="BX260" s="17"/>
      <c r="BY260" s="19" t="s">
        <v>3312</v>
      </c>
    </row>
    <row r="261" spans="1:77" x14ac:dyDescent="0.25">
      <c r="A261" s="16">
        <v>284</v>
      </c>
      <c r="B261" s="11" t="s">
        <v>275</v>
      </c>
      <c r="C261" s="12" t="s">
        <v>10</v>
      </c>
      <c r="D261" s="11" t="s">
        <v>3088</v>
      </c>
      <c r="E261" s="11">
        <v>695</v>
      </c>
      <c r="F261" s="21" t="s">
        <v>272</v>
      </c>
      <c r="G261" s="22" t="s">
        <v>3037</v>
      </c>
      <c r="H261" s="21" t="s">
        <v>175</v>
      </c>
      <c r="I261" s="12" t="s">
        <v>3041</v>
      </c>
      <c r="J261" s="12" t="s">
        <v>327</v>
      </c>
      <c r="K261" s="12" t="s">
        <v>328</v>
      </c>
      <c r="L261" s="13" t="s">
        <v>2410</v>
      </c>
      <c r="M261" s="14">
        <v>214230012012</v>
      </c>
      <c r="N261" s="11" t="s">
        <v>2646</v>
      </c>
      <c r="O261" s="12" t="s">
        <v>1971</v>
      </c>
      <c r="P261" s="12" t="s">
        <v>311</v>
      </c>
      <c r="Q261" s="12" t="s">
        <v>1971</v>
      </c>
      <c r="R261" s="12" t="s">
        <v>1971</v>
      </c>
      <c r="S261" s="12" t="s">
        <v>2059</v>
      </c>
      <c r="T261" s="12" t="s">
        <v>2734</v>
      </c>
      <c r="U261" s="12" t="s">
        <v>633</v>
      </c>
      <c r="V261" s="12" t="s">
        <v>313</v>
      </c>
      <c r="W261" s="12" t="s">
        <v>341</v>
      </c>
      <c r="X261" s="12" t="s">
        <v>2634</v>
      </c>
      <c r="Y261" s="12" t="s">
        <v>1893</v>
      </c>
      <c r="Z261" s="12" t="s">
        <v>1977</v>
      </c>
      <c r="AA261" s="12" t="s">
        <v>320</v>
      </c>
      <c r="AB261" s="12" t="s">
        <v>1977</v>
      </c>
      <c r="AC261" s="12" t="s">
        <v>1951</v>
      </c>
      <c r="AD261" s="12" t="s">
        <v>1952</v>
      </c>
      <c r="AE261" s="12" t="s">
        <v>1978</v>
      </c>
      <c r="AF261" s="12" t="s">
        <v>1977</v>
      </c>
      <c r="AG261" s="12" t="s">
        <v>1953</v>
      </c>
      <c r="AH261" s="12" t="s">
        <v>1954</v>
      </c>
      <c r="AI261" s="12" t="s">
        <v>316</v>
      </c>
      <c r="AJ261" s="12" t="s">
        <v>1977</v>
      </c>
      <c r="AK261" s="12" t="s">
        <v>326</v>
      </c>
      <c r="AL261" s="12">
        <f t="shared" si="52"/>
        <v>13.799999999999999</v>
      </c>
      <c r="AM261" s="12" t="s">
        <v>1981</v>
      </c>
      <c r="AN261" s="12" t="s">
        <v>1982</v>
      </c>
      <c r="AO261" s="12" t="s">
        <v>1983</v>
      </c>
      <c r="AP261" s="12" t="s">
        <v>3037</v>
      </c>
      <c r="AQ261" s="12" t="s">
        <v>4</v>
      </c>
      <c r="AR261" s="12" t="s">
        <v>272</v>
      </c>
      <c r="AS261" s="15" t="e">
        <f>VLOOKUP(M261,#REF!,4,FALSE)</f>
        <v>#REF!</v>
      </c>
      <c r="AT261" s="15" t="e">
        <f>VLOOKUP(M261,#REF!,5,FALSE)</f>
        <v>#REF!</v>
      </c>
      <c r="AU261" s="15" t="s">
        <v>2775</v>
      </c>
      <c r="AV261" s="15">
        <f t="shared" si="53"/>
        <v>65.2</v>
      </c>
      <c r="AW261" s="15">
        <f t="shared" si="54"/>
        <v>26.080000000000002</v>
      </c>
      <c r="AX261" s="17">
        <f t="shared" si="55"/>
        <v>39.880000000000003</v>
      </c>
      <c r="AY261" s="17">
        <v>15</v>
      </c>
      <c r="AZ261" s="12" t="s">
        <v>315</v>
      </c>
      <c r="BA261" s="12" t="s">
        <v>316</v>
      </c>
      <c r="BB261" s="12" t="s">
        <v>317</v>
      </c>
      <c r="BC261" s="21" t="s">
        <v>725</v>
      </c>
      <c r="BD261" s="21" t="s">
        <v>3089</v>
      </c>
      <c r="BE261" s="21" t="s">
        <v>1950</v>
      </c>
      <c r="BF261" s="12" t="s">
        <v>3203</v>
      </c>
      <c r="BG261" s="15" t="str">
        <f>VLOOKUP(M261,'[1]Kcksinfod04fdb3a-9e63-4fd4-8dd0'!$A$4:$P$734,16,FALSE)</f>
        <v>15972249870</v>
      </c>
      <c r="BH261" s="15" t="s">
        <v>3340</v>
      </c>
      <c r="BI261" s="15">
        <v>4</v>
      </c>
      <c r="BJ261" s="15"/>
      <c r="BK261" s="15"/>
      <c r="BL261" s="27"/>
      <c r="BM261" s="27"/>
      <c r="BN261" s="27"/>
      <c r="BO261" s="27"/>
      <c r="BP261" s="27"/>
      <c r="BQ261" s="27"/>
      <c r="BR261" s="27"/>
      <c r="BS261" s="28">
        <f t="shared" si="56"/>
        <v>0</v>
      </c>
      <c r="BT261" s="28">
        <f t="shared" si="57"/>
        <v>0</v>
      </c>
      <c r="BU261" s="35">
        <f t="shared" si="58"/>
        <v>0</v>
      </c>
      <c r="BV261" s="28"/>
      <c r="BW261" s="17"/>
      <c r="BX261" s="17"/>
      <c r="BY261" s="19" t="s">
        <v>3312</v>
      </c>
    </row>
    <row r="262" spans="1:77" x14ac:dyDescent="0.25">
      <c r="A262" s="16">
        <v>285</v>
      </c>
      <c r="B262" s="11" t="s">
        <v>276</v>
      </c>
      <c r="C262" s="12" t="s">
        <v>10</v>
      </c>
      <c r="D262" s="11" t="s">
        <v>3090</v>
      </c>
      <c r="E262" s="11">
        <v>696</v>
      </c>
      <c r="F262" s="21" t="s">
        <v>272</v>
      </c>
      <c r="G262" s="22" t="s">
        <v>3037</v>
      </c>
      <c r="H262" s="21" t="s">
        <v>175</v>
      </c>
      <c r="I262" s="12" t="s">
        <v>3041</v>
      </c>
      <c r="J262" s="12" t="s">
        <v>327</v>
      </c>
      <c r="K262" s="12" t="s">
        <v>328</v>
      </c>
      <c r="L262" s="13" t="s">
        <v>2410</v>
      </c>
      <c r="M262" s="14">
        <v>214230011902</v>
      </c>
      <c r="N262" s="11" t="s">
        <v>2659</v>
      </c>
      <c r="O262" s="12" t="s">
        <v>1971</v>
      </c>
      <c r="P262" s="12" t="s">
        <v>311</v>
      </c>
      <c r="Q262" s="12" t="s">
        <v>1971</v>
      </c>
      <c r="R262" s="12" t="s">
        <v>1971</v>
      </c>
      <c r="S262" s="12" t="s">
        <v>1993</v>
      </c>
      <c r="T262" s="12" t="s">
        <v>3091</v>
      </c>
      <c r="U262" s="12" t="s">
        <v>1880</v>
      </c>
      <c r="V262" s="12" t="s">
        <v>313</v>
      </c>
      <c r="W262" s="12" t="s">
        <v>341</v>
      </c>
      <c r="X262" s="12" t="s">
        <v>2101</v>
      </c>
      <c r="Y262" s="12" t="s">
        <v>469</v>
      </c>
      <c r="Z262" s="12" t="s">
        <v>2302</v>
      </c>
      <c r="AA262" s="12" t="s">
        <v>320</v>
      </c>
      <c r="AB262" s="12" t="s">
        <v>1977</v>
      </c>
      <c r="AC262" s="12" t="s">
        <v>1956</v>
      </c>
      <c r="AD262" s="12" t="s">
        <v>1957</v>
      </c>
      <c r="AE262" s="12" t="s">
        <v>819</v>
      </c>
      <c r="AF262" s="12" t="s">
        <v>316</v>
      </c>
      <c r="AG262" s="12" t="s">
        <v>1958</v>
      </c>
      <c r="AH262" s="12" t="s">
        <v>1959</v>
      </c>
      <c r="AI262" s="12" t="s">
        <v>316</v>
      </c>
      <c r="AJ262" s="12" t="s">
        <v>1977</v>
      </c>
      <c r="AK262" s="12" t="s">
        <v>326</v>
      </c>
      <c r="AL262" s="12">
        <f t="shared" si="52"/>
        <v>13.5</v>
      </c>
      <c r="AM262" s="12" t="s">
        <v>1981</v>
      </c>
      <c r="AN262" s="12" t="s">
        <v>1982</v>
      </c>
      <c r="AO262" s="12" t="s">
        <v>1983</v>
      </c>
      <c r="AP262" s="12" t="s">
        <v>3037</v>
      </c>
      <c r="AQ262" s="12" t="s">
        <v>4</v>
      </c>
      <c r="AR262" s="12" t="s">
        <v>272</v>
      </c>
      <c r="AS262" s="15" t="e">
        <f>VLOOKUP(M262,#REF!,4,FALSE)</f>
        <v>#REF!</v>
      </c>
      <c r="AT262" s="15" t="e">
        <f>VLOOKUP(M262,#REF!,5,FALSE)</f>
        <v>#REF!</v>
      </c>
      <c r="AU262" s="15" t="s">
        <v>2775</v>
      </c>
      <c r="AV262" s="15">
        <f t="shared" si="53"/>
        <v>65.2</v>
      </c>
      <c r="AW262" s="15">
        <f t="shared" si="54"/>
        <v>26.080000000000002</v>
      </c>
      <c r="AX262" s="17">
        <f t="shared" si="55"/>
        <v>39.58</v>
      </c>
      <c r="AY262" s="17">
        <v>16</v>
      </c>
      <c r="AZ262" s="12" t="s">
        <v>315</v>
      </c>
      <c r="BA262" s="12" t="s">
        <v>316</v>
      </c>
      <c r="BB262" s="12" t="s">
        <v>317</v>
      </c>
      <c r="BC262" s="21" t="s">
        <v>744</v>
      </c>
      <c r="BD262" s="21" t="s">
        <v>3092</v>
      </c>
      <c r="BE262" s="21" t="s">
        <v>1955</v>
      </c>
      <c r="BF262" s="12" t="s">
        <v>3203</v>
      </c>
      <c r="BG262" s="15" t="str">
        <f>VLOOKUP(M262,'[1]Kcksinfod04fdb3a-9e63-4fd4-8dd0'!$A$4:$P$734,16,FALSE)</f>
        <v>18827533754</v>
      </c>
      <c r="BH262" s="15" t="s">
        <v>3340</v>
      </c>
      <c r="BI262" s="15">
        <v>4</v>
      </c>
      <c r="BJ262" s="15"/>
      <c r="BK262" s="15"/>
      <c r="BL262" s="27"/>
      <c r="BM262" s="27"/>
      <c r="BN262" s="27"/>
      <c r="BO262" s="27"/>
      <c r="BP262" s="27"/>
      <c r="BQ262" s="27"/>
      <c r="BR262" s="27"/>
      <c r="BS262" s="28">
        <f t="shared" si="56"/>
        <v>0</v>
      </c>
      <c r="BT262" s="28">
        <f t="shared" si="57"/>
        <v>0</v>
      </c>
      <c r="BU262" s="35">
        <f t="shared" si="58"/>
        <v>0</v>
      </c>
      <c r="BV262" s="28"/>
      <c r="BW262" s="17"/>
      <c r="BX262" s="17"/>
      <c r="BY262" s="19" t="s">
        <v>3312</v>
      </c>
    </row>
    <row r="263" spans="1:77" x14ac:dyDescent="0.25">
      <c r="A263" s="16">
        <v>286</v>
      </c>
      <c r="B263" s="11" t="s">
        <v>284</v>
      </c>
      <c r="C263" s="12" t="s">
        <v>3</v>
      </c>
      <c r="D263" s="11" t="s">
        <v>3084</v>
      </c>
      <c r="E263" s="11">
        <v>694</v>
      </c>
      <c r="F263" s="21" t="s">
        <v>272</v>
      </c>
      <c r="G263" s="22" t="s">
        <v>3037</v>
      </c>
      <c r="H263" s="21" t="s">
        <v>175</v>
      </c>
      <c r="I263" s="12" t="s">
        <v>3041</v>
      </c>
      <c r="J263" s="12" t="s">
        <v>327</v>
      </c>
      <c r="K263" s="12" t="s">
        <v>328</v>
      </c>
      <c r="L263" s="13" t="s">
        <v>2410</v>
      </c>
      <c r="M263" s="14">
        <v>214230011829</v>
      </c>
      <c r="N263" s="11" t="s">
        <v>2646</v>
      </c>
      <c r="O263" s="12" t="s">
        <v>1971</v>
      </c>
      <c r="P263" s="12" t="s">
        <v>311</v>
      </c>
      <c r="Q263" s="12" t="s">
        <v>1971</v>
      </c>
      <c r="R263" s="12" t="s">
        <v>1971</v>
      </c>
      <c r="S263" s="12" t="s">
        <v>2026</v>
      </c>
      <c r="T263" s="12" t="s">
        <v>3085</v>
      </c>
      <c r="U263" s="12" t="s">
        <v>340</v>
      </c>
      <c r="V263" s="12" t="s">
        <v>313</v>
      </c>
      <c r="W263" s="12" t="s">
        <v>330</v>
      </c>
      <c r="X263" s="12" t="s">
        <v>2091</v>
      </c>
      <c r="Y263" s="12" t="s">
        <v>1944</v>
      </c>
      <c r="Z263" s="12" t="s">
        <v>3087</v>
      </c>
      <c r="AA263" s="12" t="s">
        <v>320</v>
      </c>
      <c r="AB263" s="12" t="s">
        <v>1977</v>
      </c>
      <c r="AC263" s="12" t="s">
        <v>1945</v>
      </c>
      <c r="AD263" s="12" t="s">
        <v>1946</v>
      </c>
      <c r="AE263" s="12" t="s">
        <v>1947</v>
      </c>
      <c r="AF263" s="12" t="s">
        <v>480</v>
      </c>
      <c r="AG263" s="12" t="s">
        <v>1948</v>
      </c>
      <c r="AH263" s="12" t="s">
        <v>1949</v>
      </c>
      <c r="AI263" s="12" t="s">
        <v>316</v>
      </c>
      <c r="AJ263" s="12" t="s">
        <v>1977</v>
      </c>
      <c r="AK263" s="12" t="s">
        <v>326</v>
      </c>
      <c r="AL263" s="12">
        <f t="shared" ref="AL263:AL288" si="59">N263*0.3</f>
        <v>13.799999999999999</v>
      </c>
      <c r="AM263" s="12" t="s">
        <v>1981</v>
      </c>
      <c r="AN263" s="12" t="s">
        <v>1982</v>
      </c>
      <c r="AO263" s="12" t="s">
        <v>1983</v>
      </c>
      <c r="AP263" s="12" t="s">
        <v>3037</v>
      </c>
      <c r="AQ263" s="12" t="s">
        <v>4</v>
      </c>
      <c r="AR263" s="12" t="s">
        <v>272</v>
      </c>
      <c r="AS263" s="15" t="e">
        <f>VLOOKUP(M263,#REF!,4,FALSE)</f>
        <v>#REF!</v>
      </c>
      <c r="AT263" s="15" t="e">
        <f>VLOOKUP(M263,#REF!,5,FALSE)</f>
        <v>#REF!</v>
      </c>
      <c r="AU263" s="15" t="s">
        <v>2166</v>
      </c>
      <c r="AV263" s="15">
        <f t="shared" ref="AV263:AV288" si="60">(AU263-60)*0.4+60</f>
        <v>62</v>
      </c>
      <c r="AW263" s="15">
        <f t="shared" ref="AW263:AW288" si="61">AV263*0.4</f>
        <v>24.8</v>
      </c>
      <c r="AX263" s="17">
        <f t="shared" ref="AX263:AX288" si="62">AL263+AW263</f>
        <v>38.6</v>
      </c>
      <c r="AY263" s="17">
        <v>17</v>
      </c>
      <c r="AZ263" s="12" t="s">
        <v>315</v>
      </c>
      <c r="BA263" s="12" t="s">
        <v>316</v>
      </c>
      <c r="BB263" s="12" t="s">
        <v>317</v>
      </c>
      <c r="BC263" s="21" t="s">
        <v>1943</v>
      </c>
      <c r="BD263" s="21" t="s">
        <v>3086</v>
      </c>
      <c r="BE263" s="21" t="s">
        <v>357</v>
      </c>
      <c r="BF263" s="12" t="s">
        <v>3203</v>
      </c>
      <c r="BG263" s="15" t="str">
        <f>VLOOKUP(M263,'[1]Kcksinfod04fdb3a-9e63-4fd4-8dd0'!$A$4:$P$734,16,FALSE)</f>
        <v>18186302003</v>
      </c>
      <c r="BH263" s="15" t="s">
        <v>3340</v>
      </c>
      <c r="BI263" s="15">
        <v>4</v>
      </c>
      <c r="BJ263" s="15"/>
      <c r="BK263" s="15"/>
      <c r="BL263" s="27"/>
      <c r="BM263" s="27"/>
      <c r="BN263" s="27"/>
      <c r="BO263" s="27"/>
      <c r="BP263" s="27"/>
      <c r="BQ263" s="27"/>
      <c r="BR263" s="27"/>
      <c r="BS263" s="28">
        <f t="shared" si="56"/>
        <v>0</v>
      </c>
      <c r="BT263" s="28">
        <f t="shared" si="57"/>
        <v>0</v>
      </c>
      <c r="BU263" s="35">
        <f t="shared" si="58"/>
        <v>0</v>
      </c>
      <c r="BV263" s="28"/>
      <c r="BW263" s="17"/>
      <c r="BX263" s="17"/>
      <c r="BY263" s="19" t="s">
        <v>3312</v>
      </c>
    </row>
    <row r="264" spans="1:77" x14ac:dyDescent="0.25">
      <c r="A264" s="16">
        <v>196</v>
      </c>
      <c r="B264" s="11" t="s">
        <v>201</v>
      </c>
      <c r="C264" s="12" t="s">
        <v>3</v>
      </c>
      <c r="D264" s="11" t="s">
        <v>1547</v>
      </c>
      <c r="E264" s="11">
        <v>461</v>
      </c>
      <c r="F264" s="21" t="s">
        <v>199</v>
      </c>
      <c r="G264" s="22" t="s">
        <v>2770</v>
      </c>
      <c r="H264" s="21" t="s">
        <v>5</v>
      </c>
      <c r="I264" s="12" t="s">
        <v>2780</v>
      </c>
      <c r="J264" s="12" t="s">
        <v>327</v>
      </c>
      <c r="K264" s="12" t="s">
        <v>328</v>
      </c>
      <c r="L264" s="13" t="s">
        <v>2550</v>
      </c>
      <c r="M264" s="14">
        <v>214230012209</v>
      </c>
      <c r="N264" s="11" t="s">
        <v>2058</v>
      </c>
      <c r="O264" s="12" t="s">
        <v>1971</v>
      </c>
      <c r="P264" s="12" t="s">
        <v>311</v>
      </c>
      <c r="Q264" s="12" t="s">
        <v>1971</v>
      </c>
      <c r="R264" s="12" t="s">
        <v>1971</v>
      </c>
      <c r="S264" s="12" t="s">
        <v>2059</v>
      </c>
      <c r="T264" s="12" t="s">
        <v>2798</v>
      </c>
      <c r="U264" s="12" t="s">
        <v>1396</v>
      </c>
      <c r="V264" s="12" t="s">
        <v>313</v>
      </c>
      <c r="W264" s="12" t="s">
        <v>314</v>
      </c>
      <c r="X264" s="12" t="s">
        <v>2037</v>
      </c>
      <c r="Y264" s="12" t="s">
        <v>1396</v>
      </c>
      <c r="Z264" s="12" t="s">
        <v>2359</v>
      </c>
      <c r="AA264" s="12" t="s">
        <v>320</v>
      </c>
      <c r="AB264" s="12" t="s">
        <v>1977</v>
      </c>
      <c r="AC264" s="12" t="s">
        <v>1549</v>
      </c>
      <c r="AD264" s="12" t="s">
        <v>1977</v>
      </c>
      <c r="AE264" s="12" t="s">
        <v>1977</v>
      </c>
      <c r="AF264" s="12" t="s">
        <v>1977</v>
      </c>
      <c r="AG264" s="12" t="s">
        <v>1977</v>
      </c>
      <c r="AH264" s="12" t="s">
        <v>1977</v>
      </c>
      <c r="AI264" s="12" t="s">
        <v>316</v>
      </c>
      <c r="AJ264" s="12" t="s">
        <v>1977</v>
      </c>
      <c r="AK264" s="12" t="s">
        <v>326</v>
      </c>
      <c r="AL264" s="12">
        <f t="shared" si="59"/>
        <v>20.7</v>
      </c>
      <c r="AM264" s="12" t="s">
        <v>1981</v>
      </c>
      <c r="AN264" s="12" t="s">
        <v>1982</v>
      </c>
      <c r="AO264" s="12" t="s">
        <v>1983</v>
      </c>
      <c r="AP264" s="12" t="s">
        <v>2770</v>
      </c>
      <c r="AQ264" s="12" t="s">
        <v>4</v>
      </c>
      <c r="AR264" s="12" t="s">
        <v>199</v>
      </c>
      <c r="AS264" s="15" t="e">
        <f>VLOOKUP(M264,#REF!,4,FALSE)</f>
        <v>#REF!</v>
      </c>
      <c r="AT264" s="15" t="e">
        <f>VLOOKUP(M264,#REF!,5,FALSE)</f>
        <v>#REF!</v>
      </c>
      <c r="AU264" s="15" t="s">
        <v>3138</v>
      </c>
      <c r="AV264" s="15">
        <f t="shared" si="60"/>
        <v>73.599999999999994</v>
      </c>
      <c r="AW264" s="15">
        <f t="shared" si="61"/>
        <v>29.439999999999998</v>
      </c>
      <c r="AX264" s="17">
        <f t="shared" si="62"/>
        <v>50.14</v>
      </c>
      <c r="AY264" s="17">
        <v>1</v>
      </c>
      <c r="AZ264" s="12" t="s">
        <v>315</v>
      </c>
      <c r="BA264" s="12" t="s">
        <v>316</v>
      </c>
      <c r="BB264" s="12" t="s">
        <v>317</v>
      </c>
      <c r="BC264" s="21" t="s">
        <v>1218</v>
      </c>
      <c r="BD264" s="21" t="s">
        <v>2799</v>
      </c>
      <c r="BE264" s="21" t="s">
        <v>1548</v>
      </c>
      <c r="BF264" s="12" t="s">
        <v>3203</v>
      </c>
      <c r="BG264" s="15" t="str">
        <f>VLOOKUP(M264,'[1]Kcksinfod04fdb3a-9e63-4fd4-8dd0'!$A$4:$P$734,16,FALSE)</f>
        <v>13476108265</v>
      </c>
      <c r="BH264" s="15" t="s">
        <v>3340</v>
      </c>
      <c r="BI264">
        <v>5</v>
      </c>
      <c r="BJ264" s="15"/>
      <c r="BK264" s="15"/>
      <c r="BL264" s="27"/>
      <c r="BM264" s="27"/>
      <c r="BN264" s="27"/>
      <c r="BO264" s="27"/>
      <c r="BP264" s="27"/>
      <c r="BQ264" s="27"/>
      <c r="BR264" s="27"/>
      <c r="BS264" s="28">
        <f t="shared" si="56"/>
        <v>0</v>
      </c>
      <c r="BT264" s="28">
        <f t="shared" si="57"/>
        <v>0</v>
      </c>
      <c r="BU264" s="35">
        <f t="shared" si="58"/>
        <v>0</v>
      </c>
      <c r="BV264" s="28"/>
      <c r="BW264" s="17"/>
      <c r="BX264" s="17"/>
      <c r="BY264" s="19" t="s">
        <v>3312</v>
      </c>
    </row>
    <row r="265" spans="1:77" x14ac:dyDescent="0.25">
      <c r="A265" s="16">
        <v>197</v>
      </c>
      <c r="B265" s="11" t="s">
        <v>205</v>
      </c>
      <c r="C265" s="12" t="s">
        <v>3</v>
      </c>
      <c r="D265" s="11" t="s">
        <v>2823</v>
      </c>
      <c r="E265" s="11">
        <v>471</v>
      </c>
      <c r="F265" s="21" t="s">
        <v>199</v>
      </c>
      <c r="G265" s="22" t="s">
        <v>2770</v>
      </c>
      <c r="H265" s="21" t="s">
        <v>5</v>
      </c>
      <c r="I265" s="12" t="s">
        <v>2780</v>
      </c>
      <c r="J265" s="12" t="s">
        <v>327</v>
      </c>
      <c r="K265" s="12" t="s">
        <v>328</v>
      </c>
      <c r="L265" s="13" t="s">
        <v>2550</v>
      </c>
      <c r="M265" s="14">
        <v>214230012001</v>
      </c>
      <c r="N265" s="11" t="s">
        <v>2142</v>
      </c>
      <c r="O265" s="12" t="s">
        <v>1971</v>
      </c>
      <c r="P265" s="12" t="s">
        <v>311</v>
      </c>
      <c r="Q265" s="12" t="s">
        <v>1971</v>
      </c>
      <c r="R265" s="12" t="s">
        <v>1971</v>
      </c>
      <c r="S265" s="12" t="s">
        <v>2026</v>
      </c>
      <c r="T265" s="12" t="s">
        <v>2824</v>
      </c>
      <c r="U265" s="12" t="s">
        <v>312</v>
      </c>
      <c r="V265" s="12" t="s">
        <v>313</v>
      </c>
      <c r="W265" s="12" t="s">
        <v>314</v>
      </c>
      <c r="X265" s="12" t="s">
        <v>1998</v>
      </c>
      <c r="Y265" s="12" t="s">
        <v>335</v>
      </c>
      <c r="Z265" s="12" t="s">
        <v>1990</v>
      </c>
      <c r="AA265" s="12" t="s">
        <v>320</v>
      </c>
      <c r="AB265" s="12" t="s">
        <v>1977</v>
      </c>
      <c r="AC265" s="12" t="s">
        <v>1575</v>
      </c>
      <c r="AD265" s="12" t="s">
        <v>1576</v>
      </c>
      <c r="AE265" s="12" t="s">
        <v>350</v>
      </c>
      <c r="AF265" s="12" t="s">
        <v>664</v>
      </c>
      <c r="AG265" s="12" t="s">
        <v>1977</v>
      </c>
      <c r="AH265" s="12" t="s">
        <v>1977</v>
      </c>
      <c r="AI265" s="12" t="s">
        <v>316</v>
      </c>
      <c r="AJ265" s="12" t="s">
        <v>1977</v>
      </c>
      <c r="AK265" s="12" t="s">
        <v>326</v>
      </c>
      <c r="AL265" s="12">
        <f t="shared" si="59"/>
        <v>19.8</v>
      </c>
      <c r="AM265" s="12" t="s">
        <v>1981</v>
      </c>
      <c r="AN265" s="12" t="s">
        <v>1982</v>
      </c>
      <c r="AO265" s="12" t="s">
        <v>1983</v>
      </c>
      <c r="AP265" s="12" t="s">
        <v>2770</v>
      </c>
      <c r="AQ265" s="12" t="s">
        <v>4</v>
      </c>
      <c r="AR265" s="12" t="s">
        <v>199</v>
      </c>
      <c r="AS265" s="15" t="e">
        <f>VLOOKUP(M265,#REF!,4,FALSE)</f>
        <v>#REF!</v>
      </c>
      <c r="AT265" s="15" t="e">
        <f>VLOOKUP(M265,#REF!,5,FALSE)</f>
        <v>#REF!</v>
      </c>
      <c r="AU265" s="15" t="s">
        <v>3123</v>
      </c>
      <c r="AV265" s="15">
        <f t="shared" si="60"/>
        <v>70.8</v>
      </c>
      <c r="AW265" s="15">
        <f t="shared" si="61"/>
        <v>28.32</v>
      </c>
      <c r="AX265" s="17">
        <f t="shared" si="62"/>
        <v>48.120000000000005</v>
      </c>
      <c r="AY265" s="17">
        <v>2</v>
      </c>
      <c r="AZ265" s="12" t="s">
        <v>343</v>
      </c>
      <c r="BA265" s="12" t="s">
        <v>344</v>
      </c>
      <c r="BB265" s="12" t="s">
        <v>317</v>
      </c>
      <c r="BC265" s="21" t="s">
        <v>1408</v>
      </c>
      <c r="BD265" s="21" t="s">
        <v>2825</v>
      </c>
      <c r="BE265" s="21" t="s">
        <v>1574</v>
      </c>
      <c r="BF265" s="12" t="s">
        <v>3203</v>
      </c>
      <c r="BG265" s="15" t="str">
        <f>VLOOKUP(M265,'[1]Kcksinfod04fdb3a-9e63-4fd4-8dd0'!$A$4:$P$734,16,FALSE)</f>
        <v>18995699639</v>
      </c>
      <c r="BH265" s="15" t="s">
        <v>3340</v>
      </c>
      <c r="BI265">
        <v>5</v>
      </c>
      <c r="BJ265" s="15"/>
      <c r="BK265" s="15"/>
      <c r="BL265" s="27"/>
      <c r="BM265" s="27"/>
      <c r="BN265" s="27"/>
      <c r="BO265" s="27"/>
      <c r="BP265" s="27"/>
      <c r="BQ265" s="27"/>
      <c r="BR265" s="27"/>
      <c r="BS265" s="28">
        <f t="shared" si="56"/>
        <v>0</v>
      </c>
      <c r="BT265" s="28">
        <f t="shared" si="57"/>
        <v>0</v>
      </c>
      <c r="BU265" s="35">
        <f t="shared" si="58"/>
        <v>0</v>
      </c>
      <c r="BV265" s="28"/>
      <c r="BW265" s="17"/>
      <c r="BX265" s="17"/>
      <c r="BY265" s="19" t="s">
        <v>3312</v>
      </c>
    </row>
    <row r="266" spans="1:77" x14ac:dyDescent="0.25">
      <c r="A266" s="16">
        <v>198</v>
      </c>
      <c r="B266" s="11" t="s">
        <v>133</v>
      </c>
      <c r="C266" s="12" t="s">
        <v>3</v>
      </c>
      <c r="D266" s="11" t="s">
        <v>2819</v>
      </c>
      <c r="E266" s="11">
        <v>468</v>
      </c>
      <c r="F266" s="21" t="s">
        <v>199</v>
      </c>
      <c r="G266" s="22" t="s">
        <v>2770</v>
      </c>
      <c r="H266" s="21" t="s">
        <v>5</v>
      </c>
      <c r="I266" s="12" t="s">
        <v>2780</v>
      </c>
      <c r="J266" s="12" t="s">
        <v>327</v>
      </c>
      <c r="K266" s="12" t="s">
        <v>328</v>
      </c>
      <c r="L266" s="13" t="s">
        <v>2550</v>
      </c>
      <c r="M266" s="14">
        <v>214230011004</v>
      </c>
      <c r="N266" s="11" t="s">
        <v>2116</v>
      </c>
      <c r="O266" s="12" t="s">
        <v>1971</v>
      </c>
      <c r="P266" s="12" t="s">
        <v>311</v>
      </c>
      <c r="Q266" s="12" t="s">
        <v>1971</v>
      </c>
      <c r="R266" s="12" t="s">
        <v>1971</v>
      </c>
      <c r="S266" s="12" t="s">
        <v>2019</v>
      </c>
      <c r="T266" s="12" t="s">
        <v>2820</v>
      </c>
      <c r="U266" s="12" t="s">
        <v>1570</v>
      </c>
      <c r="V266" s="12" t="s">
        <v>313</v>
      </c>
      <c r="W266" s="12" t="s">
        <v>341</v>
      </c>
      <c r="X266" s="12" t="s">
        <v>2821</v>
      </c>
      <c r="Y266" s="12" t="s">
        <v>1570</v>
      </c>
      <c r="Z266" s="12" t="s">
        <v>1977</v>
      </c>
      <c r="AA266" s="12" t="s">
        <v>320</v>
      </c>
      <c r="AB266" s="12" t="s">
        <v>1977</v>
      </c>
      <c r="AC266" s="12" t="s">
        <v>1573</v>
      </c>
      <c r="AD266" s="12" t="s">
        <v>1977</v>
      </c>
      <c r="AE266" s="12" t="s">
        <v>1977</v>
      </c>
      <c r="AF266" s="12" t="s">
        <v>1977</v>
      </c>
      <c r="AG266" s="12" t="s">
        <v>1977</v>
      </c>
      <c r="AH266" s="12" t="s">
        <v>1977</v>
      </c>
      <c r="AI266" s="12" t="s">
        <v>316</v>
      </c>
      <c r="AJ266" s="12" t="s">
        <v>1977</v>
      </c>
      <c r="AK266" s="12" t="s">
        <v>326</v>
      </c>
      <c r="AL266" s="12">
        <f t="shared" si="59"/>
        <v>20.099999999999998</v>
      </c>
      <c r="AM266" s="12" t="s">
        <v>1981</v>
      </c>
      <c r="AN266" s="12" t="s">
        <v>1982</v>
      </c>
      <c r="AO266" s="12" t="s">
        <v>1983</v>
      </c>
      <c r="AP266" s="12" t="s">
        <v>2770</v>
      </c>
      <c r="AQ266" s="12" t="s">
        <v>4</v>
      </c>
      <c r="AR266" s="12" t="s">
        <v>199</v>
      </c>
      <c r="AS266" s="15" t="e">
        <f>VLOOKUP(M266,#REF!,4,FALSE)</f>
        <v>#REF!</v>
      </c>
      <c r="AT266" s="15" t="e">
        <f>VLOOKUP(M266,#REF!,5,FALSE)</f>
        <v>#REF!</v>
      </c>
      <c r="AU266" s="15" t="s">
        <v>3139</v>
      </c>
      <c r="AV266" s="15">
        <f t="shared" si="60"/>
        <v>70</v>
      </c>
      <c r="AW266" s="15">
        <f t="shared" si="61"/>
        <v>28</v>
      </c>
      <c r="AX266" s="17">
        <f t="shared" si="62"/>
        <v>48.099999999999994</v>
      </c>
      <c r="AY266" s="17">
        <v>3</v>
      </c>
      <c r="AZ266" s="12" t="s">
        <v>343</v>
      </c>
      <c r="BA266" s="12" t="s">
        <v>344</v>
      </c>
      <c r="BB266" s="12" t="s">
        <v>317</v>
      </c>
      <c r="BC266" s="21" t="s">
        <v>1571</v>
      </c>
      <c r="BD266" s="21" t="s">
        <v>2822</v>
      </c>
      <c r="BE266" s="21" t="s">
        <v>1572</v>
      </c>
      <c r="BF266" s="12" t="s">
        <v>3203</v>
      </c>
      <c r="BG266" s="15" t="str">
        <f>VLOOKUP(M266,'[1]Kcksinfod04fdb3a-9e63-4fd4-8dd0'!$A$4:$P$734,16,FALSE)</f>
        <v>13627682673</v>
      </c>
      <c r="BH266" s="15" t="s">
        <v>3340</v>
      </c>
      <c r="BI266">
        <v>5</v>
      </c>
      <c r="BJ266" s="15"/>
      <c r="BK266" s="15"/>
      <c r="BL266" s="27"/>
      <c r="BM266" s="27"/>
      <c r="BN266" s="27"/>
      <c r="BO266" s="27"/>
      <c r="BP266" s="27"/>
      <c r="BQ266" s="27"/>
      <c r="BR266" s="27"/>
      <c r="BS266" s="28">
        <f t="shared" si="56"/>
        <v>0</v>
      </c>
      <c r="BT266" s="28">
        <f t="shared" si="57"/>
        <v>0</v>
      </c>
      <c r="BU266" s="35">
        <f t="shared" si="58"/>
        <v>0</v>
      </c>
      <c r="BV266" s="28"/>
      <c r="BW266" s="17"/>
      <c r="BX266" s="17"/>
      <c r="BY266" s="19" t="s">
        <v>3312</v>
      </c>
    </row>
    <row r="267" spans="1:77" x14ac:dyDescent="0.25">
      <c r="A267" s="16">
        <v>199</v>
      </c>
      <c r="B267" s="11" t="s">
        <v>200</v>
      </c>
      <c r="C267" s="12" t="s">
        <v>3</v>
      </c>
      <c r="D267" s="11" t="s">
        <v>2858</v>
      </c>
      <c r="E267" s="11">
        <v>485</v>
      </c>
      <c r="F267" s="21" t="s">
        <v>199</v>
      </c>
      <c r="G267" s="22" t="s">
        <v>2770</v>
      </c>
      <c r="H267" s="21" t="s">
        <v>5</v>
      </c>
      <c r="I267" s="12" t="s">
        <v>2780</v>
      </c>
      <c r="J267" s="12" t="s">
        <v>327</v>
      </c>
      <c r="K267" s="12" t="s">
        <v>328</v>
      </c>
      <c r="L267" s="13" t="s">
        <v>2550</v>
      </c>
      <c r="M267" s="14">
        <v>214230010517</v>
      </c>
      <c r="N267" s="11" t="s">
        <v>2243</v>
      </c>
      <c r="O267" s="12" t="s">
        <v>1971</v>
      </c>
      <c r="P267" s="12" t="s">
        <v>311</v>
      </c>
      <c r="Q267" s="12" t="s">
        <v>1971</v>
      </c>
      <c r="R267" s="12" t="s">
        <v>1971</v>
      </c>
      <c r="S267" s="12" t="s">
        <v>1986</v>
      </c>
      <c r="T267" s="12" t="s">
        <v>2859</v>
      </c>
      <c r="U267" s="12" t="s">
        <v>1406</v>
      </c>
      <c r="V267" s="12" t="s">
        <v>313</v>
      </c>
      <c r="W267" s="12" t="s">
        <v>341</v>
      </c>
      <c r="X267" s="12" t="s">
        <v>2191</v>
      </c>
      <c r="Y267" s="12" t="s">
        <v>1406</v>
      </c>
      <c r="Z267" s="12" t="s">
        <v>1977</v>
      </c>
      <c r="AA267" s="12" t="s">
        <v>320</v>
      </c>
      <c r="AB267" s="12" t="s">
        <v>1977</v>
      </c>
      <c r="AC267" s="12" t="s">
        <v>1612</v>
      </c>
      <c r="AD267" s="12" t="s">
        <v>1977</v>
      </c>
      <c r="AE267" s="12" t="s">
        <v>1977</v>
      </c>
      <c r="AF267" s="12" t="s">
        <v>1977</v>
      </c>
      <c r="AG267" s="12" t="s">
        <v>1977</v>
      </c>
      <c r="AH267" s="12" t="s">
        <v>1977</v>
      </c>
      <c r="AI267" s="12" t="s">
        <v>316</v>
      </c>
      <c r="AJ267" s="12" t="s">
        <v>1977</v>
      </c>
      <c r="AK267" s="12" t="s">
        <v>326</v>
      </c>
      <c r="AL267" s="12">
        <f t="shared" si="59"/>
        <v>18.599999999999998</v>
      </c>
      <c r="AM267" s="12" t="s">
        <v>1981</v>
      </c>
      <c r="AN267" s="12" t="s">
        <v>1982</v>
      </c>
      <c r="AO267" s="12" t="s">
        <v>1983</v>
      </c>
      <c r="AP267" s="12" t="s">
        <v>2770</v>
      </c>
      <c r="AQ267" s="12" t="s">
        <v>4</v>
      </c>
      <c r="AR267" s="12" t="s">
        <v>199</v>
      </c>
      <c r="AS267" s="15" t="e">
        <f>VLOOKUP(M267,#REF!,4,FALSE)</f>
        <v>#REF!</v>
      </c>
      <c r="AT267" s="15" t="e">
        <f>VLOOKUP(M267,#REF!,5,FALSE)</f>
        <v>#REF!</v>
      </c>
      <c r="AU267" s="15" t="s">
        <v>3138</v>
      </c>
      <c r="AV267" s="15">
        <f t="shared" si="60"/>
        <v>73.599999999999994</v>
      </c>
      <c r="AW267" s="15">
        <f t="shared" si="61"/>
        <v>29.439999999999998</v>
      </c>
      <c r="AX267" s="17">
        <f t="shared" si="62"/>
        <v>48.039999999999992</v>
      </c>
      <c r="AY267" s="17">
        <v>4</v>
      </c>
      <c r="AZ267" s="12" t="s">
        <v>343</v>
      </c>
      <c r="BA267" s="12" t="s">
        <v>344</v>
      </c>
      <c r="BB267" s="12" t="s">
        <v>317</v>
      </c>
      <c r="BC267" s="21" t="s">
        <v>1611</v>
      </c>
      <c r="BD267" s="21" t="s">
        <v>2860</v>
      </c>
      <c r="BE267" s="21" t="s">
        <v>366</v>
      </c>
      <c r="BF267" s="12" t="s">
        <v>3203</v>
      </c>
      <c r="BG267" s="15" t="str">
        <f>VLOOKUP(M267,'[1]Kcksinfod04fdb3a-9e63-4fd4-8dd0'!$A$4:$P$734,16,FALSE)</f>
        <v>18727355304</v>
      </c>
      <c r="BH267" s="15" t="s">
        <v>3340</v>
      </c>
      <c r="BI267">
        <v>5</v>
      </c>
      <c r="BJ267" s="15"/>
      <c r="BK267" s="15"/>
      <c r="BL267" s="27"/>
      <c r="BM267" s="27"/>
      <c r="BN267" s="27"/>
      <c r="BO267" s="27"/>
      <c r="BP267" s="27"/>
      <c r="BQ267" s="27"/>
      <c r="BR267" s="27"/>
      <c r="BS267" s="28">
        <f t="shared" si="56"/>
        <v>0</v>
      </c>
      <c r="BT267" s="28">
        <f t="shared" si="57"/>
        <v>0</v>
      </c>
      <c r="BU267" s="35">
        <f t="shared" si="58"/>
        <v>0</v>
      </c>
      <c r="BV267" s="28"/>
      <c r="BW267" s="17"/>
      <c r="BX267" s="17"/>
      <c r="BY267" s="19" t="s">
        <v>3312</v>
      </c>
    </row>
    <row r="268" spans="1:77" x14ac:dyDescent="0.25">
      <c r="A268" s="16">
        <v>200</v>
      </c>
      <c r="B268" s="11" t="s">
        <v>207</v>
      </c>
      <c r="C268" s="12" t="s">
        <v>3</v>
      </c>
      <c r="D268" s="11" t="s">
        <v>2789</v>
      </c>
      <c r="E268" s="11">
        <v>459</v>
      </c>
      <c r="F268" s="21" t="s">
        <v>199</v>
      </c>
      <c r="G268" s="22" t="s">
        <v>2770</v>
      </c>
      <c r="H268" s="21" t="s">
        <v>5</v>
      </c>
      <c r="I268" s="12" t="s">
        <v>2780</v>
      </c>
      <c r="J268" s="12" t="s">
        <v>327</v>
      </c>
      <c r="K268" s="12" t="s">
        <v>328</v>
      </c>
      <c r="L268" s="13" t="s">
        <v>2550</v>
      </c>
      <c r="M268" s="14">
        <v>214230011311</v>
      </c>
      <c r="N268" s="11" t="s">
        <v>2058</v>
      </c>
      <c r="O268" s="12" t="s">
        <v>1971</v>
      </c>
      <c r="P268" s="12" t="s">
        <v>311</v>
      </c>
      <c r="Q268" s="12" t="s">
        <v>1971</v>
      </c>
      <c r="R268" s="12" t="s">
        <v>1971</v>
      </c>
      <c r="S268" s="12" t="s">
        <v>2073</v>
      </c>
      <c r="T268" s="12" t="s">
        <v>2790</v>
      </c>
      <c r="U268" s="12" t="s">
        <v>1540</v>
      </c>
      <c r="V268" s="12" t="s">
        <v>313</v>
      </c>
      <c r="W268" s="12" t="s">
        <v>314</v>
      </c>
      <c r="X268" s="12" t="s">
        <v>2791</v>
      </c>
      <c r="Y268" s="12" t="s">
        <v>447</v>
      </c>
      <c r="Z268" s="12" t="s">
        <v>2323</v>
      </c>
      <c r="AA268" s="12" t="s">
        <v>320</v>
      </c>
      <c r="AB268" s="12" t="s">
        <v>1977</v>
      </c>
      <c r="AC268" s="12" t="s">
        <v>1542</v>
      </c>
      <c r="AD268" s="12" t="s">
        <v>377</v>
      </c>
      <c r="AE268" s="12" t="s">
        <v>495</v>
      </c>
      <c r="AF268" s="12" t="s">
        <v>1543</v>
      </c>
      <c r="AG268" s="12" t="s">
        <v>2793</v>
      </c>
      <c r="AH268" s="12" t="s">
        <v>2794</v>
      </c>
      <c r="AI268" s="12" t="s">
        <v>316</v>
      </c>
      <c r="AJ268" s="12" t="s">
        <v>1409</v>
      </c>
      <c r="AK268" s="12" t="s">
        <v>326</v>
      </c>
      <c r="AL268" s="12">
        <f t="shared" si="59"/>
        <v>20.7</v>
      </c>
      <c r="AM268" s="12" t="s">
        <v>1981</v>
      </c>
      <c r="AN268" s="12" t="s">
        <v>1982</v>
      </c>
      <c r="AO268" s="12" t="s">
        <v>1983</v>
      </c>
      <c r="AP268" s="12" t="s">
        <v>2770</v>
      </c>
      <c r="AQ268" s="12" t="s">
        <v>4</v>
      </c>
      <c r="AR268" s="12" t="s">
        <v>199</v>
      </c>
      <c r="AS268" s="15" t="e">
        <f>VLOOKUP(M268,#REF!,4,FALSE)</f>
        <v>#REF!</v>
      </c>
      <c r="AT268" s="15" t="e">
        <f>VLOOKUP(M268,#REF!,5,FALSE)</f>
        <v>#REF!</v>
      </c>
      <c r="AU268" s="15" t="s">
        <v>3126</v>
      </c>
      <c r="AV268" s="15">
        <f t="shared" si="60"/>
        <v>67.599999999999994</v>
      </c>
      <c r="AW268" s="15">
        <f t="shared" si="61"/>
        <v>27.04</v>
      </c>
      <c r="AX268" s="17">
        <f t="shared" si="62"/>
        <v>47.739999999999995</v>
      </c>
      <c r="AY268" s="17">
        <v>5</v>
      </c>
      <c r="AZ268" s="12" t="s">
        <v>331</v>
      </c>
      <c r="BA268" s="12" t="s">
        <v>332</v>
      </c>
      <c r="BB268" s="12" t="s">
        <v>317</v>
      </c>
      <c r="BC268" s="21" t="s">
        <v>377</v>
      </c>
      <c r="BD268" s="21" t="s">
        <v>2792</v>
      </c>
      <c r="BE268" s="21" t="s">
        <v>1541</v>
      </c>
      <c r="BF268" s="12" t="s">
        <v>3203</v>
      </c>
      <c r="BG268" s="15" t="str">
        <f>VLOOKUP(M268,'[1]Kcksinfod04fdb3a-9e63-4fd4-8dd0'!$A$4:$P$734,16,FALSE)</f>
        <v>13624942575</v>
      </c>
      <c r="BH268" s="15" t="s">
        <v>3340</v>
      </c>
      <c r="BI268">
        <v>5</v>
      </c>
      <c r="BJ268" s="15"/>
      <c r="BK268" s="15"/>
      <c r="BL268" s="27"/>
      <c r="BM268" s="27"/>
      <c r="BN268" s="27"/>
      <c r="BO268" s="27"/>
      <c r="BP268" s="27"/>
      <c r="BQ268" s="27"/>
      <c r="BR268" s="27"/>
      <c r="BS268" s="28">
        <f t="shared" si="56"/>
        <v>0</v>
      </c>
      <c r="BT268" s="28">
        <f t="shared" si="57"/>
        <v>0</v>
      </c>
      <c r="BU268" s="35">
        <f t="shared" si="58"/>
        <v>0</v>
      </c>
      <c r="BV268" s="28"/>
      <c r="BW268" s="17"/>
      <c r="BX268" s="17"/>
      <c r="BY268" s="19" t="s">
        <v>3312</v>
      </c>
    </row>
    <row r="269" spans="1:77" x14ac:dyDescent="0.25">
      <c r="A269" s="16">
        <v>201</v>
      </c>
      <c r="B269" s="11" t="s">
        <v>202</v>
      </c>
      <c r="C269" s="12" t="s">
        <v>3</v>
      </c>
      <c r="D269" s="11" t="s">
        <v>2881</v>
      </c>
      <c r="E269" s="11">
        <v>492</v>
      </c>
      <c r="F269" s="21" t="s">
        <v>199</v>
      </c>
      <c r="G269" s="22" t="s">
        <v>2770</v>
      </c>
      <c r="H269" s="21" t="s">
        <v>5</v>
      </c>
      <c r="I269" s="12" t="s">
        <v>2780</v>
      </c>
      <c r="J269" s="12" t="s">
        <v>327</v>
      </c>
      <c r="K269" s="12" t="s">
        <v>328</v>
      </c>
      <c r="L269" s="13" t="s">
        <v>2550</v>
      </c>
      <c r="M269" s="14">
        <v>214230010902</v>
      </c>
      <c r="N269" s="11" t="s">
        <v>2291</v>
      </c>
      <c r="O269" s="12" t="s">
        <v>1971</v>
      </c>
      <c r="P269" s="12" t="s">
        <v>311</v>
      </c>
      <c r="Q269" s="12" t="s">
        <v>1971</v>
      </c>
      <c r="R269" s="12" t="s">
        <v>1971</v>
      </c>
      <c r="S269" s="12" t="s">
        <v>1993</v>
      </c>
      <c r="T269" s="12" t="s">
        <v>2882</v>
      </c>
      <c r="U269" s="12" t="s">
        <v>1645</v>
      </c>
      <c r="V269" s="12" t="s">
        <v>313</v>
      </c>
      <c r="W269" s="12" t="s">
        <v>314</v>
      </c>
      <c r="X269" s="12" t="s">
        <v>2091</v>
      </c>
      <c r="Y269" s="12" t="s">
        <v>1648</v>
      </c>
      <c r="Z269" s="12" t="s">
        <v>2884</v>
      </c>
      <c r="AA269" s="12" t="s">
        <v>320</v>
      </c>
      <c r="AB269" s="12" t="s">
        <v>1977</v>
      </c>
      <c r="AC269" s="12" t="s">
        <v>1649</v>
      </c>
      <c r="AD269" s="12" t="s">
        <v>1650</v>
      </c>
      <c r="AE269" s="12" t="s">
        <v>2885</v>
      </c>
      <c r="AF269" s="12" t="s">
        <v>1651</v>
      </c>
      <c r="AG269" s="12" t="s">
        <v>1652</v>
      </c>
      <c r="AH269" s="12" t="s">
        <v>1653</v>
      </c>
      <c r="AI269" s="12" t="s">
        <v>316</v>
      </c>
      <c r="AJ269" s="12" t="s">
        <v>1977</v>
      </c>
      <c r="AK269" s="12" t="s">
        <v>326</v>
      </c>
      <c r="AL269" s="12">
        <f t="shared" si="59"/>
        <v>18.3</v>
      </c>
      <c r="AM269" s="12" t="s">
        <v>1981</v>
      </c>
      <c r="AN269" s="12" t="s">
        <v>1982</v>
      </c>
      <c r="AO269" s="12" t="s">
        <v>1983</v>
      </c>
      <c r="AP269" s="12" t="s">
        <v>2770</v>
      </c>
      <c r="AQ269" s="12" t="s">
        <v>4</v>
      </c>
      <c r="AR269" s="12" t="s">
        <v>199</v>
      </c>
      <c r="AS269" s="15" t="e">
        <f>VLOOKUP(M269,#REF!,4,FALSE)</f>
        <v>#REF!</v>
      </c>
      <c r="AT269" s="15" t="e">
        <f>VLOOKUP(M269,#REF!,5,FALSE)</f>
        <v>#REF!</v>
      </c>
      <c r="AU269" s="15" t="s">
        <v>3115</v>
      </c>
      <c r="AV269" s="15">
        <f t="shared" si="60"/>
        <v>73.2</v>
      </c>
      <c r="AW269" s="15">
        <f t="shared" si="61"/>
        <v>29.28</v>
      </c>
      <c r="AX269" s="17">
        <f t="shared" si="62"/>
        <v>47.58</v>
      </c>
      <c r="AY269" s="17">
        <v>6</v>
      </c>
      <c r="AZ269" s="12" t="s">
        <v>315</v>
      </c>
      <c r="BA269" s="12" t="s">
        <v>316</v>
      </c>
      <c r="BB269" s="12" t="s">
        <v>317</v>
      </c>
      <c r="BC269" s="21" t="s">
        <v>1646</v>
      </c>
      <c r="BD269" s="21" t="s">
        <v>2883</v>
      </c>
      <c r="BE269" s="21" t="s">
        <v>1647</v>
      </c>
      <c r="BF269" s="12" t="s">
        <v>3203</v>
      </c>
      <c r="BG269" s="15" t="str">
        <f>VLOOKUP(M269,'[1]Kcksinfod04fdb3a-9e63-4fd4-8dd0'!$A$4:$P$734,16,FALSE)</f>
        <v>18327033720</v>
      </c>
      <c r="BH269" s="15" t="s">
        <v>3340</v>
      </c>
      <c r="BI269">
        <v>5</v>
      </c>
      <c r="BJ269" s="15"/>
      <c r="BK269" s="15"/>
      <c r="BL269" s="27"/>
      <c r="BM269" s="27"/>
      <c r="BN269" s="27"/>
      <c r="BO269" s="27"/>
      <c r="BP269" s="27"/>
      <c r="BQ269" s="27"/>
      <c r="BR269" s="27"/>
      <c r="BS269" s="28">
        <f t="shared" si="56"/>
        <v>0</v>
      </c>
      <c r="BT269" s="28">
        <f t="shared" si="57"/>
        <v>0</v>
      </c>
      <c r="BU269" s="35">
        <f t="shared" si="58"/>
        <v>0</v>
      </c>
      <c r="BV269" s="28"/>
      <c r="BW269" s="17"/>
      <c r="BX269" s="17"/>
      <c r="BY269" s="19" t="s">
        <v>3312</v>
      </c>
    </row>
    <row r="270" spans="1:77" x14ac:dyDescent="0.25">
      <c r="A270" s="16">
        <v>202</v>
      </c>
      <c r="B270" s="11" t="s">
        <v>198</v>
      </c>
      <c r="C270" s="12" t="s">
        <v>3</v>
      </c>
      <c r="D270" s="11" t="s">
        <v>2919</v>
      </c>
      <c r="E270" s="11">
        <v>534</v>
      </c>
      <c r="F270" s="21" t="s">
        <v>199</v>
      </c>
      <c r="G270" s="22" t="s">
        <v>2770</v>
      </c>
      <c r="H270" s="21" t="s">
        <v>5</v>
      </c>
      <c r="I270" s="12" t="s">
        <v>2780</v>
      </c>
      <c r="J270" s="12" t="s">
        <v>327</v>
      </c>
      <c r="K270" s="12" t="s">
        <v>328</v>
      </c>
      <c r="L270" s="13" t="s">
        <v>2550</v>
      </c>
      <c r="M270" s="14">
        <v>214230011728</v>
      </c>
      <c r="N270" s="11" t="s">
        <v>2518</v>
      </c>
      <c r="O270" s="12" t="s">
        <v>1971</v>
      </c>
      <c r="P270" s="12" t="s">
        <v>311</v>
      </c>
      <c r="Q270" s="12" t="s">
        <v>1971</v>
      </c>
      <c r="R270" s="12" t="s">
        <v>1971</v>
      </c>
      <c r="S270" s="12" t="s">
        <v>1986</v>
      </c>
      <c r="T270" s="12" t="s">
        <v>2920</v>
      </c>
      <c r="U270" s="12" t="s">
        <v>335</v>
      </c>
      <c r="V270" s="12" t="s">
        <v>313</v>
      </c>
      <c r="W270" s="12" t="s">
        <v>341</v>
      </c>
      <c r="X270" s="12" t="s">
        <v>2921</v>
      </c>
      <c r="Y270" s="12" t="s">
        <v>335</v>
      </c>
      <c r="Z270" s="12" t="s">
        <v>2923</v>
      </c>
      <c r="AA270" s="12" t="s">
        <v>320</v>
      </c>
      <c r="AB270" s="12" t="s">
        <v>1977</v>
      </c>
      <c r="AC270" s="12" t="s">
        <v>1702</v>
      </c>
      <c r="AD270" s="12" t="s">
        <v>1703</v>
      </c>
      <c r="AE270" s="12" t="s">
        <v>2098</v>
      </c>
      <c r="AF270" s="12" t="s">
        <v>1704</v>
      </c>
      <c r="AG270" s="12" t="s">
        <v>1705</v>
      </c>
      <c r="AH270" s="12" t="s">
        <v>1706</v>
      </c>
      <c r="AI270" s="12" t="s">
        <v>316</v>
      </c>
      <c r="AJ270" s="12" t="s">
        <v>316</v>
      </c>
      <c r="AK270" s="12" t="s">
        <v>326</v>
      </c>
      <c r="AL270" s="12">
        <f t="shared" si="59"/>
        <v>15.899999999999999</v>
      </c>
      <c r="AM270" s="12" t="s">
        <v>1981</v>
      </c>
      <c r="AN270" s="12" t="s">
        <v>1982</v>
      </c>
      <c r="AO270" s="12" t="s">
        <v>1983</v>
      </c>
      <c r="AP270" s="12" t="s">
        <v>2770</v>
      </c>
      <c r="AQ270" s="12" t="s">
        <v>4</v>
      </c>
      <c r="AR270" s="12" t="s">
        <v>199</v>
      </c>
      <c r="AS270" s="15" t="e">
        <f>VLOOKUP(M270,#REF!,4,FALSE)</f>
        <v>#REF!</v>
      </c>
      <c r="AT270" s="15" t="e">
        <f>VLOOKUP(M270,#REF!,5,FALSE)</f>
        <v>#REF!</v>
      </c>
      <c r="AU270" s="15" t="s">
        <v>3134</v>
      </c>
      <c r="AV270" s="15">
        <f t="shared" si="60"/>
        <v>78.8</v>
      </c>
      <c r="AW270" s="15">
        <f t="shared" si="61"/>
        <v>31.52</v>
      </c>
      <c r="AX270" s="17">
        <f t="shared" si="62"/>
        <v>47.42</v>
      </c>
      <c r="AY270" s="17">
        <v>7</v>
      </c>
      <c r="AZ270" s="12" t="s">
        <v>343</v>
      </c>
      <c r="BA270" s="12" t="s">
        <v>344</v>
      </c>
      <c r="BB270" s="12" t="s">
        <v>317</v>
      </c>
      <c r="BC270" s="21" t="s">
        <v>870</v>
      </c>
      <c r="BD270" s="21" t="s">
        <v>2922</v>
      </c>
      <c r="BE270" s="21" t="s">
        <v>1290</v>
      </c>
      <c r="BF270" s="12" t="s">
        <v>3203</v>
      </c>
      <c r="BG270" s="15" t="str">
        <f>VLOOKUP(M270,'[1]Kcksinfod04fdb3a-9e63-4fd4-8dd0'!$A$4:$P$734,16,FALSE)</f>
        <v>13971193390</v>
      </c>
      <c r="BH270" s="15" t="s">
        <v>3340</v>
      </c>
      <c r="BI270">
        <v>5</v>
      </c>
      <c r="BJ270" s="15"/>
      <c r="BK270" s="15"/>
      <c r="BL270" s="27"/>
      <c r="BM270" s="27"/>
      <c r="BN270" s="27"/>
      <c r="BO270" s="27"/>
      <c r="BP270" s="27"/>
      <c r="BQ270" s="27"/>
      <c r="BR270" s="27"/>
      <c r="BS270" s="28">
        <f t="shared" si="56"/>
        <v>0</v>
      </c>
      <c r="BT270" s="28">
        <f t="shared" si="57"/>
        <v>0</v>
      </c>
      <c r="BU270" s="35">
        <f t="shared" si="58"/>
        <v>0</v>
      </c>
      <c r="BV270" s="28"/>
      <c r="BW270" s="17"/>
      <c r="BX270" s="17"/>
      <c r="BY270" s="19" t="s">
        <v>3312</v>
      </c>
    </row>
    <row r="271" spans="1:77" x14ac:dyDescent="0.25">
      <c r="A271" s="16">
        <v>203</v>
      </c>
      <c r="B271" s="11" t="s">
        <v>221</v>
      </c>
      <c r="C271" s="12" t="s">
        <v>3</v>
      </c>
      <c r="D271" s="11" t="s">
        <v>2774</v>
      </c>
      <c r="E271" s="11">
        <v>455</v>
      </c>
      <c r="F271" s="21" t="s">
        <v>199</v>
      </c>
      <c r="G271" s="22" t="s">
        <v>2770</v>
      </c>
      <c r="H271" s="21" t="s">
        <v>5</v>
      </c>
      <c r="I271" s="12" t="s">
        <v>2780</v>
      </c>
      <c r="J271" s="12" t="s">
        <v>327</v>
      </c>
      <c r="K271" s="12" t="s">
        <v>328</v>
      </c>
      <c r="L271" s="13" t="s">
        <v>2550</v>
      </c>
      <c r="M271" s="14">
        <v>214230012103</v>
      </c>
      <c r="N271" s="11" t="s">
        <v>2775</v>
      </c>
      <c r="O271" s="12" t="s">
        <v>1971</v>
      </c>
      <c r="P271" s="12" t="s">
        <v>311</v>
      </c>
      <c r="Q271" s="12" t="s">
        <v>1971</v>
      </c>
      <c r="R271" s="12" t="s">
        <v>1971</v>
      </c>
      <c r="S271" s="12" t="s">
        <v>2045</v>
      </c>
      <c r="T271" s="12" t="s">
        <v>2776</v>
      </c>
      <c r="U271" s="12" t="s">
        <v>1524</v>
      </c>
      <c r="V271" s="12" t="s">
        <v>313</v>
      </c>
      <c r="W271" s="12" t="s">
        <v>314</v>
      </c>
      <c r="X271" s="12" t="s">
        <v>1994</v>
      </c>
      <c r="Y271" s="12" t="s">
        <v>1525</v>
      </c>
      <c r="Z271" s="12" t="s">
        <v>2778</v>
      </c>
      <c r="AA271" s="12" t="s">
        <v>320</v>
      </c>
      <c r="AB271" s="12" t="s">
        <v>1977</v>
      </c>
      <c r="AC271" s="12" t="s">
        <v>1526</v>
      </c>
      <c r="AD271" s="12" t="s">
        <v>316</v>
      </c>
      <c r="AE271" s="12" t="s">
        <v>1527</v>
      </c>
      <c r="AF271" s="12" t="s">
        <v>1528</v>
      </c>
      <c r="AG271" s="12" t="s">
        <v>2779</v>
      </c>
      <c r="AH271" s="12" t="s">
        <v>1529</v>
      </c>
      <c r="AI271" s="12" t="s">
        <v>316</v>
      </c>
      <c r="AJ271" s="12" t="s">
        <v>316</v>
      </c>
      <c r="AK271" s="12" t="s">
        <v>326</v>
      </c>
      <c r="AL271" s="12">
        <f t="shared" si="59"/>
        <v>21.9</v>
      </c>
      <c r="AM271" s="12" t="s">
        <v>1981</v>
      </c>
      <c r="AN271" s="12" t="s">
        <v>1982</v>
      </c>
      <c r="AO271" s="12" t="s">
        <v>1983</v>
      </c>
      <c r="AP271" s="12" t="s">
        <v>2770</v>
      </c>
      <c r="AQ271" s="12" t="s">
        <v>4</v>
      </c>
      <c r="AR271" s="12" t="s">
        <v>199</v>
      </c>
      <c r="AS271" s="15" t="e">
        <f>VLOOKUP(M271,#REF!,4,FALSE)</f>
        <v>#REF!</v>
      </c>
      <c r="AT271" s="15" t="e">
        <f>VLOOKUP(M271,#REF!,5,FALSE)</f>
        <v>#REF!</v>
      </c>
      <c r="AU271" s="15" t="s">
        <v>2142</v>
      </c>
      <c r="AV271" s="15">
        <f t="shared" si="60"/>
        <v>62.4</v>
      </c>
      <c r="AW271" s="15">
        <f t="shared" si="61"/>
        <v>24.96</v>
      </c>
      <c r="AX271" s="17">
        <f t="shared" si="62"/>
        <v>46.86</v>
      </c>
      <c r="AY271" s="17">
        <v>8</v>
      </c>
      <c r="AZ271" s="12" t="s">
        <v>331</v>
      </c>
      <c r="BA271" s="12" t="s">
        <v>332</v>
      </c>
      <c r="BB271" s="12" t="s">
        <v>317</v>
      </c>
      <c r="BC271" s="21" t="s">
        <v>431</v>
      </c>
      <c r="BD271" s="21" t="s">
        <v>2777</v>
      </c>
      <c r="BE271" s="21" t="s">
        <v>438</v>
      </c>
      <c r="BF271" s="12" t="s">
        <v>3203</v>
      </c>
      <c r="BG271" s="15" t="str">
        <f>VLOOKUP(M271,'[1]Kcksinfod04fdb3a-9e63-4fd4-8dd0'!$A$4:$P$734,16,FALSE)</f>
        <v>15872851563</v>
      </c>
      <c r="BH271" s="15" t="s">
        <v>3340</v>
      </c>
      <c r="BI271">
        <v>5</v>
      </c>
      <c r="BJ271" s="15"/>
      <c r="BK271" s="15"/>
      <c r="BL271" s="27"/>
      <c r="BM271" s="27"/>
      <c r="BN271" s="27"/>
      <c r="BO271" s="27"/>
      <c r="BP271" s="27"/>
      <c r="BQ271" s="27"/>
      <c r="BR271" s="27"/>
      <c r="BS271" s="28">
        <f t="shared" si="56"/>
        <v>0</v>
      </c>
      <c r="BT271" s="28">
        <f t="shared" si="57"/>
        <v>0</v>
      </c>
      <c r="BU271" s="35">
        <f t="shared" si="58"/>
        <v>0</v>
      </c>
      <c r="BV271" s="28"/>
      <c r="BW271" s="17"/>
      <c r="BX271" s="17"/>
      <c r="BY271" s="19" t="s">
        <v>3312</v>
      </c>
    </row>
    <row r="272" spans="1:77" x14ac:dyDescent="0.25">
      <c r="A272" s="16">
        <v>204</v>
      </c>
      <c r="B272" s="11" t="s">
        <v>219</v>
      </c>
      <c r="C272" s="12" t="s">
        <v>3</v>
      </c>
      <c r="D272" s="11" t="s">
        <v>2810</v>
      </c>
      <c r="E272" s="11">
        <v>466</v>
      </c>
      <c r="F272" s="21" t="s">
        <v>199</v>
      </c>
      <c r="G272" s="22" t="s">
        <v>2770</v>
      </c>
      <c r="H272" s="21" t="s">
        <v>5</v>
      </c>
      <c r="I272" s="12" t="s">
        <v>2780</v>
      </c>
      <c r="J272" s="12" t="s">
        <v>327</v>
      </c>
      <c r="K272" s="12" t="s">
        <v>328</v>
      </c>
      <c r="L272" s="13" t="s">
        <v>2550</v>
      </c>
      <c r="M272" s="14">
        <v>214230010306</v>
      </c>
      <c r="N272" s="11" t="s">
        <v>2116</v>
      </c>
      <c r="O272" s="12" t="s">
        <v>1971</v>
      </c>
      <c r="P272" s="12" t="s">
        <v>311</v>
      </c>
      <c r="Q272" s="12" t="s">
        <v>1971</v>
      </c>
      <c r="R272" s="12" t="s">
        <v>1971</v>
      </c>
      <c r="S272" s="12" t="s">
        <v>2042</v>
      </c>
      <c r="T272" s="12" t="s">
        <v>2811</v>
      </c>
      <c r="U272" s="12" t="s">
        <v>1561</v>
      </c>
      <c r="V272" s="12" t="s">
        <v>313</v>
      </c>
      <c r="W272" s="12" t="s">
        <v>341</v>
      </c>
      <c r="X272" s="12" t="s">
        <v>2152</v>
      </c>
      <c r="Y272" s="12" t="s">
        <v>437</v>
      </c>
      <c r="Z272" s="12" t="s">
        <v>2813</v>
      </c>
      <c r="AA272" s="12" t="s">
        <v>320</v>
      </c>
      <c r="AB272" s="12" t="s">
        <v>1977</v>
      </c>
      <c r="AC272" s="12" t="s">
        <v>1562</v>
      </c>
      <c r="AD272" s="12" t="s">
        <v>1563</v>
      </c>
      <c r="AE272" s="12" t="s">
        <v>1403</v>
      </c>
      <c r="AF272" s="12" t="s">
        <v>1977</v>
      </c>
      <c r="AG272" s="12" t="s">
        <v>1564</v>
      </c>
      <c r="AH272" s="12" t="s">
        <v>1977</v>
      </c>
      <c r="AI272" s="12" t="s">
        <v>1565</v>
      </c>
      <c r="AJ272" s="12" t="s">
        <v>1977</v>
      </c>
      <c r="AK272" s="12" t="s">
        <v>326</v>
      </c>
      <c r="AL272" s="12">
        <f t="shared" si="59"/>
        <v>20.099999999999998</v>
      </c>
      <c r="AM272" s="12" t="s">
        <v>1981</v>
      </c>
      <c r="AN272" s="12" t="s">
        <v>1982</v>
      </c>
      <c r="AO272" s="12" t="s">
        <v>1983</v>
      </c>
      <c r="AP272" s="12" t="s">
        <v>2770</v>
      </c>
      <c r="AQ272" s="12" t="s">
        <v>4</v>
      </c>
      <c r="AR272" s="12" t="s">
        <v>199</v>
      </c>
      <c r="AS272" s="15" t="e">
        <f>VLOOKUP(M272,#REF!,4,FALSE)</f>
        <v>#REF!</v>
      </c>
      <c r="AT272" s="15" t="e">
        <f>VLOOKUP(M272,#REF!,5,FALSE)</f>
        <v>#REF!</v>
      </c>
      <c r="AU272" s="15" t="s">
        <v>2068</v>
      </c>
      <c r="AV272" s="15">
        <f t="shared" si="60"/>
        <v>63.2</v>
      </c>
      <c r="AW272" s="15">
        <f t="shared" si="61"/>
        <v>25.28</v>
      </c>
      <c r="AX272" s="17">
        <f t="shared" si="62"/>
        <v>45.379999999999995</v>
      </c>
      <c r="AY272" s="17">
        <v>9</v>
      </c>
      <c r="AZ272" s="12" t="s">
        <v>343</v>
      </c>
      <c r="BA272" s="12" t="s">
        <v>344</v>
      </c>
      <c r="BB272" s="12" t="s">
        <v>317</v>
      </c>
      <c r="BC272" s="21" t="s">
        <v>401</v>
      </c>
      <c r="BD272" s="21" t="s">
        <v>2812</v>
      </c>
      <c r="BE272" s="21" t="s">
        <v>1252</v>
      </c>
      <c r="BF272" s="12" t="s">
        <v>3203</v>
      </c>
      <c r="BG272" s="15" t="str">
        <f>VLOOKUP(M272,'[1]Kcksinfod04fdb3a-9e63-4fd4-8dd0'!$A$4:$P$734,16,FALSE)</f>
        <v>15927439533</v>
      </c>
      <c r="BH272" s="15" t="s">
        <v>3340</v>
      </c>
      <c r="BI272">
        <v>5</v>
      </c>
      <c r="BJ272" s="15"/>
      <c r="BK272" s="15"/>
      <c r="BL272" s="27"/>
      <c r="BM272" s="27"/>
      <c r="BN272" s="27"/>
      <c r="BO272" s="27"/>
      <c r="BP272" s="27"/>
      <c r="BQ272" s="27"/>
      <c r="BR272" s="27"/>
      <c r="BS272" s="28">
        <f t="shared" si="56"/>
        <v>0</v>
      </c>
      <c r="BT272" s="28">
        <f t="shared" si="57"/>
        <v>0</v>
      </c>
      <c r="BU272" s="35">
        <f t="shared" si="58"/>
        <v>0</v>
      </c>
      <c r="BV272" s="28"/>
      <c r="BW272" s="17"/>
      <c r="BX272" s="17"/>
      <c r="BY272" s="19" t="s">
        <v>3312</v>
      </c>
    </row>
    <row r="273" spans="1:77" x14ac:dyDescent="0.25">
      <c r="A273" s="16">
        <v>205</v>
      </c>
      <c r="B273" s="11" t="s">
        <v>208</v>
      </c>
      <c r="C273" s="12" t="s">
        <v>10</v>
      </c>
      <c r="D273" s="11" t="s">
        <v>2894</v>
      </c>
      <c r="E273" s="11">
        <v>501</v>
      </c>
      <c r="F273" s="21" t="s">
        <v>199</v>
      </c>
      <c r="G273" s="22" t="s">
        <v>2770</v>
      </c>
      <c r="H273" s="21" t="s">
        <v>5</v>
      </c>
      <c r="I273" s="12" t="s">
        <v>2780</v>
      </c>
      <c r="J273" s="12" t="s">
        <v>327</v>
      </c>
      <c r="K273" s="12" t="s">
        <v>328</v>
      </c>
      <c r="L273" s="13" t="s">
        <v>2550</v>
      </c>
      <c r="M273" s="14">
        <v>214230010825</v>
      </c>
      <c r="N273" s="11" t="s">
        <v>2326</v>
      </c>
      <c r="O273" s="12" t="s">
        <v>1971</v>
      </c>
      <c r="P273" s="12" t="s">
        <v>311</v>
      </c>
      <c r="Q273" s="12" t="s">
        <v>1971</v>
      </c>
      <c r="R273" s="12" t="s">
        <v>1971</v>
      </c>
      <c r="S273" s="12" t="s">
        <v>2059</v>
      </c>
      <c r="T273" s="12" t="s">
        <v>2895</v>
      </c>
      <c r="U273" s="12" t="s">
        <v>335</v>
      </c>
      <c r="V273" s="12" t="s">
        <v>313</v>
      </c>
      <c r="W273" s="12" t="s">
        <v>314</v>
      </c>
      <c r="X273" s="12" t="s">
        <v>2037</v>
      </c>
      <c r="Y273" s="12" t="s">
        <v>335</v>
      </c>
      <c r="Z273" s="12" t="s">
        <v>1977</v>
      </c>
      <c r="AA273" s="12" t="s">
        <v>320</v>
      </c>
      <c r="AB273" s="12" t="s">
        <v>1977</v>
      </c>
      <c r="AC273" s="12" t="s">
        <v>1667</v>
      </c>
      <c r="AD273" s="12" t="s">
        <v>1977</v>
      </c>
      <c r="AE273" s="12" t="s">
        <v>1977</v>
      </c>
      <c r="AF273" s="12" t="s">
        <v>1977</v>
      </c>
      <c r="AG273" s="12" t="s">
        <v>1668</v>
      </c>
      <c r="AH273" s="12" t="s">
        <v>1669</v>
      </c>
      <c r="AI273" s="12" t="s">
        <v>316</v>
      </c>
      <c r="AJ273" s="12" t="s">
        <v>1977</v>
      </c>
      <c r="AK273" s="12" t="s">
        <v>326</v>
      </c>
      <c r="AL273" s="12">
        <f t="shared" si="59"/>
        <v>17.7</v>
      </c>
      <c r="AM273" s="12" t="s">
        <v>1981</v>
      </c>
      <c r="AN273" s="12" t="s">
        <v>1982</v>
      </c>
      <c r="AO273" s="12" t="s">
        <v>1983</v>
      </c>
      <c r="AP273" s="12" t="s">
        <v>2770</v>
      </c>
      <c r="AQ273" s="12" t="s">
        <v>4</v>
      </c>
      <c r="AR273" s="12" t="s">
        <v>199</v>
      </c>
      <c r="AS273" s="15" t="e">
        <f>VLOOKUP(M273,#REF!,4,FALSE)</f>
        <v>#REF!</v>
      </c>
      <c r="AT273" s="15" t="e">
        <f>VLOOKUP(M273,#REF!,5,FALSE)</f>
        <v>#REF!</v>
      </c>
      <c r="AU273" s="15" t="s">
        <v>3126</v>
      </c>
      <c r="AV273" s="15">
        <f t="shared" si="60"/>
        <v>67.599999999999994</v>
      </c>
      <c r="AW273" s="15">
        <f t="shared" si="61"/>
        <v>27.04</v>
      </c>
      <c r="AX273" s="17">
        <f t="shared" si="62"/>
        <v>44.739999999999995</v>
      </c>
      <c r="AY273" s="17">
        <v>10</v>
      </c>
      <c r="AZ273" s="12" t="s">
        <v>315</v>
      </c>
      <c r="BA273" s="12" t="s">
        <v>316</v>
      </c>
      <c r="BB273" s="12" t="s">
        <v>317</v>
      </c>
      <c r="BC273" s="21" t="s">
        <v>1665</v>
      </c>
      <c r="BD273" s="21" t="s">
        <v>2896</v>
      </c>
      <c r="BE273" s="21" t="s">
        <v>1666</v>
      </c>
      <c r="BF273" s="12" t="s">
        <v>3203</v>
      </c>
      <c r="BG273" s="15" t="str">
        <f>VLOOKUP(M273,'[1]Kcksinfod04fdb3a-9e63-4fd4-8dd0'!$A$4:$P$734,16,FALSE)</f>
        <v>17762402884</v>
      </c>
      <c r="BH273" s="15" t="s">
        <v>3340</v>
      </c>
      <c r="BI273">
        <v>5</v>
      </c>
      <c r="BJ273" s="15"/>
      <c r="BK273" s="15"/>
      <c r="BL273" s="27"/>
      <c r="BM273" s="27"/>
      <c r="BN273" s="27"/>
      <c r="BO273" s="27"/>
      <c r="BP273" s="27"/>
      <c r="BQ273" s="27"/>
      <c r="BR273" s="27"/>
      <c r="BS273" s="28">
        <f t="shared" si="56"/>
        <v>0</v>
      </c>
      <c r="BT273" s="28">
        <f t="shared" si="57"/>
        <v>0</v>
      </c>
      <c r="BU273" s="35">
        <f t="shared" si="58"/>
        <v>0</v>
      </c>
      <c r="BV273" s="28"/>
      <c r="BW273" s="17"/>
      <c r="BX273" s="17"/>
      <c r="BY273" s="19" t="s">
        <v>3312</v>
      </c>
    </row>
    <row r="274" spans="1:77" x14ac:dyDescent="0.25">
      <c r="A274" s="16">
        <v>206</v>
      </c>
      <c r="B274" s="11" t="s">
        <v>214</v>
      </c>
      <c r="C274" s="12" t="s">
        <v>3</v>
      </c>
      <c r="D274" s="11" t="s">
        <v>2868</v>
      </c>
      <c r="E274" s="11">
        <v>488</v>
      </c>
      <c r="F274" s="21" t="s">
        <v>199</v>
      </c>
      <c r="G274" s="22" t="s">
        <v>2770</v>
      </c>
      <c r="H274" s="21" t="s">
        <v>5</v>
      </c>
      <c r="I274" s="12" t="s">
        <v>2780</v>
      </c>
      <c r="J274" s="12" t="s">
        <v>327</v>
      </c>
      <c r="K274" s="12" t="s">
        <v>328</v>
      </c>
      <c r="L274" s="13" t="s">
        <v>2550</v>
      </c>
      <c r="M274" s="14">
        <v>214230010714</v>
      </c>
      <c r="N274" s="11" t="s">
        <v>2243</v>
      </c>
      <c r="O274" s="12" t="s">
        <v>1971</v>
      </c>
      <c r="P274" s="12" t="s">
        <v>311</v>
      </c>
      <c r="Q274" s="12" t="s">
        <v>1971</v>
      </c>
      <c r="R274" s="12" t="s">
        <v>1971</v>
      </c>
      <c r="S274" s="12" t="s">
        <v>1986</v>
      </c>
      <c r="T274" s="12" t="s">
        <v>2869</v>
      </c>
      <c r="U274" s="12" t="s">
        <v>542</v>
      </c>
      <c r="V274" s="12" t="s">
        <v>313</v>
      </c>
      <c r="W274" s="12" t="s">
        <v>314</v>
      </c>
      <c r="X274" s="12" t="s">
        <v>2870</v>
      </c>
      <c r="Y274" s="12" t="s">
        <v>1627</v>
      </c>
      <c r="Z274" s="12" t="s">
        <v>2872</v>
      </c>
      <c r="AA274" s="12" t="s">
        <v>320</v>
      </c>
      <c r="AB274" s="12" t="s">
        <v>1977</v>
      </c>
      <c r="AC274" s="12" t="s">
        <v>1628</v>
      </c>
      <c r="AD274" s="12" t="s">
        <v>622</v>
      </c>
      <c r="AE274" s="12" t="s">
        <v>622</v>
      </c>
      <c r="AF274" s="12" t="s">
        <v>1629</v>
      </c>
      <c r="AG274" s="12" t="s">
        <v>1630</v>
      </c>
      <c r="AH274" s="12" t="s">
        <v>1631</v>
      </c>
      <c r="AI274" s="12" t="s">
        <v>1632</v>
      </c>
      <c r="AJ274" s="12" t="s">
        <v>316</v>
      </c>
      <c r="AK274" s="12" t="s">
        <v>326</v>
      </c>
      <c r="AL274" s="12">
        <f t="shared" si="59"/>
        <v>18.599999999999998</v>
      </c>
      <c r="AM274" s="12" t="s">
        <v>1981</v>
      </c>
      <c r="AN274" s="12" t="s">
        <v>1982</v>
      </c>
      <c r="AO274" s="12" t="s">
        <v>1983</v>
      </c>
      <c r="AP274" s="12" t="s">
        <v>2770</v>
      </c>
      <c r="AQ274" s="12" t="s">
        <v>4</v>
      </c>
      <c r="AR274" s="12" t="s">
        <v>199</v>
      </c>
      <c r="AS274" s="15" t="e">
        <f>VLOOKUP(M274,#REF!,4,FALSE)</f>
        <v>#REF!</v>
      </c>
      <c r="AT274" s="15" t="e">
        <f>VLOOKUP(M274,#REF!,5,FALSE)</f>
        <v>#REF!</v>
      </c>
      <c r="AU274" s="15" t="s">
        <v>2775</v>
      </c>
      <c r="AV274" s="15">
        <f t="shared" si="60"/>
        <v>65.2</v>
      </c>
      <c r="AW274" s="15">
        <f t="shared" si="61"/>
        <v>26.080000000000002</v>
      </c>
      <c r="AX274" s="17">
        <f t="shared" si="62"/>
        <v>44.68</v>
      </c>
      <c r="AY274" s="17">
        <v>11</v>
      </c>
      <c r="AZ274" s="12" t="s">
        <v>343</v>
      </c>
      <c r="BA274" s="12" t="s">
        <v>344</v>
      </c>
      <c r="BB274" s="12" t="s">
        <v>317</v>
      </c>
      <c r="BC274" s="21" t="s">
        <v>1625</v>
      </c>
      <c r="BD274" s="21" t="s">
        <v>2871</v>
      </c>
      <c r="BE274" s="21" t="s">
        <v>1626</v>
      </c>
      <c r="BF274" s="12" t="s">
        <v>3203</v>
      </c>
      <c r="BG274" s="15" t="str">
        <f>VLOOKUP(M274,'[1]Kcksinfod04fdb3a-9e63-4fd4-8dd0'!$A$4:$P$734,16,FALSE)</f>
        <v>13235490612</v>
      </c>
      <c r="BH274" s="15" t="s">
        <v>3340</v>
      </c>
      <c r="BI274">
        <v>5</v>
      </c>
      <c r="BJ274" s="15"/>
      <c r="BK274" s="15"/>
      <c r="BL274" s="27"/>
      <c r="BM274" s="27"/>
      <c r="BN274" s="27"/>
      <c r="BO274" s="27"/>
      <c r="BP274" s="27"/>
      <c r="BQ274" s="27"/>
      <c r="BR274" s="27"/>
      <c r="BS274" s="28">
        <f t="shared" si="56"/>
        <v>0</v>
      </c>
      <c r="BT274" s="28">
        <f t="shared" si="57"/>
        <v>0</v>
      </c>
      <c r="BU274" s="35">
        <f t="shared" si="58"/>
        <v>0</v>
      </c>
      <c r="BV274" s="28"/>
      <c r="BW274" s="17"/>
      <c r="BX274" s="17"/>
      <c r="BY274" s="19" t="s">
        <v>3312</v>
      </c>
    </row>
    <row r="275" spans="1:77" x14ac:dyDescent="0.25">
      <c r="A275" s="16">
        <v>207</v>
      </c>
      <c r="B275" s="11" t="s">
        <v>216</v>
      </c>
      <c r="C275" s="12" t="s">
        <v>10</v>
      </c>
      <c r="D275" s="11" t="s">
        <v>2864</v>
      </c>
      <c r="E275" s="11">
        <v>487</v>
      </c>
      <c r="F275" s="21" t="s">
        <v>199</v>
      </c>
      <c r="G275" s="22" t="s">
        <v>2770</v>
      </c>
      <c r="H275" s="21" t="s">
        <v>5</v>
      </c>
      <c r="I275" s="12" t="s">
        <v>2780</v>
      </c>
      <c r="J275" s="12" t="s">
        <v>327</v>
      </c>
      <c r="K275" s="12" t="s">
        <v>328</v>
      </c>
      <c r="L275" s="13" t="s">
        <v>2550</v>
      </c>
      <c r="M275" s="14">
        <v>214230010627</v>
      </c>
      <c r="N275" s="11" t="s">
        <v>2243</v>
      </c>
      <c r="O275" s="12" t="s">
        <v>1971</v>
      </c>
      <c r="P275" s="12" t="s">
        <v>311</v>
      </c>
      <c r="Q275" s="12" t="s">
        <v>1971</v>
      </c>
      <c r="R275" s="12" t="s">
        <v>1971</v>
      </c>
      <c r="S275" s="12" t="s">
        <v>2073</v>
      </c>
      <c r="T275" s="12" t="s">
        <v>2865</v>
      </c>
      <c r="U275" s="12" t="s">
        <v>1619</v>
      </c>
      <c r="V275" s="12" t="s">
        <v>313</v>
      </c>
      <c r="W275" s="12" t="s">
        <v>314</v>
      </c>
      <c r="X275" s="12" t="s">
        <v>2031</v>
      </c>
      <c r="Y275" s="12" t="s">
        <v>437</v>
      </c>
      <c r="Z275" s="12" t="s">
        <v>2867</v>
      </c>
      <c r="AA275" s="12" t="s">
        <v>320</v>
      </c>
      <c r="AB275" s="12" t="s">
        <v>1977</v>
      </c>
      <c r="AC275" s="12" t="s">
        <v>1621</v>
      </c>
      <c r="AD275" s="12" t="s">
        <v>1622</v>
      </c>
      <c r="AE275" s="12" t="s">
        <v>866</v>
      </c>
      <c r="AF275" s="12" t="s">
        <v>316</v>
      </c>
      <c r="AG275" s="12" t="s">
        <v>1623</v>
      </c>
      <c r="AH275" s="12" t="s">
        <v>1624</v>
      </c>
      <c r="AI275" s="12" t="s">
        <v>316</v>
      </c>
      <c r="AJ275" s="12" t="s">
        <v>1977</v>
      </c>
      <c r="AK275" s="12" t="s">
        <v>326</v>
      </c>
      <c r="AL275" s="12">
        <f t="shared" si="59"/>
        <v>18.599999999999998</v>
      </c>
      <c r="AM275" s="12" t="s">
        <v>1981</v>
      </c>
      <c r="AN275" s="12" t="s">
        <v>1982</v>
      </c>
      <c r="AO275" s="12" t="s">
        <v>1983</v>
      </c>
      <c r="AP275" s="12" t="s">
        <v>2770</v>
      </c>
      <c r="AQ275" s="12" t="s">
        <v>4</v>
      </c>
      <c r="AR275" s="12" t="s">
        <v>199</v>
      </c>
      <c r="AS275" s="15" t="e">
        <f>VLOOKUP(M275,#REF!,4,FALSE)</f>
        <v>#REF!</v>
      </c>
      <c r="AT275" s="15" t="e">
        <f>VLOOKUP(M275,#REF!,5,FALSE)</f>
        <v>#REF!</v>
      </c>
      <c r="AU275" s="15" t="s">
        <v>2002</v>
      </c>
      <c r="AV275" s="15">
        <f t="shared" si="60"/>
        <v>64.8</v>
      </c>
      <c r="AW275" s="15">
        <f t="shared" si="61"/>
        <v>25.92</v>
      </c>
      <c r="AX275" s="17">
        <f t="shared" si="62"/>
        <v>44.519999999999996</v>
      </c>
      <c r="AY275" s="17">
        <v>12</v>
      </c>
      <c r="AZ275" s="12" t="s">
        <v>315</v>
      </c>
      <c r="BA275" s="12" t="s">
        <v>316</v>
      </c>
      <c r="BB275" s="12" t="s">
        <v>317</v>
      </c>
      <c r="BC275" s="21" t="s">
        <v>1620</v>
      </c>
      <c r="BD275" s="21" t="s">
        <v>2866</v>
      </c>
      <c r="BE275" s="21" t="s">
        <v>1239</v>
      </c>
      <c r="BF275" s="12" t="s">
        <v>3203</v>
      </c>
      <c r="BG275" s="15" t="str">
        <f>VLOOKUP(M275,'[1]Kcksinfod04fdb3a-9e63-4fd4-8dd0'!$A$4:$P$734,16,FALSE)</f>
        <v>15102721011</v>
      </c>
      <c r="BH275" s="15" t="s">
        <v>3340</v>
      </c>
      <c r="BI275">
        <v>5</v>
      </c>
      <c r="BJ275" s="15"/>
      <c r="BK275" s="15"/>
      <c r="BL275" s="27"/>
      <c r="BM275" s="27"/>
      <c r="BN275" s="27"/>
      <c r="BO275" s="27"/>
      <c r="BP275" s="27"/>
      <c r="BQ275" s="27"/>
      <c r="BR275" s="27"/>
      <c r="BS275" s="28">
        <f t="shared" si="56"/>
        <v>0</v>
      </c>
      <c r="BT275" s="28">
        <f t="shared" si="57"/>
        <v>0</v>
      </c>
      <c r="BU275" s="35">
        <f t="shared" si="58"/>
        <v>0</v>
      </c>
      <c r="BV275" s="28"/>
      <c r="BW275" s="17"/>
      <c r="BX275" s="17"/>
      <c r="BY275" s="19" t="s">
        <v>3312</v>
      </c>
    </row>
    <row r="276" spans="1:77" x14ac:dyDescent="0.25">
      <c r="A276" s="16">
        <v>208</v>
      </c>
      <c r="B276" s="11" t="s">
        <v>217</v>
      </c>
      <c r="C276" s="12" t="s">
        <v>3</v>
      </c>
      <c r="D276" s="11" t="s">
        <v>2846</v>
      </c>
      <c r="E276" s="11">
        <v>482</v>
      </c>
      <c r="F276" s="21" t="s">
        <v>199</v>
      </c>
      <c r="G276" s="22" t="s">
        <v>2770</v>
      </c>
      <c r="H276" s="21" t="s">
        <v>5</v>
      </c>
      <c r="I276" s="12" t="s">
        <v>2780</v>
      </c>
      <c r="J276" s="12" t="s">
        <v>327</v>
      </c>
      <c r="K276" s="12" t="s">
        <v>328</v>
      </c>
      <c r="L276" s="13" t="s">
        <v>2550</v>
      </c>
      <c r="M276" s="14">
        <v>214230011414</v>
      </c>
      <c r="N276" s="11" t="s">
        <v>2211</v>
      </c>
      <c r="O276" s="12" t="s">
        <v>1971</v>
      </c>
      <c r="P276" s="12" t="s">
        <v>311</v>
      </c>
      <c r="Q276" s="12" t="s">
        <v>1971</v>
      </c>
      <c r="R276" s="12" t="s">
        <v>1971</v>
      </c>
      <c r="S276" s="12" t="s">
        <v>2073</v>
      </c>
      <c r="T276" s="12" t="s">
        <v>2847</v>
      </c>
      <c r="U276" s="12" t="s">
        <v>625</v>
      </c>
      <c r="V276" s="12" t="s">
        <v>313</v>
      </c>
      <c r="W276" s="12" t="s">
        <v>341</v>
      </c>
      <c r="X276" s="12" t="s">
        <v>2848</v>
      </c>
      <c r="Y276" s="12" t="s">
        <v>625</v>
      </c>
      <c r="Z276" s="12" t="s">
        <v>2850</v>
      </c>
      <c r="AA276" s="12" t="s">
        <v>320</v>
      </c>
      <c r="AB276" s="12" t="s">
        <v>1977</v>
      </c>
      <c r="AC276" s="12" t="s">
        <v>1600</v>
      </c>
      <c r="AD276" s="12" t="s">
        <v>1977</v>
      </c>
      <c r="AE276" s="12" t="s">
        <v>1977</v>
      </c>
      <c r="AF276" s="12" t="s">
        <v>1977</v>
      </c>
      <c r="AG276" s="12" t="s">
        <v>1601</v>
      </c>
      <c r="AH276" s="12" t="s">
        <v>1602</v>
      </c>
      <c r="AI276" s="12" t="s">
        <v>316</v>
      </c>
      <c r="AJ276" s="12" t="s">
        <v>1603</v>
      </c>
      <c r="AK276" s="12" t="s">
        <v>326</v>
      </c>
      <c r="AL276" s="12">
        <f t="shared" si="59"/>
        <v>18.899999999999999</v>
      </c>
      <c r="AM276" s="12" t="s">
        <v>1981</v>
      </c>
      <c r="AN276" s="12" t="s">
        <v>1982</v>
      </c>
      <c r="AO276" s="12" t="s">
        <v>1983</v>
      </c>
      <c r="AP276" s="12" t="s">
        <v>2770</v>
      </c>
      <c r="AQ276" s="12" t="s">
        <v>4</v>
      </c>
      <c r="AR276" s="12" t="s">
        <v>199</v>
      </c>
      <c r="AS276" s="15" t="e">
        <f>VLOOKUP(M276,#REF!,4,FALSE)</f>
        <v>#REF!</v>
      </c>
      <c r="AT276" s="15" t="e">
        <f>VLOOKUP(M276,#REF!,5,FALSE)</f>
        <v>#REF!</v>
      </c>
      <c r="AU276" s="15" t="s">
        <v>2058</v>
      </c>
      <c r="AV276" s="15">
        <f t="shared" si="60"/>
        <v>63.6</v>
      </c>
      <c r="AW276" s="15">
        <f t="shared" si="61"/>
        <v>25.44</v>
      </c>
      <c r="AX276" s="17">
        <f t="shared" si="62"/>
        <v>44.34</v>
      </c>
      <c r="AY276" s="17">
        <v>13</v>
      </c>
      <c r="AZ276" s="12" t="s">
        <v>315</v>
      </c>
      <c r="BA276" s="12" t="s">
        <v>316</v>
      </c>
      <c r="BB276" s="12" t="s">
        <v>317</v>
      </c>
      <c r="BC276" s="21" t="s">
        <v>1321</v>
      </c>
      <c r="BD276" s="21" t="s">
        <v>2849</v>
      </c>
      <c r="BE276" s="21" t="s">
        <v>813</v>
      </c>
      <c r="BF276" s="12" t="s">
        <v>3203</v>
      </c>
      <c r="BG276" s="15" t="str">
        <f>VLOOKUP(M276,'[1]Kcksinfod04fdb3a-9e63-4fd4-8dd0'!$A$4:$P$734,16,FALSE)</f>
        <v>18607132566</v>
      </c>
      <c r="BH276" s="15" t="s">
        <v>3340</v>
      </c>
      <c r="BI276">
        <v>5</v>
      </c>
      <c r="BJ276" s="15"/>
      <c r="BK276" s="15"/>
      <c r="BL276" s="27"/>
      <c r="BM276" s="27"/>
      <c r="BN276" s="27"/>
      <c r="BO276" s="27"/>
      <c r="BP276" s="27"/>
      <c r="BQ276" s="27"/>
      <c r="BR276" s="27"/>
      <c r="BS276" s="28">
        <f t="shared" si="56"/>
        <v>0</v>
      </c>
      <c r="BT276" s="28">
        <f t="shared" si="57"/>
        <v>0</v>
      </c>
      <c r="BU276" s="35">
        <f t="shared" si="58"/>
        <v>0</v>
      </c>
      <c r="BV276" s="28"/>
      <c r="BW276" s="17"/>
      <c r="BX276" s="17"/>
      <c r="BY276" s="19" t="s">
        <v>3312</v>
      </c>
    </row>
    <row r="277" spans="1:77" x14ac:dyDescent="0.25">
      <c r="A277" s="16">
        <v>209</v>
      </c>
      <c r="B277" s="11" t="s">
        <v>218</v>
      </c>
      <c r="C277" s="12" t="s">
        <v>3</v>
      </c>
      <c r="D277" s="11" t="s">
        <v>2839</v>
      </c>
      <c r="E277" s="11">
        <v>480</v>
      </c>
      <c r="F277" s="21" t="s">
        <v>199</v>
      </c>
      <c r="G277" s="22" t="s">
        <v>2770</v>
      </c>
      <c r="H277" s="21" t="s">
        <v>5</v>
      </c>
      <c r="I277" s="12" t="s">
        <v>2780</v>
      </c>
      <c r="J277" s="12" t="s">
        <v>327</v>
      </c>
      <c r="K277" s="12" t="s">
        <v>328</v>
      </c>
      <c r="L277" s="13" t="s">
        <v>2550</v>
      </c>
      <c r="M277" s="14">
        <v>214230010928</v>
      </c>
      <c r="N277" s="11" t="s">
        <v>2211</v>
      </c>
      <c r="O277" s="12" t="s">
        <v>1971</v>
      </c>
      <c r="P277" s="12" t="s">
        <v>311</v>
      </c>
      <c r="Q277" s="12" t="s">
        <v>1971</v>
      </c>
      <c r="R277" s="12" t="s">
        <v>1971</v>
      </c>
      <c r="S277" s="12" t="s">
        <v>2042</v>
      </c>
      <c r="T277" s="12" t="s">
        <v>2840</v>
      </c>
      <c r="U277" s="12" t="s">
        <v>335</v>
      </c>
      <c r="V277" s="12" t="s">
        <v>313</v>
      </c>
      <c r="W277" s="12" t="s">
        <v>341</v>
      </c>
      <c r="X277" s="12" t="s">
        <v>2152</v>
      </c>
      <c r="Y277" s="12" t="s">
        <v>835</v>
      </c>
      <c r="Z277" s="12" t="s">
        <v>1977</v>
      </c>
      <c r="AA277" s="12" t="s">
        <v>320</v>
      </c>
      <c r="AB277" s="12" t="s">
        <v>1977</v>
      </c>
      <c r="AC277" s="12" t="s">
        <v>1593</v>
      </c>
      <c r="AD277" s="12" t="s">
        <v>1977</v>
      </c>
      <c r="AE277" s="12" t="s">
        <v>1977</v>
      </c>
      <c r="AF277" s="12" t="s">
        <v>1977</v>
      </c>
      <c r="AG277" s="12" t="s">
        <v>1977</v>
      </c>
      <c r="AH277" s="12" t="s">
        <v>1977</v>
      </c>
      <c r="AI277" s="12" t="s">
        <v>316</v>
      </c>
      <c r="AJ277" s="12" t="s">
        <v>1977</v>
      </c>
      <c r="AK277" s="12" t="s">
        <v>326</v>
      </c>
      <c r="AL277" s="12">
        <f t="shared" si="59"/>
        <v>18.899999999999999</v>
      </c>
      <c r="AM277" s="12" t="s">
        <v>1981</v>
      </c>
      <c r="AN277" s="12" t="s">
        <v>1982</v>
      </c>
      <c r="AO277" s="12" t="s">
        <v>1983</v>
      </c>
      <c r="AP277" s="12" t="s">
        <v>2770</v>
      </c>
      <c r="AQ277" s="12" t="s">
        <v>4</v>
      </c>
      <c r="AR277" s="12" t="s">
        <v>199</v>
      </c>
      <c r="AS277" s="15" t="e">
        <f>VLOOKUP(M277,#REF!,4,FALSE)</f>
        <v>#REF!</v>
      </c>
      <c r="AT277" s="15" t="e">
        <f>VLOOKUP(M277,#REF!,5,FALSE)</f>
        <v>#REF!</v>
      </c>
      <c r="AU277" s="15" t="s">
        <v>2058</v>
      </c>
      <c r="AV277" s="15">
        <f t="shared" si="60"/>
        <v>63.6</v>
      </c>
      <c r="AW277" s="15">
        <f t="shared" si="61"/>
        <v>25.44</v>
      </c>
      <c r="AX277" s="17">
        <f t="shared" si="62"/>
        <v>44.34</v>
      </c>
      <c r="AY277" s="17">
        <v>13</v>
      </c>
      <c r="AZ277" s="12" t="s">
        <v>315</v>
      </c>
      <c r="BA277" s="12" t="s">
        <v>316</v>
      </c>
      <c r="BB277" s="12" t="s">
        <v>317</v>
      </c>
      <c r="BC277" s="21" t="s">
        <v>1250</v>
      </c>
      <c r="BD277" s="21" t="s">
        <v>2841</v>
      </c>
      <c r="BE277" s="21" t="s">
        <v>1592</v>
      </c>
      <c r="BF277" s="12" t="s">
        <v>3203</v>
      </c>
      <c r="BG277" s="15" t="str">
        <f>VLOOKUP(M277,'[1]Kcksinfod04fdb3a-9e63-4fd4-8dd0'!$A$4:$P$734,16,FALSE)</f>
        <v>15827385307</v>
      </c>
      <c r="BH277" s="15" t="s">
        <v>3340</v>
      </c>
      <c r="BI277">
        <v>5</v>
      </c>
      <c r="BJ277" s="15"/>
      <c r="BK277" s="15"/>
      <c r="BL277" s="27"/>
      <c r="BM277" s="27"/>
      <c r="BN277" s="27"/>
      <c r="BO277" s="27"/>
      <c r="BP277" s="27"/>
      <c r="BQ277" s="27"/>
      <c r="BR277" s="27"/>
      <c r="BS277" s="28">
        <f t="shared" si="56"/>
        <v>0</v>
      </c>
      <c r="BT277" s="28">
        <f t="shared" si="57"/>
        <v>0</v>
      </c>
      <c r="BU277" s="35">
        <f t="shared" si="58"/>
        <v>0</v>
      </c>
      <c r="BV277" s="28"/>
      <c r="BW277" s="17"/>
      <c r="BX277" s="17"/>
      <c r="BY277" s="19" t="s">
        <v>3312</v>
      </c>
    </row>
    <row r="278" spans="1:77" x14ac:dyDescent="0.25">
      <c r="A278" s="16">
        <v>210</v>
      </c>
      <c r="B278" s="11" t="s">
        <v>210</v>
      </c>
      <c r="C278" s="12" t="s">
        <v>10</v>
      </c>
      <c r="D278" s="11" t="s">
        <v>2898</v>
      </c>
      <c r="E278" s="11">
        <v>505</v>
      </c>
      <c r="F278" s="21" t="s">
        <v>199</v>
      </c>
      <c r="G278" s="22" t="s">
        <v>2770</v>
      </c>
      <c r="H278" s="21" t="s">
        <v>5</v>
      </c>
      <c r="I278" s="12" t="s">
        <v>2780</v>
      </c>
      <c r="J278" s="12" t="s">
        <v>327</v>
      </c>
      <c r="K278" s="12" t="s">
        <v>328</v>
      </c>
      <c r="L278" s="13" t="s">
        <v>2550</v>
      </c>
      <c r="M278" s="14">
        <v>214230011113</v>
      </c>
      <c r="N278" s="11" t="s">
        <v>2326</v>
      </c>
      <c r="O278" s="12" t="s">
        <v>1971</v>
      </c>
      <c r="P278" s="12" t="s">
        <v>311</v>
      </c>
      <c r="Q278" s="12" t="s">
        <v>1971</v>
      </c>
      <c r="R278" s="12" t="s">
        <v>1971</v>
      </c>
      <c r="S278" s="12" t="s">
        <v>2019</v>
      </c>
      <c r="T278" s="12" t="s">
        <v>2899</v>
      </c>
      <c r="U278" s="12" t="s">
        <v>1670</v>
      </c>
      <c r="V278" s="12" t="s">
        <v>313</v>
      </c>
      <c r="W278" s="12" t="s">
        <v>341</v>
      </c>
      <c r="X278" s="12" t="s">
        <v>1994</v>
      </c>
      <c r="Y278" s="12" t="s">
        <v>1670</v>
      </c>
      <c r="Z278" s="12" t="s">
        <v>1977</v>
      </c>
      <c r="AA278" s="12" t="s">
        <v>320</v>
      </c>
      <c r="AB278" s="12" t="s">
        <v>1977</v>
      </c>
      <c r="AC278" s="12" t="s">
        <v>1671</v>
      </c>
      <c r="AD278" s="12" t="s">
        <v>1977</v>
      </c>
      <c r="AE278" s="12" t="s">
        <v>1977</v>
      </c>
      <c r="AF278" s="12" t="s">
        <v>1672</v>
      </c>
      <c r="AG278" s="12" t="s">
        <v>1673</v>
      </c>
      <c r="AH278" s="12" t="s">
        <v>1674</v>
      </c>
      <c r="AI278" s="12" t="s">
        <v>316</v>
      </c>
      <c r="AJ278" s="12" t="s">
        <v>1675</v>
      </c>
      <c r="AK278" s="12" t="s">
        <v>326</v>
      </c>
      <c r="AL278" s="12">
        <f t="shared" si="59"/>
        <v>17.7</v>
      </c>
      <c r="AM278" s="12" t="s">
        <v>1981</v>
      </c>
      <c r="AN278" s="12" t="s">
        <v>1982</v>
      </c>
      <c r="AO278" s="12" t="s">
        <v>1983</v>
      </c>
      <c r="AP278" s="12" t="s">
        <v>2770</v>
      </c>
      <c r="AQ278" s="12" t="s">
        <v>4</v>
      </c>
      <c r="AR278" s="12" t="s">
        <v>199</v>
      </c>
      <c r="AS278" s="15" t="e">
        <f>VLOOKUP(M278,#REF!,4,FALSE)</f>
        <v>#REF!</v>
      </c>
      <c r="AT278" s="15" t="e">
        <f>VLOOKUP(M278,#REF!,5,FALSE)</f>
        <v>#REF!</v>
      </c>
      <c r="AU278" s="15" t="s">
        <v>1992</v>
      </c>
      <c r="AV278" s="15">
        <f t="shared" si="60"/>
        <v>66</v>
      </c>
      <c r="AW278" s="15">
        <f t="shared" si="61"/>
        <v>26.400000000000002</v>
      </c>
      <c r="AX278" s="17">
        <f t="shared" si="62"/>
        <v>44.1</v>
      </c>
      <c r="AY278" s="17">
        <v>15</v>
      </c>
      <c r="AZ278" s="12" t="s">
        <v>343</v>
      </c>
      <c r="BA278" s="12" t="s">
        <v>344</v>
      </c>
      <c r="BB278" s="12" t="s">
        <v>317</v>
      </c>
      <c r="BC278" s="21" t="s">
        <v>991</v>
      </c>
      <c r="BD278" s="21" t="s">
        <v>2900</v>
      </c>
      <c r="BE278" s="21" t="s">
        <v>366</v>
      </c>
      <c r="BF278" s="12" t="s">
        <v>3203</v>
      </c>
      <c r="BG278" s="15" t="str">
        <f>VLOOKUP(M278,'[1]Kcksinfod04fdb3a-9e63-4fd4-8dd0'!$A$4:$P$734,16,FALSE)</f>
        <v>16635036729</v>
      </c>
      <c r="BH278" s="15" t="s">
        <v>3340</v>
      </c>
      <c r="BI278">
        <v>5</v>
      </c>
      <c r="BJ278" s="15"/>
      <c r="BK278" s="15"/>
      <c r="BL278" s="27"/>
      <c r="BM278" s="27"/>
      <c r="BN278" s="27"/>
      <c r="BO278" s="27"/>
      <c r="BP278" s="27"/>
      <c r="BQ278" s="27"/>
      <c r="BR278" s="27"/>
      <c r="BS278" s="28">
        <f t="shared" si="56"/>
        <v>0</v>
      </c>
      <c r="BT278" s="28">
        <f t="shared" si="57"/>
        <v>0</v>
      </c>
      <c r="BU278" s="35">
        <f t="shared" si="58"/>
        <v>0</v>
      </c>
      <c r="BV278" s="28"/>
      <c r="BW278" s="17"/>
      <c r="BX278" s="17"/>
      <c r="BY278" s="19" t="s">
        <v>3312</v>
      </c>
    </row>
    <row r="279" spans="1:77" x14ac:dyDescent="0.25">
      <c r="A279" s="16">
        <v>211</v>
      </c>
      <c r="B279" s="11" t="s">
        <v>215</v>
      </c>
      <c r="C279" s="12" t="s">
        <v>3</v>
      </c>
      <c r="D279" s="11" t="s">
        <v>2889</v>
      </c>
      <c r="E279" s="11">
        <v>499</v>
      </c>
      <c r="F279" s="21" t="s">
        <v>199</v>
      </c>
      <c r="G279" s="22" t="s">
        <v>2770</v>
      </c>
      <c r="H279" s="21" t="s">
        <v>5</v>
      </c>
      <c r="I279" s="12" t="s">
        <v>2780</v>
      </c>
      <c r="J279" s="12" t="s">
        <v>327</v>
      </c>
      <c r="K279" s="12" t="s">
        <v>328</v>
      </c>
      <c r="L279" s="13" t="s">
        <v>2550</v>
      </c>
      <c r="M279" s="14">
        <v>214230011403</v>
      </c>
      <c r="N279" s="11" t="s">
        <v>2317</v>
      </c>
      <c r="O279" s="12" t="s">
        <v>1971</v>
      </c>
      <c r="P279" s="12" t="s">
        <v>311</v>
      </c>
      <c r="Q279" s="12" t="s">
        <v>1971</v>
      </c>
      <c r="R279" s="12" t="s">
        <v>1971</v>
      </c>
      <c r="S279" s="12" t="s">
        <v>2029</v>
      </c>
      <c r="T279" s="12" t="s">
        <v>2890</v>
      </c>
      <c r="U279" s="12" t="s">
        <v>625</v>
      </c>
      <c r="V279" s="12" t="s">
        <v>313</v>
      </c>
      <c r="W279" s="12" t="s">
        <v>330</v>
      </c>
      <c r="X279" s="12" t="s">
        <v>2891</v>
      </c>
      <c r="Y279" s="12" t="s">
        <v>1660</v>
      </c>
      <c r="Z279" s="12" t="s">
        <v>2893</v>
      </c>
      <c r="AA279" s="12" t="s">
        <v>320</v>
      </c>
      <c r="AB279" s="12" t="s">
        <v>1977</v>
      </c>
      <c r="AC279" s="12" t="s">
        <v>1661</v>
      </c>
      <c r="AD279" s="12" t="s">
        <v>199</v>
      </c>
      <c r="AE279" s="12" t="s">
        <v>495</v>
      </c>
      <c r="AF279" s="12" t="s">
        <v>1662</v>
      </c>
      <c r="AG279" s="12" t="s">
        <v>1663</v>
      </c>
      <c r="AH279" s="12" t="s">
        <v>1664</v>
      </c>
      <c r="AI279" s="12" t="s">
        <v>316</v>
      </c>
      <c r="AJ279" s="12" t="s">
        <v>1977</v>
      </c>
      <c r="AK279" s="12" t="s">
        <v>326</v>
      </c>
      <c r="AL279" s="12">
        <f t="shared" si="59"/>
        <v>18</v>
      </c>
      <c r="AM279" s="12" t="s">
        <v>1981</v>
      </c>
      <c r="AN279" s="12" t="s">
        <v>1982</v>
      </c>
      <c r="AO279" s="12" t="s">
        <v>1983</v>
      </c>
      <c r="AP279" s="12" t="s">
        <v>2770</v>
      </c>
      <c r="AQ279" s="12" t="s">
        <v>4</v>
      </c>
      <c r="AR279" s="12" t="s">
        <v>199</v>
      </c>
      <c r="AS279" s="15" t="e">
        <f>VLOOKUP(M279,#REF!,4,FALSE)</f>
        <v>#REF!</v>
      </c>
      <c r="AT279" s="15" t="e">
        <f>VLOOKUP(M279,#REF!,5,FALSE)</f>
        <v>#REF!</v>
      </c>
      <c r="AU279" s="15" t="s">
        <v>2002</v>
      </c>
      <c r="AV279" s="15">
        <f t="shared" si="60"/>
        <v>64.8</v>
      </c>
      <c r="AW279" s="15">
        <f t="shared" si="61"/>
        <v>25.92</v>
      </c>
      <c r="AX279" s="17">
        <f t="shared" si="62"/>
        <v>43.92</v>
      </c>
      <c r="AY279" s="17">
        <v>16</v>
      </c>
      <c r="AZ279" s="12" t="s">
        <v>343</v>
      </c>
      <c r="BA279" s="12" t="s">
        <v>344</v>
      </c>
      <c r="BB279" s="12" t="s">
        <v>317</v>
      </c>
      <c r="BC279" s="21" t="s">
        <v>1659</v>
      </c>
      <c r="BD279" s="21" t="s">
        <v>2892</v>
      </c>
      <c r="BE279" s="21" t="s">
        <v>470</v>
      </c>
      <c r="BF279" s="12" t="s">
        <v>3203</v>
      </c>
      <c r="BG279" s="15" t="str">
        <f>VLOOKUP(M279,'[1]Kcksinfod04fdb3a-9e63-4fd4-8dd0'!$A$4:$P$734,16,FALSE)</f>
        <v>13839933946</v>
      </c>
      <c r="BH279" s="15" t="s">
        <v>3340</v>
      </c>
      <c r="BI279">
        <v>5</v>
      </c>
      <c r="BJ279" s="15"/>
      <c r="BK279" s="15"/>
      <c r="BL279" s="27"/>
      <c r="BM279" s="27"/>
      <c r="BN279" s="27"/>
      <c r="BO279" s="27"/>
      <c r="BP279" s="27"/>
      <c r="BQ279" s="27"/>
      <c r="BR279" s="27"/>
      <c r="BS279" s="28">
        <f t="shared" si="56"/>
        <v>0</v>
      </c>
      <c r="BT279" s="28">
        <f t="shared" si="57"/>
        <v>0</v>
      </c>
      <c r="BU279" s="35">
        <f t="shared" si="58"/>
        <v>0</v>
      </c>
      <c r="BV279" s="28"/>
      <c r="BW279" s="17"/>
      <c r="BX279" s="17"/>
      <c r="BY279" s="19" t="s">
        <v>3312</v>
      </c>
    </row>
    <row r="280" spans="1:77" x14ac:dyDescent="0.25">
      <c r="A280" s="16">
        <v>212</v>
      </c>
      <c r="B280" s="11" t="s">
        <v>222</v>
      </c>
      <c r="C280" s="12" t="s">
        <v>10</v>
      </c>
      <c r="D280" s="11" t="s">
        <v>2836</v>
      </c>
      <c r="E280" s="11">
        <v>477</v>
      </c>
      <c r="F280" s="21" t="s">
        <v>199</v>
      </c>
      <c r="G280" s="22" t="s">
        <v>2770</v>
      </c>
      <c r="H280" s="21" t="s">
        <v>5</v>
      </c>
      <c r="I280" s="12" t="s">
        <v>2780</v>
      </c>
      <c r="J280" s="12" t="s">
        <v>327</v>
      </c>
      <c r="K280" s="12" t="s">
        <v>328</v>
      </c>
      <c r="L280" s="13" t="s">
        <v>2550</v>
      </c>
      <c r="M280" s="14">
        <v>214230012022</v>
      </c>
      <c r="N280" s="11" t="s">
        <v>2188</v>
      </c>
      <c r="O280" s="12" t="s">
        <v>1971</v>
      </c>
      <c r="P280" s="12" t="s">
        <v>311</v>
      </c>
      <c r="Q280" s="12" t="s">
        <v>1971</v>
      </c>
      <c r="R280" s="12" t="s">
        <v>1971</v>
      </c>
      <c r="S280" s="12" t="s">
        <v>2194</v>
      </c>
      <c r="T280" s="12" t="s">
        <v>2837</v>
      </c>
      <c r="U280" s="12" t="s">
        <v>1407</v>
      </c>
      <c r="V280" s="12" t="s">
        <v>313</v>
      </c>
      <c r="W280" s="12" t="s">
        <v>314</v>
      </c>
      <c r="X280" s="12" t="s">
        <v>2373</v>
      </c>
      <c r="Y280" s="12" t="s">
        <v>437</v>
      </c>
      <c r="Z280" s="12" t="s">
        <v>2375</v>
      </c>
      <c r="AA280" s="12" t="s">
        <v>320</v>
      </c>
      <c r="AB280" s="12" t="s">
        <v>1977</v>
      </c>
      <c r="AC280" s="12" t="s">
        <v>1587</v>
      </c>
      <c r="AD280" s="12" t="s">
        <v>622</v>
      </c>
      <c r="AE280" s="12" t="s">
        <v>939</v>
      </c>
      <c r="AF280" s="12" t="s">
        <v>1588</v>
      </c>
      <c r="AG280" s="12" t="s">
        <v>1589</v>
      </c>
      <c r="AH280" s="12" t="s">
        <v>1590</v>
      </c>
      <c r="AI280" s="12" t="s">
        <v>316</v>
      </c>
      <c r="AJ280" s="12" t="s">
        <v>1977</v>
      </c>
      <c r="AK280" s="12" t="s">
        <v>326</v>
      </c>
      <c r="AL280" s="12">
        <f t="shared" si="59"/>
        <v>19.2</v>
      </c>
      <c r="AM280" s="12" t="s">
        <v>1981</v>
      </c>
      <c r="AN280" s="12" t="s">
        <v>1982</v>
      </c>
      <c r="AO280" s="12" t="s">
        <v>1983</v>
      </c>
      <c r="AP280" s="12" t="s">
        <v>2770</v>
      </c>
      <c r="AQ280" s="12" t="s">
        <v>4</v>
      </c>
      <c r="AR280" s="12" t="s">
        <v>199</v>
      </c>
      <c r="AS280" s="15" t="e">
        <f>VLOOKUP(M280,#REF!,4,FALSE)</f>
        <v>#REF!</v>
      </c>
      <c r="AT280" s="15" t="e">
        <f>VLOOKUP(M280,#REF!,5,FALSE)</f>
        <v>#REF!</v>
      </c>
      <c r="AU280" s="15" t="s">
        <v>2211</v>
      </c>
      <c r="AV280" s="15">
        <f t="shared" si="60"/>
        <v>61.2</v>
      </c>
      <c r="AW280" s="15">
        <f t="shared" si="61"/>
        <v>24.480000000000004</v>
      </c>
      <c r="AX280" s="17">
        <f t="shared" si="62"/>
        <v>43.680000000000007</v>
      </c>
      <c r="AY280" s="17">
        <v>17</v>
      </c>
      <c r="AZ280" s="12" t="s">
        <v>343</v>
      </c>
      <c r="BA280" s="12" t="s">
        <v>344</v>
      </c>
      <c r="BB280" s="12" t="s">
        <v>317</v>
      </c>
      <c r="BC280" s="21" t="s">
        <v>1288</v>
      </c>
      <c r="BD280" s="21" t="s">
        <v>2838</v>
      </c>
      <c r="BE280" s="21" t="s">
        <v>366</v>
      </c>
      <c r="BF280" s="12" t="s">
        <v>3203</v>
      </c>
      <c r="BG280" s="15" t="str">
        <f>VLOOKUP(M280,'[1]Kcksinfod04fdb3a-9e63-4fd4-8dd0'!$A$4:$P$734,16,FALSE)</f>
        <v>13554404073</v>
      </c>
      <c r="BH280" s="15" t="s">
        <v>3340</v>
      </c>
      <c r="BI280">
        <v>5</v>
      </c>
      <c r="BJ280" s="15"/>
      <c r="BK280" s="15"/>
      <c r="BL280" s="27"/>
      <c r="BM280" s="27"/>
      <c r="BN280" s="27"/>
      <c r="BO280" s="27"/>
      <c r="BP280" s="27"/>
      <c r="BQ280" s="27"/>
      <c r="BR280" s="27"/>
      <c r="BS280" s="28">
        <f t="shared" si="56"/>
        <v>0</v>
      </c>
      <c r="BT280" s="28">
        <f t="shared" si="57"/>
        <v>0</v>
      </c>
      <c r="BU280" s="35">
        <f t="shared" si="58"/>
        <v>0</v>
      </c>
      <c r="BV280" s="28"/>
      <c r="BW280" s="17"/>
      <c r="BX280" s="17"/>
      <c r="BY280" s="19" t="s">
        <v>3312</v>
      </c>
    </row>
    <row r="281" spans="1:77" x14ac:dyDescent="0.25">
      <c r="A281" s="16">
        <v>213</v>
      </c>
      <c r="B281" s="11" t="s">
        <v>209</v>
      </c>
      <c r="C281" s="12" t="s">
        <v>3</v>
      </c>
      <c r="D281" s="11" t="s">
        <v>2905</v>
      </c>
      <c r="E281" s="11">
        <v>515</v>
      </c>
      <c r="F281" s="21" t="s">
        <v>199</v>
      </c>
      <c r="G281" s="22" t="s">
        <v>2770</v>
      </c>
      <c r="H281" s="21" t="s">
        <v>5</v>
      </c>
      <c r="I281" s="12" t="s">
        <v>2780</v>
      </c>
      <c r="J281" s="12" t="s">
        <v>327</v>
      </c>
      <c r="K281" s="12" t="s">
        <v>328</v>
      </c>
      <c r="L281" s="13" t="s">
        <v>2550</v>
      </c>
      <c r="M281" s="14">
        <v>214230011306</v>
      </c>
      <c r="N281" s="11" t="s">
        <v>2401</v>
      </c>
      <c r="O281" s="12" t="s">
        <v>1971</v>
      </c>
      <c r="P281" s="12" t="s">
        <v>311</v>
      </c>
      <c r="Q281" s="12" t="s">
        <v>1971</v>
      </c>
      <c r="R281" s="12" t="s">
        <v>1971</v>
      </c>
      <c r="S281" s="12" t="s">
        <v>2035</v>
      </c>
      <c r="T281" s="12" t="s">
        <v>2906</v>
      </c>
      <c r="U281" s="12" t="s">
        <v>1053</v>
      </c>
      <c r="V281" s="12" t="s">
        <v>313</v>
      </c>
      <c r="W281" s="12" t="s">
        <v>314</v>
      </c>
      <c r="X281" s="12" t="s">
        <v>2907</v>
      </c>
      <c r="Y281" s="12" t="s">
        <v>1053</v>
      </c>
      <c r="Z281" s="12" t="s">
        <v>2909</v>
      </c>
      <c r="AA281" s="12" t="s">
        <v>320</v>
      </c>
      <c r="AB281" s="12" t="s">
        <v>1977</v>
      </c>
      <c r="AC281" s="12" t="s">
        <v>1681</v>
      </c>
      <c r="AD281" s="12" t="s">
        <v>1682</v>
      </c>
      <c r="AE281" s="12" t="s">
        <v>2494</v>
      </c>
      <c r="AF281" s="12" t="s">
        <v>316</v>
      </c>
      <c r="AG281" s="12" t="s">
        <v>1683</v>
      </c>
      <c r="AH281" s="12" t="s">
        <v>1684</v>
      </c>
      <c r="AI281" s="12" t="s">
        <v>316</v>
      </c>
      <c r="AJ281" s="12" t="s">
        <v>1977</v>
      </c>
      <c r="AK281" s="12" t="s">
        <v>326</v>
      </c>
      <c r="AL281" s="12">
        <f t="shared" si="59"/>
        <v>17.099999999999998</v>
      </c>
      <c r="AM281" s="12" t="s">
        <v>1981</v>
      </c>
      <c r="AN281" s="12" t="s">
        <v>1982</v>
      </c>
      <c r="AO281" s="12" t="s">
        <v>1983</v>
      </c>
      <c r="AP281" s="12" t="s">
        <v>2770</v>
      </c>
      <c r="AQ281" s="12" t="s">
        <v>4</v>
      </c>
      <c r="AR281" s="12" t="s">
        <v>199</v>
      </c>
      <c r="AS281" s="15" t="e">
        <f>VLOOKUP(M281,#REF!,4,FALSE)</f>
        <v>#REF!</v>
      </c>
      <c r="AT281" s="15" t="e">
        <f>VLOOKUP(M281,#REF!,5,FALSE)</f>
        <v>#REF!</v>
      </c>
      <c r="AU281" s="15" t="s">
        <v>1985</v>
      </c>
      <c r="AV281" s="15">
        <f t="shared" si="60"/>
        <v>66.400000000000006</v>
      </c>
      <c r="AW281" s="15">
        <f t="shared" si="61"/>
        <v>26.560000000000002</v>
      </c>
      <c r="AX281" s="17">
        <f t="shared" si="62"/>
        <v>43.66</v>
      </c>
      <c r="AY281" s="17">
        <v>18</v>
      </c>
      <c r="AZ281" s="12" t="s">
        <v>343</v>
      </c>
      <c r="BA281" s="12" t="s">
        <v>316</v>
      </c>
      <c r="BB281" s="12" t="s">
        <v>317</v>
      </c>
      <c r="BC281" s="21" t="s">
        <v>773</v>
      </c>
      <c r="BD281" s="21" t="s">
        <v>2908</v>
      </c>
      <c r="BE281" s="21" t="s">
        <v>470</v>
      </c>
      <c r="BF281" s="12" t="s">
        <v>3203</v>
      </c>
      <c r="BG281" s="15" t="str">
        <f>VLOOKUP(M281,'[1]Kcksinfod04fdb3a-9e63-4fd4-8dd0'!$A$4:$P$734,16,FALSE)</f>
        <v>19171752787</v>
      </c>
      <c r="BH281" s="15" t="s">
        <v>3340</v>
      </c>
      <c r="BI281">
        <v>5</v>
      </c>
      <c r="BJ281" s="15"/>
      <c r="BK281" s="15"/>
      <c r="BL281" s="27"/>
      <c r="BM281" s="27"/>
      <c r="BN281" s="27"/>
      <c r="BO281" s="27"/>
      <c r="BP281" s="27"/>
      <c r="BQ281" s="27"/>
      <c r="BR281" s="27"/>
      <c r="BS281" s="28">
        <f t="shared" si="56"/>
        <v>0</v>
      </c>
      <c r="BT281" s="28">
        <f t="shared" si="57"/>
        <v>0</v>
      </c>
      <c r="BU281" s="35">
        <f t="shared" si="58"/>
        <v>0</v>
      </c>
      <c r="BV281" s="28"/>
      <c r="BW281" s="17"/>
      <c r="BX281" s="17"/>
      <c r="BY281" s="19" t="s">
        <v>3312</v>
      </c>
    </row>
    <row r="282" spans="1:77" x14ac:dyDescent="0.25">
      <c r="A282" s="16">
        <v>214</v>
      </c>
      <c r="B282" s="11" t="s">
        <v>203</v>
      </c>
      <c r="C282" s="12" t="s">
        <v>3</v>
      </c>
      <c r="D282" s="11" t="s">
        <v>2943</v>
      </c>
      <c r="E282" s="11">
        <v>550</v>
      </c>
      <c r="F282" s="21" t="s">
        <v>199</v>
      </c>
      <c r="G282" s="22" t="s">
        <v>2770</v>
      </c>
      <c r="H282" s="21" t="s">
        <v>5</v>
      </c>
      <c r="I282" s="12" t="s">
        <v>2780</v>
      </c>
      <c r="J282" s="12" t="s">
        <v>327</v>
      </c>
      <c r="K282" s="12" t="s">
        <v>328</v>
      </c>
      <c r="L282" s="13" t="s">
        <v>2550</v>
      </c>
      <c r="M282" s="14">
        <v>214230011917</v>
      </c>
      <c r="N282" s="11" t="s">
        <v>2623</v>
      </c>
      <c r="O282" s="12" t="s">
        <v>1971</v>
      </c>
      <c r="P282" s="12" t="s">
        <v>311</v>
      </c>
      <c r="Q282" s="12" t="s">
        <v>1971</v>
      </c>
      <c r="R282" s="12" t="s">
        <v>1971</v>
      </c>
      <c r="S282" s="12" t="s">
        <v>2042</v>
      </c>
      <c r="T282" s="12" t="s">
        <v>2944</v>
      </c>
      <c r="U282" s="12" t="s">
        <v>335</v>
      </c>
      <c r="V282" s="12" t="s">
        <v>313</v>
      </c>
      <c r="W282" s="12" t="s">
        <v>314</v>
      </c>
      <c r="X282" s="12" t="s">
        <v>2728</v>
      </c>
      <c r="Y282" s="12" t="s">
        <v>335</v>
      </c>
      <c r="Z282" s="12" t="s">
        <v>1977</v>
      </c>
      <c r="AA282" s="12" t="s">
        <v>320</v>
      </c>
      <c r="AB282" s="12" t="s">
        <v>1977</v>
      </c>
      <c r="AC282" s="12" t="s">
        <v>1737</v>
      </c>
      <c r="AD282" s="12" t="s">
        <v>1977</v>
      </c>
      <c r="AE282" s="12" t="s">
        <v>1977</v>
      </c>
      <c r="AF282" s="12" t="s">
        <v>1977</v>
      </c>
      <c r="AG282" s="12" t="s">
        <v>1977</v>
      </c>
      <c r="AH282" s="12" t="s">
        <v>1977</v>
      </c>
      <c r="AI282" s="12" t="s">
        <v>1738</v>
      </c>
      <c r="AJ282" s="12" t="s">
        <v>1977</v>
      </c>
      <c r="AK282" s="12" t="s">
        <v>326</v>
      </c>
      <c r="AL282" s="12">
        <f t="shared" si="59"/>
        <v>14.399999999999999</v>
      </c>
      <c r="AM282" s="12" t="s">
        <v>1981</v>
      </c>
      <c r="AN282" s="12" t="s">
        <v>1982</v>
      </c>
      <c r="AO282" s="12" t="s">
        <v>1983</v>
      </c>
      <c r="AP282" s="12" t="s">
        <v>2770</v>
      </c>
      <c r="AQ282" s="12" t="s">
        <v>4</v>
      </c>
      <c r="AR282" s="12" t="s">
        <v>199</v>
      </c>
      <c r="AS282" s="15" t="e">
        <f>VLOOKUP(M282,#REF!,4,FALSE)</f>
        <v>#REF!</v>
      </c>
      <c r="AT282" s="15" t="e">
        <f>VLOOKUP(M282,#REF!,5,FALSE)</f>
        <v>#REF!</v>
      </c>
      <c r="AU282" s="15" t="s">
        <v>3121</v>
      </c>
      <c r="AV282" s="15">
        <f t="shared" si="60"/>
        <v>72</v>
      </c>
      <c r="AW282" s="15">
        <f t="shared" si="61"/>
        <v>28.8</v>
      </c>
      <c r="AX282" s="17">
        <f t="shared" si="62"/>
        <v>43.2</v>
      </c>
      <c r="AY282" s="17">
        <v>19</v>
      </c>
      <c r="AZ282" s="12" t="s">
        <v>315</v>
      </c>
      <c r="BA282" s="12" t="s">
        <v>316</v>
      </c>
      <c r="BB282" s="12" t="s">
        <v>317</v>
      </c>
      <c r="BC282" s="21" t="s">
        <v>587</v>
      </c>
      <c r="BD282" s="21" t="s">
        <v>2945</v>
      </c>
      <c r="BE282" s="21" t="s">
        <v>1977</v>
      </c>
      <c r="BF282" s="12" t="s">
        <v>3203</v>
      </c>
      <c r="BG282" s="15" t="str">
        <f>VLOOKUP(M282,'[1]Kcksinfod04fdb3a-9e63-4fd4-8dd0'!$A$4:$P$734,16,FALSE)</f>
        <v>15337196863</v>
      </c>
      <c r="BH282" s="15" t="s">
        <v>3340</v>
      </c>
      <c r="BI282">
        <v>5</v>
      </c>
      <c r="BJ282" s="15"/>
      <c r="BK282" s="15"/>
      <c r="BL282" s="27"/>
      <c r="BM282" s="27"/>
      <c r="BN282" s="27"/>
      <c r="BO282" s="27"/>
      <c r="BP282" s="27"/>
      <c r="BQ282" s="27"/>
      <c r="BR282" s="27"/>
      <c r="BS282" s="28">
        <f t="shared" si="56"/>
        <v>0</v>
      </c>
      <c r="BT282" s="28">
        <f t="shared" si="57"/>
        <v>0</v>
      </c>
      <c r="BU282" s="35">
        <f t="shared" si="58"/>
        <v>0</v>
      </c>
      <c r="BV282" s="28"/>
      <c r="BW282" s="17"/>
      <c r="BX282" s="17"/>
      <c r="BY282" s="19" t="s">
        <v>3312</v>
      </c>
    </row>
    <row r="283" spans="1:77" x14ac:dyDescent="0.25">
      <c r="A283" s="16">
        <v>215</v>
      </c>
      <c r="B283" s="11" t="s">
        <v>213</v>
      </c>
      <c r="C283" s="12" t="s">
        <v>10</v>
      </c>
      <c r="D283" s="11" t="s">
        <v>2901</v>
      </c>
      <c r="E283" s="11">
        <v>513</v>
      </c>
      <c r="F283" s="21" t="s">
        <v>199</v>
      </c>
      <c r="G283" s="22" t="s">
        <v>2770</v>
      </c>
      <c r="H283" s="21" t="s">
        <v>5</v>
      </c>
      <c r="I283" s="12" t="s">
        <v>2780</v>
      </c>
      <c r="J283" s="12" t="s">
        <v>327</v>
      </c>
      <c r="K283" s="12" t="s">
        <v>328</v>
      </c>
      <c r="L283" s="13" t="s">
        <v>2550</v>
      </c>
      <c r="M283" s="14">
        <v>214230010511</v>
      </c>
      <c r="N283" s="11" t="s">
        <v>2401</v>
      </c>
      <c r="O283" s="12" t="s">
        <v>1971</v>
      </c>
      <c r="P283" s="12" t="s">
        <v>311</v>
      </c>
      <c r="Q283" s="12" t="s">
        <v>1971</v>
      </c>
      <c r="R283" s="12" t="s">
        <v>1971</v>
      </c>
      <c r="S283" s="12" t="s">
        <v>1986</v>
      </c>
      <c r="T283" s="12" t="s">
        <v>2902</v>
      </c>
      <c r="U283" s="12" t="s">
        <v>1676</v>
      </c>
      <c r="V283" s="12" t="s">
        <v>313</v>
      </c>
      <c r="W283" s="12" t="s">
        <v>341</v>
      </c>
      <c r="X283" s="12" t="s">
        <v>2420</v>
      </c>
      <c r="Y283" s="12" t="s">
        <v>1677</v>
      </c>
      <c r="Z283" s="12" t="s">
        <v>2904</v>
      </c>
      <c r="AA283" s="12" t="s">
        <v>320</v>
      </c>
      <c r="AB283" s="12" t="s">
        <v>1977</v>
      </c>
      <c r="AC283" s="12" t="s">
        <v>1678</v>
      </c>
      <c r="AD283" s="12" t="s">
        <v>431</v>
      </c>
      <c r="AE283" s="12" t="s">
        <v>2098</v>
      </c>
      <c r="AF283" s="12" t="s">
        <v>1977</v>
      </c>
      <c r="AG283" s="12" t="s">
        <v>1679</v>
      </c>
      <c r="AH283" s="12" t="s">
        <v>1680</v>
      </c>
      <c r="AI283" s="12" t="s">
        <v>316</v>
      </c>
      <c r="AJ283" s="12" t="s">
        <v>1977</v>
      </c>
      <c r="AK283" s="12" t="s">
        <v>326</v>
      </c>
      <c r="AL283" s="12">
        <f t="shared" si="59"/>
        <v>17.099999999999998</v>
      </c>
      <c r="AM283" s="12" t="s">
        <v>1981</v>
      </c>
      <c r="AN283" s="12" t="s">
        <v>1982</v>
      </c>
      <c r="AO283" s="12" t="s">
        <v>1983</v>
      </c>
      <c r="AP283" s="12" t="s">
        <v>2770</v>
      </c>
      <c r="AQ283" s="12" t="s">
        <v>4</v>
      </c>
      <c r="AR283" s="12" t="s">
        <v>199</v>
      </c>
      <c r="AS283" s="15" t="e">
        <f>VLOOKUP(M283,#REF!,4,FALSE)</f>
        <v>#REF!</v>
      </c>
      <c r="AT283" s="15" t="e">
        <f>VLOOKUP(M283,#REF!,5,FALSE)</f>
        <v>#REF!</v>
      </c>
      <c r="AU283" s="15" t="s">
        <v>2775</v>
      </c>
      <c r="AV283" s="15">
        <f t="shared" si="60"/>
        <v>65.2</v>
      </c>
      <c r="AW283" s="15">
        <f t="shared" si="61"/>
        <v>26.080000000000002</v>
      </c>
      <c r="AX283" s="17">
        <f t="shared" si="62"/>
        <v>43.18</v>
      </c>
      <c r="AY283" s="17">
        <v>20</v>
      </c>
      <c r="AZ283" s="12" t="s">
        <v>315</v>
      </c>
      <c r="BA283" s="12" t="s">
        <v>316</v>
      </c>
      <c r="BB283" s="12" t="s">
        <v>317</v>
      </c>
      <c r="BC283" s="21" t="s">
        <v>564</v>
      </c>
      <c r="BD283" s="21" t="s">
        <v>2903</v>
      </c>
      <c r="BE283" s="21" t="s">
        <v>357</v>
      </c>
      <c r="BF283" s="12" t="s">
        <v>3203</v>
      </c>
      <c r="BG283" s="15" t="str">
        <f>VLOOKUP(M283,'[1]Kcksinfod04fdb3a-9e63-4fd4-8dd0'!$A$4:$P$734,16,FALSE)</f>
        <v>18207163091</v>
      </c>
      <c r="BH283" s="15" t="s">
        <v>3340</v>
      </c>
      <c r="BI283">
        <v>5</v>
      </c>
      <c r="BJ283" s="15"/>
      <c r="BK283" s="15"/>
      <c r="BL283" s="27"/>
      <c r="BM283" s="27"/>
      <c r="BN283" s="27"/>
      <c r="BO283" s="27"/>
      <c r="BP283" s="27"/>
      <c r="BQ283" s="27"/>
      <c r="BR283" s="27"/>
      <c r="BS283" s="28">
        <f t="shared" si="56"/>
        <v>0</v>
      </c>
      <c r="BT283" s="28">
        <f t="shared" si="57"/>
        <v>0</v>
      </c>
      <c r="BU283" s="35">
        <f t="shared" si="58"/>
        <v>0</v>
      </c>
      <c r="BV283" s="28"/>
      <c r="BW283" s="17"/>
      <c r="BX283" s="17"/>
      <c r="BY283" s="19" t="s">
        <v>3312</v>
      </c>
    </row>
    <row r="284" spans="1:77" x14ac:dyDescent="0.25">
      <c r="A284" s="16">
        <v>216</v>
      </c>
      <c r="B284" s="11" t="s">
        <v>211</v>
      </c>
      <c r="C284" s="12" t="s">
        <v>3</v>
      </c>
      <c r="D284" s="11" t="s">
        <v>2927</v>
      </c>
      <c r="E284" s="11">
        <v>536</v>
      </c>
      <c r="F284" s="21" t="s">
        <v>199</v>
      </c>
      <c r="G284" s="22" t="s">
        <v>2770</v>
      </c>
      <c r="H284" s="21" t="s">
        <v>5</v>
      </c>
      <c r="I284" s="12" t="s">
        <v>2780</v>
      </c>
      <c r="J284" s="12" t="s">
        <v>327</v>
      </c>
      <c r="K284" s="12" t="s">
        <v>328</v>
      </c>
      <c r="L284" s="13" t="s">
        <v>2550</v>
      </c>
      <c r="M284" s="14">
        <v>214230010708</v>
      </c>
      <c r="N284" s="11" t="s">
        <v>2545</v>
      </c>
      <c r="O284" s="12" t="s">
        <v>1971</v>
      </c>
      <c r="P284" s="12" t="s">
        <v>311</v>
      </c>
      <c r="Q284" s="12" t="s">
        <v>1971</v>
      </c>
      <c r="R284" s="12" t="s">
        <v>1971</v>
      </c>
      <c r="S284" s="12" t="s">
        <v>2026</v>
      </c>
      <c r="T284" s="12" t="s">
        <v>2928</v>
      </c>
      <c r="U284" s="12" t="s">
        <v>335</v>
      </c>
      <c r="V284" s="12" t="s">
        <v>313</v>
      </c>
      <c r="W284" s="12" t="s">
        <v>314</v>
      </c>
      <c r="X284" s="12" t="s">
        <v>2048</v>
      </c>
      <c r="Y284" s="12" t="s">
        <v>335</v>
      </c>
      <c r="Z284" s="12" t="s">
        <v>2048</v>
      </c>
      <c r="AA284" s="12" t="s">
        <v>320</v>
      </c>
      <c r="AB284" s="12" t="s">
        <v>1977</v>
      </c>
      <c r="AC284" s="12" t="s">
        <v>1714</v>
      </c>
      <c r="AD284" s="12" t="s">
        <v>1390</v>
      </c>
      <c r="AE284" s="12" t="s">
        <v>350</v>
      </c>
      <c r="AF284" s="12" t="s">
        <v>1362</v>
      </c>
      <c r="AG284" s="12" t="s">
        <v>1715</v>
      </c>
      <c r="AH284" s="12" t="s">
        <v>1716</v>
      </c>
      <c r="AI284" s="12" t="s">
        <v>316</v>
      </c>
      <c r="AJ284" s="12" t="s">
        <v>1977</v>
      </c>
      <c r="AK284" s="12" t="s">
        <v>326</v>
      </c>
      <c r="AL284" s="12">
        <f t="shared" si="59"/>
        <v>15.6</v>
      </c>
      <c r="AM284" s="12" t="s">
        <v>1981</v>
      </c>
      <c r="AN284" s="12" t="s">
        <v>1982</v>
      </c>
      <c r="AO284" s="12" t="s">
        <v>1983</v>
      </c>
      <c r="AP284" s="12" t="s">
        <v>2770</v>
      </c>
      <c r="AQ284" s="12" t="s">
        <v>4</v>
      </c>
      <c r="AR284" s="12" t="s">
        <v>199</v>
      </c>
      <c r="AS284" s="15" t="e">
        <f>VLOOKUP(M284,#REF!,4,FALSE)</f>
        <v>#REF!</v>
      </c>
      <c r="AT284" s="15" t="e">
        <f>VLOOKUP(M284,#REF!,5,FALSE)</f>
        <v>#REF!</v>
      </c>
      <c r="AU284" s="15" t="s">
        <v>1996</v>
      </c>
      <c r="AV284" s="15">
        <f t="shared" si="60"/>
        <v>65.599999999999994</v>
      </c>
      <c r="AW284" s="15">
        <f t="shared" si="61"/>
        <v>26.24</v>
      </c>
      <c r="AX284" s="17">
        <f t="shared" si="62"/>
        <v>41.839999999999996</v>
      </c>
      <c r="AY284" s="17">
        <v>21</v>
      </c>
      <c r="AZ284" s="12" t="s">
        <v>315</v>
      </c>
      <c r="BA284" s="12" t="s">
        <v>316</v>
      </c>
      <c r="BB284" s="12" t="s">
        <v>317</v>
      </c>
      <c r="BC284" s="21" t="s">
        <v>1311</v>
      </c>
      <c r="BD284" s="21" t="s">
        <v>2929</v>
      </c>
      <c r="BE284" s="21" t="s">
        <v>1713</v>
      </c>
      <c r="BF284" s="12" t="s">
        <v>3203</v>
      </c>
      <c r="BG284" s="15" t="str">
        <f>VLOOKUP(M284,'[1]Kcksinfod04fdb3a-9e63-4fd4-8dd0'!$A$4:$P$734,16,FALSE)</f>
        <v>15527080655</v>
      </c>
      <c r="BH284" s="15" t="s">
        <v>3340</v>
      </c>
      <c r="BI284">
        <v>5</v>
      </c>
      <c r="BJ284" s="15"/>
      <c r="BK284" s="15"/>
      <c r="BL284" s="27"/>
      <c r="BM284" s="27"/>
      <c r="BN284" s="27"/>
      <c r="BO284" s="27"/>
      <c r="BP284" s="27"/>
      <c r="BQ284" s="27"/>
      <c r="BR284" s="27"/>
      <c r="BS284" s="28">
        <f t="shared" si="56"/>
        <v>0</v>
      </c>
      <c r="BT284" s="28">
        <f t="shared" si="57"/>
        <v>0</v>
      </c>
      <c r="BU284" s="35">
        <f t="shared" si="58"/>
        <v>0</v>
      </c>
      <c r="BV284" s="28"/>
      <c r="BW284" s="17"/>
      <c r="BX284" s="17"/>
      <c r="BY284" s="19" t="s">
        <v>3312</v>
      </c>
    </row>
    <row r="285" spans="1:77" x14ac:dyDescent="0.25">
      <c r="A285" s="16">
        <v>217</v>
      </c>
      <c r="B285" s="11" t="s">
        <v>206</v>
      </c>
      <c r="C285" s="12" t="s">
        <v>3</v>
      </c>
      <c r="D285" s="11" t="s">
        <v>2946</v>
      </c>
      <c r="E285" s="11">
        <v>553</v>
      </c>
      <c r="F285" s="21" t="s">
        <v>199</v>
      </c>
      <c r="G285" s="22" t="s">
        <v>2770</v>
      </c>
      <c r="H285" s="21" t="s">
        <v>5</v>
      </c>
      <c r="I285" s="12" t="s">
        <v>2780</v>
      </c>
      <c r="J285" s="12" t="s">
        <v>327</v>
      </c>
      <c r="K285" s="12" t="s">
        <v>328</v>
      </c>
      <c r="L285" s="13" t="s">
        <v>2550</v>
      </c>
      <c r="M285" s="14">
        <v>214230012404</v>
      </c>
      <c r="N285" s="11" t="s">
        <v>2635</v>
      </c>
      <c r="O285" s="12" t="s">
        <v>1971</v>
      </c>
      <c r="P285" s="12" t="s">
        <v>311</v>
      </c>
      <c r="Q285" s="12" t="s">
        <v>1971</v>
      </c>
      <c r="R285" s="12" t="s">
        <v>1971</v>
      </c>
      <c r="S285" s="12" t="s">
        <v>2059</v>
      </c>
      <c r="T285" s="12" t="s">
        <v>2687</v>
      </c>
      <c r="U285" s="12" t="s">
        <v>1406</v>
      </c>
      <c r="V285" s="12" t="s">
        <v>313</v>
      </c>
      <c r="W285" s="12" t="s">
        <v>341</v>
      </c>
      <c r="X285" s="12" t="s">
        <v>2031</v>
      </c>
      <c r="Y285" s="12" t="s">
        <v>1740</v>
      </c>
      <c r="Z285" s="12" t="s">
        <v>2948</v>
      </c>
      <c r="AA285" s="12" t="s">
        <v>320</v>
      </c>
      <c r="AB285" s="12" t="s">
        <v>1977</v>
      </c>
      <c r="AC285" s="12" t="s">
        <v>1741</v>
      </c>
      <c r="AD285" s="12" t="s">
        <v>316</v>
      </c>
      <c r="AE285" s="12" t="s">
        <v>866</v>
      </c>
      <c r="AF285" s="12" t="s">
        <v>1742</v>
      </c>
      <c r="AG285" s="12" t="s">
        <v>1977</v>
      </c>
      <c r="AH285" s="12" t="s">
        <v>1977</v>
      </c>
      <c r="AI285" s="12" t="s">
        <v>316</v>
      </c>
      <c r="AJ285" s="12" t="s">
        <v>1977</v>
      </c>
      <c r="AK285" s="12" t="s">
        <v>326</v>
      </c>
      <c r="AL285" s="12">
        <f t="shared" si="59"/>
        <v>14.1</v>
      </c>
      <c r="AM285" s="12" t="s">
        <v>1981</v>
      </c>
      <c r="AN285" s="12" t="s">
        <v>1982</v>
      </c>
      <c r="AO285" s="12" t="s">
        <v>1983</v>
      </c>
      <c r="AP285" s="12" t="s">
        <v>2770</v>
      </c>
      <c r="AQ285" s="12" t="s">
        <v>4</v>
      </c>
      <c r="AR285" s="12" t="s">
        <v>199</v>
      </c>
      <c r="AS285" s="15" t="e">
        <f>VLOOKUP(M285,#REF!,4,FALSE)</f>
        <v>#REF!</v>
      </c>
      <c r="AT285" s="15" t="e">
        <f>VLOOKUP(M285,#REF!,5,FALSE)</f>
        <v>#REF!</v>
      </c>
      <c r="AU285" s="15" t="s">
        <v>3117</v>
      </c>
      <c r="AV285" s="15">
        <f t="shared" si="60"/>
        <v>69.2</v>
      </c>
      <c r="AW285" s="15">
        <f t="shared" si="61"/>
        <v>27.680000000000003</v>
      </c>
      <c r="AX285" s="17">
        <f t="shared" si="62"/>
        <v>41.78</v>
      </c>
      <c r="AY285" s="17">
        <v>22</v>
      </c>
      <c r="AZ285" s="12" t="s">
        <v>315</v>
      </c>
      <c r="BA285" s="12" t="s">
        <v>316</v>
      </c>
      <c r="BB285" s="12" t="s">
        <v>317</v>
      </c>
      <c r="BC285" s="21" t="s">
        <v>404</v>
      </c>
      <c r="BD285" s="21" t="s">
        <v>2947</v>
      </c>
      <c r="BE285" s="21" t="s">
        <v>745</v>
      </c>
      <c r="BF285" s="12" t="s">
        <v>3203</v>
      </c>
      <c r="BG285" s="15" t="str">
        <f>VLOOKUP(M285,'[1]Kcksinfod04fdb3a-9e63-4fd4-8dd0'!$A$4:$P$734,16,FALSE)</f>
        <v>17720480930</v>
      </c>
      <c r="BH285" s="15" t="s">
        <v>3340</v>
      </c>
      <c r="BI285">
        <v>5</v>
      </c>
      <c r="BJ285" s="15"/>
      <c r="BK285" s="15"/>
      <c r="BL285" s="27"/>
      <c r="BM285" s="27"/>
      <c r="BN285" s="27"/>
      <c r="BO285" s="27"/>
      <c r="BP285" s="27"/>
      <c r="BQ285" s="27"/>
      <c r="BR285" s="27"/>
      <c r="BS285" s="28">
        <f t="shared" si="56"/>
        <v>0</v>
      </c>
      <c r="BT285" s="28">
        <f t="shared" si="57"/>
        <v>0</v>
      </c>
      <c r="BU285" s="35">
        <f t="shared" si="58"/>
        <v>0</v>
      </c>
      <c r="BV285" s="28"/>
      <c r="BW285" s="17"/>
      <c r="BX285" s="17"/>
      <c r="BY285" s="19" t="s">
        <v>3312</v>
      </c>
    </row>
    <row r="286" spans="1:77" x14ac:dyDescent="0.25">
      <c r="A286" s="16">
        <v>218</v>
      </c>
      <c r="B286" s="11" t="s">
        <v>204</v>
      </c>
      <c r="C286" s="12" t="s">
        <v>3</v>
      </c>
      <c r="D286" s="11" t="s">
        <v>2949</v>
      </c>
      <c r="E286" s="11">
        <v>556</v>
      </c>
      <c r="F286" s="21" t="s">
        <v>199</v>
      </c>
      <c r="G286" s="22" t="s">
        <v>2770</v>
      </c>
      <c r="H286" s="21" t="s">
        <v>5</v>
      </c>
      <c r="I286" s="12" t="s">
        <v>2780</v>
      </c>
      <c r="J286" s="12" t="s">
        <v>327</v>
      </c>
      <c r="K286" s="12" t="s">
        <v>328</v>
      </c>
      <c r="L286" s="13" t="s">
        <v>2550</v>
      </c>
      <c r="M286" s="14">
        <v>214230012112</v>
      </c>
      <c r="N286" s="11" t="s">
        <v>2672</v>
      </c>
      <c r="O286" s="12" t="s">
        <v>1971</v>
      </c>
      <c r="P286" s="12" t="s">
        <v>311</v>
      </c>
      <c r="Q286" s="12" t="s">
        <v>1971</v>
      </c>
      <c r="R286" s="12" t="s">
        <v>1971</v>
      </c>
      <c r="S286" s="12" t="s">
        <v>1993</v>
      </c>
      <c r="T286" s="12" t="s">
        <v>2300</v>
      </c>
      <c r="U286" s="12" t="s">
        <v>340</v>
      </c>
      <c r="V286" s="12" t="s">
        <v>313</v>
      </c>
      <c r="W286" s="12" t="s">
        <v>341</v>
      </c>
      <c r="X286" s="12" t="s">
        <v>2106</v>
      </c>
      <c r="Y286" s="12" t="s">
        <v>437</v>
      </c>
      <c r="Z286" s="12" t="s">
        <v>1977</v>
      </c>
      <c r="AA286" s="12" t="s">
        <v>320</v>
      </c>
      <c r="AB286" s="12" t="s">
        <v>1977</v>
      </c>
      <c r="AC286" s="12" t="s">
        <v>1743</v>
      </c>
      <c r="AD286" s="12" t="s">
        <v>1977</v>
      </c>
      <c r="AE286" s="12" t="s">
        <v>1977</v>
      </c>
      <c r="AF286" s="12" t="s">
        <v>1977</v>
      </c>
      <c r="AG286" s="12" t="s">
        <v>1977</v>
      </c>
      <c r="AH286" s="12" t="s">
        <v>1977</v>
      </c>
      <c r="AI286" s="12" t="s">
        <v>1744</v>
      </c>
      <c r="AJ286" s="12" t="s">
        <v>1977</v>
      </c>
      <c r="AK286" s="12" t="s">
        <v>326</v>
      </c>
      <c r="AL286" s="12">
        <f t="shared" si="59"/>
        <v>12.9</v>
      </c>
      <c r="AM286" s="12" t="s">
        <v>1981</v>
      </c>
      <c r="AN286" s="12" t="s">
        <v>1982</v>
      </c>
      <c r="AO286" s="12" t="s">
        <v>1983</v>
      </c>
      <c r="AP286" s="12" t="s">
        <v>2770</v>
      </c>
      <c r="AQ286" s="12" t="s">
        <v>4</v>
      </c>
      <c r="AR286" s="12" t="s">
        <v>199</v>
      </c>
      <c r="AS286" s="15" t="e">
        <f>VLOOKUP(M286,#REF!,4,FALSE)</f>
        <v>#REF!</v>
      </c>
      <c r="AT286" s="15" t="e">
        <f>VLOOKUP(M286,#REF!,5,FALSE)</f>
        <v>#REF!</v>
      </c>
      <c r="AU286" s="15" t="s">
        <v>3122</v>
      </c>
      <c r="AV286" s="15">
        <f t="shared" si="60"/>
        <v>71.599999999999994</v>
      </c>
      <c r="AW286" s="15">
        <f t="shared" si="61"/>
        <v>28.64</v>
      </c>
      <c r="AX286" s="17">
        <f t="shared" si="62"/>
        <v>41.54</v>
      </c>
      <c r="AY286" s="17">
        <v>23</v>
      </c>
      <c r="AZ286" s="12" t="s">
        <v>315</v>
      </c>
      <c r="BA286" s="12" t="s">
        <v>316</v>
      </c>
      <c r="BB286" s="12" t="s">
        <v>317</v>
      </c>
      <c r="BC286" s="21" t="s">
        <v>1311</v>
      </c>
      <c r="BD286" s="21" t="s">
        <v>2950</v>
      </c>
      <c r="BE286" s="21" t="s">
        <v>1693</v>
      </c>
      <c r="BF286" s="12" t="s">
        <v>3203</v>
      </c>
      <c r="BG286" s="15" t="str">
        <f>VLOOKUP(M286,'[1]Kcksinfod04fdb3a-9e63-4fd4-8dd0'!$A$4:$P$734,16,FALSE)</f>
        <v>18602729471</v>
      </c>
      <c r="BH286" s="15" t="s">
        <v>3340</v>
      </c>
      <c r="BI286">
        <v>5</v>
      </c>
      <c r="BJ286" s="15"/>
      <c r="BK286" s="15"/>
      <c r="BL286" s="27"/>
      <c r="BM286" s="27"/>
      <c r="BN286" s="27"/>
      <c r="BO286" s="27"/>
      <c r="BP286" s="27"/>
      <c r="BQ286" s="27"/>
      <c r="BR286" s="27"/>
      <c r="BS286" s="28">
        <f t="shared" si="56"/>
        <v>0</v>
      </c>
      <c r="BT286" s="28">
        <f t="shared" si="57"/>
        <v>0</v>
      </c>
      <c r="BU286" s="35">
        <f t="shared" si="58"/>
        <v>0</v>
      </c>
      <c r="BV286" s="28"/>
      <c r="BW286" s="17"/>
      <c r="BX286" s="17"/>
      <c r="BY286" s="19" t="s">
        <v>3312</v>
      </c>
    </row>
    <row r="287" spans="1:77" x14ac:dyDescent="0.25">
      <c r="A287" s="16">
        <v>219</v>
      </c>
      <c r="B287" s="11" t="s">
        <v>220</v>
      </c>
      <c r="C287" s="12" t="s">
        <v>3</v>
      </c>
      <c r="D287" s="11" t="s">
        <v>2916</v>
      </c>
      <c r="E287" s="11">
        <v>526</v>
      </c>
      <c r="F287" s="21" t="s">
        <v>199</v>
      </c>
      <c r="G287" s="22" t="s">
        <v>2770</v>
      </c>
      <c r="H287" s="21" t="s">
        <v>5</v>
      </c>
      <c r="I287" s="12" t="s">
        <v>2780</v>
      </c>
      <c r="J287" s="12" t="s">
        <v>327</v>
      </c>
      <c r="K287" s="12" t="s">
        <v>328</v>
      </c>
      <c r="L287" s="13" t="s">
        <v>2550</v>
      </c>
      <c r="M287" s="14">
        <v>214230010425</v>
      </c>
      <c r="N287" s="11" t="s">
        <v>2489</v>
      </c>
      <c r="O287" s="12" t="s">
        <v>1971</v>
      </c>
      <c r="P287" s="12" t="s">
        <v>311</v>
      </c>
      <c r="Q287" s="12" t="s">
        <v>1971</v>
      </c>
      <c r="R287" s="12" t="s">
        <v>1971</v>
      </c>
      <c r="S287" s="12" t="s">
        <v>2029</v>
      </c>
      <c r="T287" s="12" t="s">
        <v>2917</v>
      </c>
      <c r="U287" s="12" t="s">
        <v>1053</v>
      </c>
      <c r="V287" s="12" t="s">
        <v>313</v>
      </c>
      <c r="W287" s="12" t="s">
        <v>314</v>
      </c>
      <c r="X287" s="12" t="s">
        <v>1974</v>
      </c>
      <c r="Y287" s="12" t="s">
        <v>1697</v>
      </c>
      <c r="Z287" s="12" t="s">
        <v>2228</v>
      </c>
      <c r="AA287" s="12" t="s">
        <v>320</v>
      </c>
      <c r="AB287" s="12" t="s">
        <v>1977</v>
      </c>
      <c r="AC287" s="12" t="s">
        <v>1698</v>
      </c>
      <c r="AD287" s="12" t="s">
        <v>1699</v>
      </c>
      <c r="AE287" s="12" t="s">
        <v>2057</v>
      </c>
      <c r="AF287" s="12" t="s">
        <v>316</v>
      </c>
      <c r="AG287" s="12" t="s">
        <v>1700</v>
      </c>
      <c r="AH287" s="12" t="s">
        <v>1701</v>
      </c>
      <c r="AI287" s="12" t="s">
        <v>316</v>
      </c>
      <c r="AJ287" s="12" t="s">
        <v>1977</v>
      </c>
      <c r="AK287" s="12" t="s">
        <v>326</v>
      </c>
      <c r="AL287" s="12">
        <f t="shared" si="59"/>
        <v>16.2</v>
      </c>
      <c r="AM287" s="12" t="s">
        <v>1981</v>
      </c>
      <c r="AN287" s="12" t="s">
        <v>1982</v>
      </c>
      <c r="AO287" s="12" t="s">
        <v>1983</v>
      </c>
      <c r="AP287" s="12" t="s">
        <v>2770</v>
      </c>
      <c r="AQ287" s="12" t="s">
        <v>4</v>
      </c>
      <c r="AR287" s="12" t="s">
        <v>199</v>
      </c>
      <c r="AS287" s="15" t="e">
        <f>VLOOKUP(M287,#REF!,4,FALSE)</f>
        <v>#REF!</v>
      </c>
      <c r="AT287" s="15" t="e">
        <f>VLOOKUP(M287,#REF!,5,FALSE)</f>
        <v>#REF!</v>
      </c>
      <c r="AU287" s="15" t="s">
        <v>2116</v>
      </c>
      <c r="AV287" s="15">
        <f t="shared" si="60"/>
        <v>62.8</v>
      </c>
      <c r="AW287" s="15">
        <f t="shared" si="61"/>
        <v>25.12</v>
      </c>
      <c r="AX287" s="17">
        <f t="shared" si="62"/>
        <v>41.32</v>
      </c>
      <c r="AY287" s="17">
        <v>24</v>
      </c>
      <c r="AZ287" s="12" t="s">
        <v>315</v>
      </c>
      <c r="BA287" s="12" t="s">
        <v>316</v>
      </c>
      <c r="BB287" s="12" t="s">
        <v>317</v>
      </c>
      <c r="BC287" s="21" t="s">
        <v>676</v>
      </c>
      <c r="BD287" s="21" t="s">
        <v>2918</v>
      </c>
      <c r="BE287" s="21" t="s">
        <v>1394</v>
      </c>
      <c r="BF287" s="12" t="s">
        <v>3203</v>
      </c>
      <c r="BG287" s="15" t="str">
        <f>VLOOKUP(M287,'[1]Kcksinfod04fdb3a-9e63-4fd4-8dd0'!$A$4:$P$734,16,FALSE)</f>
        <v>15871478802</v>
      </c>
      <c r="BH287" s="15" t="s">
        <v>3340</v>
      </c>
      <c r="BI287">
        <v>5</v>
      </c>
      <c r="BJ287" s="15"/>
      <c r="BK287" s="15"/>
      <c r="BL287" s="27"/>
      <c r="BM287" s="27"/>
      <c r="BN287" s="27"/>
      <c r="BO287" s="27"/>
      <c r="BP287" s="27"/>
      <c r="BQ287" s="27"/>
      <c r="BR287" s="27"/>
      <c r="BS287" s="28">
        <f t="shared" si="56"/>
        <v>0</v>
      </c>
      <c r="BT287" s="28">
        <f t="shared" si="57"/>
        <v>0</v>
      </c>
      <c r="BU287" s="35">
        <f t="shared" si="58"/>
        <v>0</v>
      </c>
      <c r="BV287" s="28"/>
      <c r="BW287" s="17"/>
      <c r="BX287" s="17"/>
      <c r="BY287" s="19" t="s">
        <v>3312</v>
      </c>
    </row>
    <row r="288" spans="1:77" x14ac:dyDescent="0.25">
      <c r="A288" s="16">
        <v>220</v>
      </c>
      <c r="B288" s="11" t="s">
        <v>212</v>
      </c>
      <c r="C288" s="12" t="s">
        <v>3</v>
      </c>
      <c r="D288" s="11" t="s">
        <v>2939</v>
      </c>
      <c r="E288" s="11">
        <v>543</v>
      </c>
      <c r="F288" s="21" t="s">
        <v>199</v>
      </c>
      <c r="G288" s="22" t="s">
        <v>2770</v>
      </c>
      <c r="H288" s="21" t="s">
        <v>5</v>
      </c>
      <c r="I288" s="12" t="s">
        <v>2780</v>
      </c>
      <c r="J288" s="12" t="s">
        <v>327</v>
      </c>
      <c r="K288" s="12" t="s">
        <v>328</v>
      </c>
      <c r="L288" s="13" t="s">
        <v>2550</v>
      </c>
      <c r="M288" s="14">
        <v>214230010121</v>
      </c>
      <c r="N288" s="11" t="s">
        <v>2613</v>
      </c>
      <c r="O288" s="12" t="s">
        <v>1971</v>
      </c>
      <c r="P288" s="12" t="s">
        <v>311</v>
      </c>
      <c r="Q288" s="12" t="s">
        <v>1971</v>
      </c>
      <c r="R288" s="12" t="s">
        <v>1971</v>
      </c>
      <c r="S288" s="12" t="s">
        <v>2073</v>
      </c>
      <c r="T288" s="12" t="s">
        <v>2940</v>
      </c>
      <c r="U288" s="12" t="s">
        <v>437</v>
      </c>
      <c r="V288" s="12" t="s">
        <v>313</v>
      </c>
      <c r="W288" s="12" t="s">
        <v>341</v>
      </c>
      <c r="X288" s="12" t="s">
        <v>2054</v>
      </c>
      <c r="Y288" s="12" t="s">
        <v>1628</v>
      </c>
      <c r="Z288" s="12" t="s">
        <v>2942</v>
      </c>
      <c r="AA288" s="12" t="s">
        <v>320</v>
      </c>
      <c r="AB288" s="12" t="s">
        <v>1977</v>
      </c>
      <c r="AC288" s="12" t="s">
        <v>1732</v>
      </c>
      <c r="AD288" s="12" t="s">
        <v>1733</v>
      </c>
      <c r="AE288" s="12" t="s">
        <v>1977</v>
      </c>
      <c r="AF288" s="12" t="s">
        <v>1734</v>
      </c>
      <c r="AG288" s="12" t="s">
        <v>1735</v>
      </c>
      <c r="AH288" s="12" t="s">
        <v>1736</v>
      </c>
      <c r="AI288" s="12" t="s">
        <v>316</v>
      </c>
      <c r="AJ288" s="12" t="s">
        <v>316</v>
      </c>
      <c r="AK288" s="12" t="s">
        <v>326</v>
      </c>
      <c r="AL288" s="12">
        <f t="shared" si="59"/>
        <v>14.7</v>
      </c>
      <c r="AM288" s="12" t="s">
        <v>1981</v>
      </c>
      <c r="AN288" s="12" t="s">
        <v>1982</v>
      </c>
      <c r="AO288" s="12" t="s">
        <v>1983</v>
      </c>
      <c r="AP288" s="12" t="s">
        <v>2770</v>
      </c>
      <c r="AQ288" s="12" t="s">
        <v>4</v>
      </c>
      <c r="AR288" s="12" t="s">
        <v>199</v>
      </c>
      <c r="AS288" s="15" t="e">
        <f>VLOOKUP(M288,#REF!,4,FALSE)</f>
        <v>#REF!</v>
      </c>
      <c r="AT288" s="15" t="e">
        <f>VLOOKUP(M288,#REF!,5,FALSE)</f>
        <v>#REF!</v>
      </c>
      <c r="AU288" s="15" t="s">
        <v>2775</v>
      </c>
      <c r="AV288" s="15">
        <f t="shared" si="60"/>
        <v>65.2</v>
      </c>
      <c r="AW288" s="15">
        <f t="shared" si="61"/>
        <v>26.080000000000002</v>
      </c>
      <c r="AX288" s="17">
        <f t="shared" si="62"/>
        <v>40.78</v>
      </c>
      <c r="AY288" s="17">
        <v>25</v>
      </c>
      <c r="AZ288" s="12" t="s">
        <v>315</v>
      </c>
      <c r="BA288" s="12" t="s">
        <v>316</v>
      </c>
      <c r="BB288" s="12" t="s">
        <v>317</v>
      </c>
      <c r="BC288" s="21" t="s">
        <v>1730</v>
      </c>
      <c r="BD288" s="21" t="s">
        <v>2941</v>
      </c>
      <c r="BE288" s="21" t="s">
        <v>1731</v>
      </c>
      <c r="BF288" s="12" t="s">
        <v>3203</v>
      </c>
      <c r="BG288" s="15" t="str">
        <f>VLOOKUP(M288,'[1]Kcksinfod04fdb3a-9e63-4fd4-8dd0'!$A$4:$P$734,16,FALSE)</f>
        <v>13476268416</v>
      </c>
      <c r="BH288" s="15" t="s">
        <v>3340</v>
      </c>
      <c r="BI288">
        <v>5</v>
      </c>
      <c r="BJ288" s="15"/>
      <c r="BK288" s="15"/>
      <c r="BL288" s="27"/>
      <c r="BM288" s="27"/>
      <c r="BN288" s="27"/>
      <c r="BO288" s="27"/>
      <c r="BP288" s="27"/>
      <c r="BQ288" s="27"/>
      <c r="BR288" s="27"/>
      <c r="BS288" s="28">
        <f t="shared" si="56"/>
        <v>0</v>
      </c>
      <c r="BT288" s="28">
        <f t="shared" si="57"/>
        <v>0</v>
      </c>
      <c r="BU288" s="35">
        <f t="shared" si="58"/>
        <v>0</v>
      </c>
      <c r="BV288" s="28"/>
      <c r="BW288" s="17"/>
      <c r="BX288" s="17"/>
      <c r="BY288" s="19" t="s">
        <v>3312</v>
      </c>
    </row>
    <row r="289" spans="1:77" x14ac:dyDescent="0.25">
      <c r="A289" s="16">
        <v>221</v>
      </c>
      <c r="B289" s="11" t="s">
        <v>3299</v>
      </c>
      <c r="C289" s="12" t="s">
        <v>3</v>
      </c>
      <c r="D289" s="11" t="s">
        <v>3300</v>
      </c>
      <c r="E289" s="11">
        <v>557</v>
      </c>
      <c r="F289" s="21" t="s">
        <v>199</v>
      </c>
      <c r="G289" s="22" t="s">
        <v>2770</v>
      </c>
      <c r="H289" s="21" t="s">
        <v>3317</v>
      </c>
      <c r="I289" s="12" t="s">
        <v>2773</v>
      </c>
      <c r="J289" s="12" t="s">
        <v>327</v>
      </c>
      <c r="K289" s="12" t="s">
        <v>328</v>
      </c>
      <c r="L289" s="13" t="s">
        <v>2550</v>
      </c>
      <c r="M289" s="14">
        <v>214230011919</v>
      </c>
      <c r="N289" s="11" t="s">
        <v>2564</v>
      </c>
      <c r="O289" s="12" t="s">
        <v>1971</v>
      </c>
      <c r="P289" s="12" t="s">
        <v>311</v>
      </c>
      <c r="Q289" s="12" t="s">
        <v>1971</v>
      </c>
      <c r="R289" s="12" t="s">
        <v>1971</v>
      </c>
      <c r="S289" s="12" t="s">
        <v>2042</v>
      </c>
      <c r="T289" s="12" t="s">
        <v>3301</v>
      </c>
      <c r="U289" s="12" t="s">
        <v>335</v>
      </c>
      <c r="V289" s="12" t="s">
        <v>313</v>
      </c>
      <c r="W289" s="12" t="s">
        <v>341</v>
      </c>
      <c r="X289" s="12" t="s">
        <v>3302</v>
      </c>
      <c r="Y289" s="12" t="s">
        <v>335</v>
      </c>
      <c r="Z289" s="12" t="s">
        <v>1977</v>
      </c>
      <c r="AA289" s="12" t="s">
        <v>320</v>
      </c>
      <c r="AB289" s="12" t="s">
        <v>316</v>
      </c>
      <c r="AC289" s="12" t="s">
        <v>3303</v>
      </c>
      <c r="AD289" s="12" t="s">
        <v>3304</v>
      </c>
      <c r="AE289" s="12" t="s">
        <v>3304</v>
      </c>
      <c r="AF289" s="12" t="s">
        <v>316</v>
      </c>
      <c r="AG289" s="12" t="s">
        <v>3305</v>
      </c>
      <c r="AH289" s="12" t="s">
        <v>3306</v>
      </c>
      <c r="AI289" s="12" t="s">
        <v>316</v>
      </c>
      <c r="AJ289" s="12" t="s">
        <v>3307</v>
      </c>
      <c r="AK289" s="12" t="s">
        <v>326</v>
      </c>
      <c r="AL289" s="12">
        <v>12.6</v>
      </c>
      <c r="AM289" s="12" t="s">
        <v>1981</v>
      </c>
      <c r="AN289" s="12" t="s">
        <v>1982</v>
      </c>
      <c r="AO289" s="12" t="s">
        <v>1983</v>
      </c>
      <c r="AP289" s="12" t="s">
        <v>2770</v>
      </c>
      <c r="AQ289" s="12" t="s">
        <v>4</v>
      </c>
      <c r="AR289" s="12" t="s">
        <v>199</v>
      </c>
      <c r="AS289" s="15" t="e">
        <v>#N/A</v>
      </c>
      <c r="AT289" s="15" t="e">
        <v>#N/A</v>
      </c>
      <c r="AU289" s="15" t="s">
        <v>2291</v>
      </c>
      <c r="AV289" s="15">
        <v>60.4</v>
      </c>
      <c r="AW289" s="15">
        <v>24.16</v>
      </c>
      <c r="AX289" s="17">
        <v>36.76</v>
      </c>
      <c r="AY289" s="17">
        <v>26</v>
      </c>
      <c r="AZ289" s="12" t="s">
        <v>343</v>
      </c>
      <c r="BA289" s="12" t="s">
        <v>344</v>
      </c>
      <c r="BB289" s="12" t="s">
        <v>317</v>
      </c>
      <c r="BC289" s="21" t="s">
        <v>3308</v>
      </c>
      <c r="BD289" s="21" t="s">
        <v>3309</v>
      </c>
      <c r="BE289" s="21" t="s">
        <v>645</v>
      </c>
      <c r="BF289" s="12" t="s">
        <v>3203</v>
      </c>
      <c r="BG289" s="15">
        <v>13627262900</v>
      </c>
      <c r="BH289" s="15" t="s">
        <v>3340</v>
      </c>
      <c r="BI289">
        <v>5</v>
      </c>
      <c r="BJ289" s="15"/>
      <c r="BK289" s="15"/>
      <c r="BL289" s="27"/>
      <c r="BM289" s="27"/>
      <c r="BN289" s="27"/>
      <c r="BO289" s="27"/>
      <c r="BP289" s="27"/>
      <c r="BQ289" s="27"/>
      <c r="BR289" s="27"/>
      <c r="BS289" s="28">
        <f t="shared" si="56"/>
        <v>0</v>
      </c>
      <c r="BT289" s="28">
        <f t="shared" si="57"/>
        <v>0</v>
      </c>
      <c r="BU289" s="35">
        <f t="shared" si="58"/>
        <v>0</v>
      </c>
      <c r="BV289" s="28"/>
      <c r="BW289" s="17"/>
      <c r="BX289" s="17"/>
      <c r="BY289" s="19" t="s">
        <v>3311</v>
      </c>
    </row>
    <row r="290" spans="1:77" x14ac:dyDescent="0.25">
      <c r="A290" s="16">
        <v>287</v>
      </c>
      <c r="B290" s="11" t="s">
        <v>289</v>
      </c>
      <c r="C290" s="12" t="s">
        <v>3</v>
      </c>
      <c r="D290" s="11" t="s">
        <v>3093</v>
      </c>
      <c r="E290" s="11">
        <v>716</v>
      </c>
      <c r="F290" s="21" t="s">
        <v>290</v>
      </c>
      <c r="G290" s="22" t="s">
        <v>3094</v>
      </c>
      <c r="H290" s="21" t="s">
        <v>175</v>
      </c>
      <c r="I290" s="12" t="s">
        <v>3096</v>
      </c>
      <c r="J290" s="12" t="s">
        <v>327</v>
      </c>
      <c r="K290" s="12" t="s">
        <v>328</v>
      </c>
      <c r="L290" s="13">
        <v>2</v>
      </c>
      <c r="M290" s="14">
        <v>214230011611</v>
      </c>
      <c r="N290" s="11" t="s">
        <v>1996</v>
      </c>
      <c r="O290" s="12" t="s">
        <v>1971</v>
      </c>
      <c r="P290" s="12" t="s">
        <v>311</v>
      </c>
      <c r="Q290" s="12" t="s">
        <v>1971</v>
      </c>
      <c r="R290" s="12" t="s">
        <v>1971</v>
      </c>
      <c r="S290" s="12" t="s">
        <v>2019</v>
      </c>
      <c r="T290" s="12" t="s">
        <v>2681</v>
      </c>
      <c r="U290" s="12" t="s">
        <v>489</v>
      </c>
      <c r="V290" s="12" t="s">
        <v>313</v>
      </c>
      <c r="W290" s="12" t="s">
        <v>314</v>
      </c>
      <c r="X290" s="12" t="s">
        <v>2004</v>
      </c>
      <c r="Y290" s="12" t="s">
        <v>489</v>
      </c>
      <c r="Z290" s="12" t="s">
        <v>1977</v>
      </c>
      <c r="AA290" s="12" t="s">
        <v>320</v>
      </c>
      <c r="AB290" s="12" t="s">
        <v>1977</v>
      </c>
      <c r="AC290" s="12" t="s">
        <v>1961</v>
      </c>
      <c r="AD290" s="12" t="s">
        <v>1977</v>
      </c>
      <c r="AE290" s="12" t="s">
        <v>1977</v>
      </c>
      <c r="AF290" s="12" t="s">
        <v>1977</v>
      </c>
      <c r="AG290" s="12" t="s">
        <v>1977</v>
      </c>
      <c r="AH290" s="12" t="s">
        <v>1977</v>
      </c>
      <c r="AI290" s="12" t="s">
        <v>316</v>
      </c>
      <c r="AJ290" s="12" t="s">
        <v>1977</v>
      </c>
      <c r="AK290" s="12" t="s">
        <v>326</v>
      </c>
      <c r="AL290" s="12">
        <f>N290*0.3</f>
        <v>22.2</v>
      </c>
      <c r="AM290" s="12" t="s">
        <v>1981</v>
      </c>
      <c r="AN290" s="12" t="s">
        <v>1982</v>
      </c>
      <c r="AO290" s="12" t="s">
        <v>1983</v>
      </c>
      <c r="AP290" s="12" t="s">
        <v>3094</v>
      </c>
      <c r="AQ290" s="12" t="s">
        <v>4</v>
      </c>
      <c r="AR290" s="12" t="s">
        <v>290</v>
      </c>
      <c r="AS290" s="15" t="e">
        <f>VLOOKUP(M290,#REF!,4,FALSE)</f>
        <v>#REF!</v>
      </c>
      <c r="AT290" s="15" t="e">
        <f>VLOOKUP(M290,#REF!,5,FALSE)</f>
        <v>#REF!</v>
      </c>
      <c r="AU290" s="15" t="s">
        <v>3115</v>
      </c>
      <c r="AV290" s="15">
        <f>(AU290-60)*0.4+60</f>
        <v>73.2</v>
      </c>
      <c r="AW290" s="15">
        <f>AV290*0.4</f>
        <v>29.28</v>
      </c>
      <c r="AX290" s="17">
        <f>AL290+AW290</f>
        <v>51.480000000000004</v>
      </c>
      <c r="AY290" s="17">
        <v>1</v>
      </c>
      <c r="AZ290" s="12" t="s">
        <v>343</v>
      </c>
      <c r="BA290" s="12" t="s">
        <v>344</v>
      </c>
      <c r="BB290" s="12" t="s">
        <v>317</v>
      </c>
      <c r="BC290" s="21" t="s">
        <v>1960</v>
      </c>
      <c r="BD290" s="21" t="s">
        <v>3095</v>
      </c>
      <c r="BE290" s="21" t="s">
        <v>610</v>
      </c>
      <c r="BF290" s="12" t="s">
        <v>3203</v>
      </c>
      <c r="BG290" s="15" t="str">
        <f>VLOOKUP(M290,'[1]Kcksinfod04fdb3a-9e63-4fd4-8dd0'!$A$4:$P$734,16,FALSE)</f>
        <v>17671291745</v>
      </c>
      <c r="BH290" s="15" t="s">
        <v>3340</v>
      </c>
      <c r="BI290">
        <v>5</v>
      </c>
      <c r="BJ290" s="15"/>
      <c r="BK290" s="15"/>
      <c r="BL290" s="27"/>
      <c r="BM290" s="27"/>
      <c r="BN290" s="27"/>
      <c r="BO290" s="27"/>
      <c r="BP290" s="27"/>
      <c r="BQ290" s="27"/>
      <c r="BR290" s="27"/>
      <c r="BS290" s="28">
        <f t="shared" si="56"/>
        <v>0</v>
      </c>
      <c r="BT290" s="28">
        <f t="shared" si="57"/>
        <v>0</v>
      </c>
      <c r="BU290" s="35">
        <f t="shared" si="58"/>
        <v>0</v>
      </c>
      <c r="BV290" s="28"/>
      <c r="BW290" s="17"/>
      <c r="BX290" s="17"/>
      <c r="BY290" s="19" t="s">
        <v>3312</v>
      </c>
    </row>
    <row r="291" spans="1:77" x14ac:dyDescent="0.25">
      <c r="A291" s="16">
        <v>288</v>
      </c>
      <c r="B291" s="11" t="s">
        <v>291</v>
      </c>
      <c r="C291" s="12" t="s">
        <v>10</v>
      </c>
      <c r="D291" s="11" t="s">
        <v>3103</v>
      </c>
      <c r="E291" s="11">
        <v>726</v>
      </c>
      <c r="F291" s="21" t="s">
        <v>290</v>
      </c>
      <c r="G291" s="22" t="s">
        <v>3094</v>
      </c>
      <c r="H291" s="21" t="s">
        <v>175</v>
      </c>
      <c r="I291" s="12" t="s">
        <v>3096</v>
      </c>
      <c r="J291" s="12" t="s">
        <v>327</v>
      </c>
      <c r="K291" s="12" t="s">
        <v>328</v>
      </c>
      <c r="L291" s="13">
        <v>2</v>
      </c>
      <c r="M291" s="14">
        <v>214230012429</v>
      </c>
      <c r="N291" s="11" t="s">
        <v>2518</v>
      </c>
      <c r="O291" s="12" t="s">
        <v>1971</v>
      </c>
      <c r="P291" s="12" t="s">
        <v>311</v>
      </c>
      <c r="Q291" s="12" t="s">
        <v>1971</v>
      </c>
      <c r="R291" s="12" t="s">
        <v>1971</v>
      </c>
      <c r="S291" s="12" t="s">
        <v>2026</v>
      </c>
      <c r="T291" s="12" t="s">
        <v>3104</v>
      </c>
      <c r="U291" s="12" t="s">
        <v>1391</v>
      </c>
      <c r="V291" s="12" t="s">
        <v>313</v>
      </c>
      <c r="W291" s="12" t="s">
        <v>314</v>
      </c>
      <c r="X291" s="12" t="s">
        <v>2061</v>
      </c>
      <c r="Y291" s="12" t="s">
        <v>1964</v>
      </c>
      <c r="Z291" s="12" t="s">
        <v>2951</v>
      </c>
      <c r="AA291" s="12" t="s">
        <v>320</v>
      </c>
      <c r="AB291" s="12" t="s">
        <v>1977</v>
      </c>
      <c r="AC291" s="12" t="s">
        <v>1965</v>
      </c>
      <c r="AD291" s="12" t="s">
        <v>1966</v>
      </c>
      <c r="AE291" s="12" t="s">
        <v>1398</v>
      </c>
      <c r="AF291" s="12" t="s">
        <v>1967</v>
      </c>
      <c r="AG291" s="12" t="s">
        <v>1977</v>
      </c>
      <c r="AH291" s="12" t="s">
        <v>1977</v>
      </c>
      <c r="AI291" s="12" t="s">
        <v>316</v>
      </c>
      <c r="AJ291" s="12" t="s">
        <v>1977</v>
      </c>
      <c r="AK291" s="12" t="s">
        <v>326</v>
      </c>
      <c r="AL291" s="12">
        <f>N291*0.3</f>
        <v>15.899999999999999</v>
      </c>
      <c r="AM291" s="12" t="s">
        <v>1981</v>
      </c>
      <c r="AN291" s="12" t="s">
        <v>1982</v>
      </c>
      <c r="AO291" s="12" t="s">
        <v>1983</v>
      </c>
      <c r="AP291" s="12" t="s">
        <v>3094</v>
      </c>
      <c r="AQ291" s="12" t="s">
        <v>4</v>
      </c>
      <c r="AR291" s="12" t="s">
        <v>290</v>
      </c>
      <c r="AS291" s="15" t="e">
        <f>VLOOKUP(M291,#REF!,4,FALSE)</f>
        <v>#REF!</v>
      </c>
      <c r="AT291" s="15" t="e">
        <f>VLOOKUP(M291,#REF!,5,FALSE)</f>
        <v>#REF!</v>
      </c>
      <c r="AU291" s="15" t="s">
        <v>2058</v>
      </c>
      <c r="AV291" s="15">
        <f>(AU291-60)*0.4+60</f>
        <v>63.6</v>
      </c>
      <c r="AW291" s="15">
        <f>AV291*0.4</f>
        <v>25.44</v>
      </c>
      <c r="AX291" s="17">
        <f>AL291+AW291</f>
        <v>41.34</v>
      </c>
      <c r="AY291" s="17">
        <v>2</v>
      </c>
      <c r="AZ291" s="12" t="s">
        <v>315</v>
      </c>
      <c r="BA291" s="12" t="s">
        <v>316</v>
      </c>
      <c r="BB291" s="12" t="s">
        <v>317</v>
      </c>
      <c r="BC291" s="21" t="s">
        <v>1477</v>
      </c>
      <c r="BD291" s="21" t="s">
        <v>3105</v>
      </c>
      <c r="BE291" s="21" t="s">
        <v>1963</v>
      </c>
      <c r="BF291" s="12" t="s">
        <v>3203</v>
      </c>
      <c r="BG291" s="15" t="str">
        <f>VLOOKUP(M291,'[1]Kcksinfod04fdb3a-9e63-4fd4-8dd0'!$A$4:$P$734,16,FALSE)</f>
        <v>13127662641</v>
      </c>
      <c r="BH291" s="15" t="s">
        <v>3340</v>
      </c>
      <c r="BI291">
        <v>5</v>
      </c>
      <c r="BJ291" s="15"/>
      <c r="BK291" s="15"/>
      <c r="BL291" s="27"/>
      <c r="BM291" s="27"/>
      <c r="BN291" s="27"/>
      <c r="BO291" s="27"/>
      <c r="BP291" s="27"/>
      <c r="BQ291" s="27"/>
      <c r="BR291" s="27"/>
      <c r="BS291" s="28">
        <f t="shared" si="56"/>
        <v>0</v>
      </c>
      <c r="BT291" s="28">
        <f t="shared" si="57"/>
        <v>0</v>
      </c>
      <c r="BU291" s="35">
        <f t="shared" si="58"/>
        <v>0</v>
      </c>
      <c r="BV291" s="28"/>
      <c r="BW291" s="17"/>
      <c r="BX291" s="17"/>
      <c r="BY291" s="19" t="s">
        <v>3312</v>
      </c>
    </row>
    <row r="292" spans="1:77" x14ac:dyDescent="0.25">
      <c r="A292" s="16">
        <v>289</v>
      </c>
      <c r="B292" s="11" t="s">
        <v>292</v>
      </c>
      <c r="C292" s="12" t="s">
        <v>3</v>
      </c>
      <c r="D292" s="11" t="s">
        <v>3100</v>
      </c>
      <c r="E292" s="11">
        <v>722</v>
      </c>
      <c r="F292" s="21" t="s">
        <v>290</v>
      </c>
      <c r="G292" s="22" t="s">
        <v>3094</v>
      </c>
      <c r="H292" s="21" t="s">
        <v>175</v>
      </c>
      <c r="I292" s="12" t="s">
        <v>3096</v>
      </c>
      <c r="J292" s="12" t="s">
        <v>327</v>
      </c>
      <c r="K292" s="12" t="s">
        <v>328</v>
      </c>
      <c r="L292" s="13">
        <v>2</v>
      </c>
      <c r="M292" s="14">
        <v>214230012029</v>
      </c>
      <c r="N292" s="11" t="s">
        <v>2453</v>
      </c>
      <c r="O292" s="12" t="s">
        <v>1971</v>
      </c>
      <c r="P292" s="12" t="s">
        <v>311</v>
      </c>
      <c r="Q292" s="12" t="s">
        <v>1971</v>
      </c>
      <c r="R292" s="12" t="s">
        <v>1971</v>
      </c>
      <c r="S292" s="12" t="s">
        <v>2026</v>
      </c>
      <c r="T292" s="12" t="s">
        <v>3101</v>
      </c>
      <c r="U292" s="12" t="s">
        <v>489</v>
      </c>
      <c r="V292" s="12" t="s">
        <v>313</v>
      </c>
      <c r="W292" s="12" t="s">
        <v>341</v>
      </c>
      <c r="X292" s="12" t="s">
        <v>2101</v>
      </c>
      <c r="Y292" s="12" t="s">
        <v>489</v>
      </c>
      <c r="Z292" s="12" t="s">
        <v>1977</v>
      </c>
      <c r="AA292" s="12" t="s">
        <v>320</v>
      </c>
      <c r="AB292" s="12" t="s">
        <v>1977</v>
      </c>
      <c r="AC292" s="12" t="s">
        <v>489</v>
      </c>
      <c r="AD292" s="12" t="s">
        <v>1977</v>
      </c>
      <c r="AE292" s="12" t="s">
        <v>1977</v>
      </c>
      <c r="AF292" s="12" t="s">
        <v>1977</v>
      </c>
      <c r="AG292" s="12" t="s">
        <v>1977</v>
      </c>
      <c r="AH292" s="12" t="s">
        <v>1977</v>
      </c>
      <c r="AI292" s="12" t="s">
        <v>316</v>
      </c>
      <c r="AJ292" s="12" t="s">
        <v>1977</v>
      </c>
      <c r="AK292" s="12" t="s">
        <v>326</v>
      </c>
      <c r="AL292" s="12">
        <f>N292*0.3</f>
        <v>16.5</v>
      </c>
      <c r="AM292" s="12" t="s">
        <v>1981</v>
      </c>
      <c r="AN292" s="12" t="s">
        <v>1982</v>
      </c>
      <c r="AO292" s="12" t="s">
        <v>1983</v>
      </c>
      <c r="AP292" s="12" t="s">
        <v>3094</v>
      </c>
      <c r="AQ292" s="12" t="s">
        <v>4</v>
      </c>
      <c r="AR292" s="12" t="s">
        <v>290</v>
      </c>
      <c r="AS292" s="15" t="e">
        <f>VLOOKUP(M292,#REF!,4,FALSE)</f>
        <v>#REF!</v>
      </c>
      <c r="AT292" s="15" t="e">
        <f>VLOOKUP(M292,#REF!,5,FALSE)</f>
        <v>#REF!</v>
      </c>
      <c r="AU292" s="15" t="s">
        <v>2166</v>
      </c>
      <c r="AV292" s="15">
        <f>(AU292-60)*0.4+60</f>
        <v>62</v>
      </c>
      <c r="AW292" s="15">
        <f>AV292*0.4</f>
        <v>24.8</v>
      </c>
      <c r="AX292" s="17">
        <f>AL292+AW292</f>
        <v>41.3</v>
      </c>
      <c r="AY292" s="17">
        <v>3</v>
      </c>
      <c r="AZ292" s="12" t="s">
        <v>343</v>
      </c>
      <c r="BA292" s="12" t="s">
        <v>344</v>
      </c>
      <c r="BB292" s="12" t="s">
        <v>317</v>
      </c>
      <c r="BC292" s="21" t="s">
        <v>365</v>
      </c>
      <c r="BD292" s="21" t="s">
        <v>3102</v>
      </c>
      <c r="BE292" s="21" t="s">
        <v>1400</v>
      </c>
      <c r="BF292" s="12" t="s">
        <v>3203</v>
      </c>
      <c r="BG292" s="15" t="str">
        <f>VLOOKUP(M292,'[1]Kcksinfod04fdb3a-9e63-4fd4-8dd0'!$A$4:$P$734,16,FALSE)</f>
        <v>15572473425</v>
      </c>
      <c r="BH292" s="15" t="s">
        <v>3340</v>
      </c>
      <c r="BI292">
        <v>5</v>
      </c>
      <c r="BJ292" s="15"/>
      <c r="BK292" s="15"/>
      <c r="BL292" s="27"/>
      <c r="BM292" s="27"/>
      <c r="BN292" s="27"/>
      <c r="BO292" s="27"/>
      <c r="BP292" s="27"/>
      <c r="BQ292" s="27"/>
      <c r="BR292" s="27"/>
      <c r="BS292" s="28">
        <f t="shared" si="56"/>
        <v>0</v>
      </c>
      <c r="BT292" s="28">
        <f t="shared" si="57"/>
        <v>0</v>
      </c>
      <c r="BU292" s="35">
        <f t="shared" si="58"/>
        <v>0</v>
      </c>
      <c r="BV292" s="28"/>
      <c r="BW292" s="17"/>
      <c r="BX292" s="17"/>
      <c r="BY292" s="19" t="s">
        <v>3312</v>
      </c>
    </row>
    <row r="293" spans="1:77" x14ac:dyDescent="0.25">
      <c r="A293" s="16">
        <v>290</v>
      </c>
      <c r="B293" s="11" t="s">
        <v>293</v>
      </c>
      <c r="C293" s="12" t="s">
        <v>10</v>
      </c>
      <c r="D293" s="11" t="s">
        <v>3097</v>
      </c>
      <c r="E293" s="11">
        <v>721</v>
      </c>
      <c r="F293" s="21" t="s">
        <v>290</v>
      </c>
      <c r="G293" s="22" t="s">
        <v>3094</v>
      </c>
      <c r="H293" s="21" t="s">
        <v>175</v>
      </c>
      <c r="I293" s="12" t="s">
        <v>3096</v>
      </c>
      <c r="J293" s="12" t="s">
        <v>327</v>
      </c>
      <c r="K293" s="12" t="s">
        <v>328</v>
      </c>
      <c r="L293" s="13">
        <v>2</v>
      </c>
      <c r="M293" s="14">
        <v>214230011712</v>
      </c>
      <c r="N293" s="11" t="s">
        <v>2434</v>
      </c>
      <c r="O293" s="12" t="s">
        <v>1971</v>
      </c>
      <c r="P293" s="12" t="s">
        <v>311</v>
      </c>
      <c r="Q293" s="12" t="s">
        <v>1971</v>
      </c>
      <c r="R293" s="12" t="s">
        <v>1971</v>
      </c>
      <c r="S293" s="12" t="s">
        <v>2026</v>
      </c>
      <c r="T293" s="12" t="s">
        <v>3098</v>
      </c>
      <c r="U293" s="12" t="s">
        <v>340</v>
      </c>
      <c r="V293" s="12" t="s">
        <v>313</v>
      </c>
      <c r="W293" s="12" t="s">
        <v>330</v>
      </c>
      <c r="X293" s="12" t="s">
        <v>2106</v>
      </c>
      <c r="Y293" s="12" t="s">
        <v>489</v>
      </c>
      <c r="Z293" s="12" t="s">
        <v>1977</v>
      </c>
      <c r="AA293" s="12" t="s">
        <v>320</v>
      </c>
      <c r="AB293" s="12" t="s">
        <v>1977</v>
      </c>
      <c r="AC293" s="12" t="s">
        <v>489</v>
      </c>
      <c r="AD293" s="12" t="s">
        <v>1977</v>
      </c>
      <c r="AE293" s="12" t="s">
        <v>1977</v>
      </c>
      <c r="AF293" s="12" t="s">
        <v>1977</v>
      </c>
      <c r="AG293" s="12" t="s">
        <v>1977</v>
      </c>
      <c r="AH293" s="12" t="s">
        <v>1977</v>
      </c>
      <c r="AI293" s="12" t="s">
        <v>316</v>
      </c>
      <c r="AJ293" s="12" t="s">
        <v>1977</v>
      </c>
      <c r="AK293" s="12" t="s">
        <v>326</v>
      </c>
      <c r="AL293" s="12">
        <f>N293*0.3</f>
        <v>16.8</v>
      </c>
      <c r="AM293" s="12" t="s">
        <v>1981</v>
      </c>
      <c r="AN293" s="12" t="s">
        <v>1982</v>
      </c>
      <c r="AO293" s="12" t="s">
        <v>1983</v>
      </c>
      <c r="AP293" s="12" t="s">
        <v>3094</v>
      </c>
      <c r="AQ293" s="12" t="s">
        <v>4</v>
      </c>
      <c r="AR293" s="12" t="s">
        <v>290</v>
      </c>
      <c r="AS293" s="15" t="e">
        <f>VLOOKUP(M293,#REF!,4,FALSE)</f>
        <v>#REF!</v>
      </c>
      <c r="AT293" s="15" t="e">
        <f>VLOOKUP(M293,#REF!,5,FALSE)</f>
        <v>#REF!</v>
      </c>
      <c r="AU293" s="15" t="s">
        <v>2291</v>
      </c>
      <c r="AV293" s="15">
        <f>(AU293-60)*0.4+60</f>
        <v>60.4</v>
      </c>
      <c r="AW293" s="15">
        <f>AV293*0.4</f>
        <v>24.16</v>
      </c>
      <c r="AX293" s="17">
        <f>AL293+AW293</f>
        <v>40.96</v>
      </c>
      <c r="AY293" s="17">
        <v>4</v>
      </c>
      <c r="AZ293" s="12" t="s">
        <v>315</v>
      </c>
      <c r="BA293" s="12" t="s">
        <v>316</v>
      </c>
      <c r="BB293" s="12" t="s">
        <v>317</v>
      </c>
      <c r="BC293" s="21" t="s">
        <v>564</v>
      </c>
      <c r="BD293" s="21" t="s">
        <v>3099</v>
      </c>
      <c r="BE293" s="21" t="s">
        <v>1962</v>
      </c>
      <c r="BF293" s="12" t="s">
        <v>3203</v>
      </c>
      <c r="BG293" s="15" t="str">
        <f>VLOOKUP(M293,'[1]Kcksinfod04fdb3a-9e63-4fd4-8dd0'!$A$4:$P$734,16,FALSE)</f>
        <v>15927145741</v>
      </c>
      <c r="BH293" s="15" t="s">
        <v>3340</v>
      </c>
      <c r="BI293">
        <v>5</v>
      </c>
      <c r="BJ293" s="15"/>
      <c r="BK293" s="15"/>
      <c r="BL293" s="27"/>
      <c r="BM293" s="27"/>
      <c r="BN293" s="27"/>
      <c r="BO293" s="27"/>
      <c r="BP293" s="27"/>
      <c r="BQ293" s="27"/>
      <c r="BR293" s="27"/>
      <c r="BS293" s="28">
        <f t="shared" si="56"/>
        <v>0</v>
      </c>
      <c r="BT293" s="28">
        <f t="shared" si="57"/>
        <v>0</v>
      </c>
      <c r="BU293" s="35">
        <f t="shared" si="58"/>
        <v>0</v>
      </c>
      <c r="BV293" s="28"/>
      <c r="BW293" s="17"/>
      <c r="BX293" s="17"/>
      <c r="BY293" s="19" t="s">
        <v>3312</v>
      </c>
    </row>
  </sheetData>
  <autoFilter ref="A3:CY3">
    <sortState ref="A5:CY293">
      <sortCondition ref="BJ3"/>
    </sortState>
  </autoFilter>
  <mergeCells count="28">
    <mergeCell ref="BW2:BW3"/>
    <mergeCell ref="BX2:BX3"/>
    <mergeCell ref="BY2:BY3"/>
    <mergeCell ref="BZ2:BZ3"/>
    <mergeCell ref="BJ2:BJ3"/>
    <mergeCell ref="BK2:BK3"/>
    <mergeCell ref="BL2:BR2"/>
    <mergeCell ref="BS2:BT2"/>
    <mergeCell ref="BU2:BU3"/>
    <mergeCell ref="BV2:BV3"/>
    <mergeCell ref="BI2:BI3"/>
    <mergeCell ref="L2:L3"/>
    <mergeCell ref="M2:M3"/>
    <mergeCell ref="N2:AL2"/>
    <mergeCell ref="AU2:AW2"/>
    <mergeCell ref="AX2:AY2"/>
    <mergeCell ref="AZ2:AZ3"/>
    <mergeCell ref="BC2:BC3"/>
    <mergeCell ref="BE2:BE3"/>
    <mergeCell ref="BF2:BF3"/>
    <mergeCell ref="BG2:BG3"/>
    <mergeCell ref="BH2:BH3"/>
    <mergeCell ref="H2:H3"/>
    <mergeCell ref="A2:A3"/>
    <mergeCell ref="B2:B3"/>
    <mergeCell ref="C2:C3"/>
    <mergeCell ref="D2:D3"/>
    <mergeCell ref="F2:F3"/>
  </mergeCells>
  <phoneticPr fontId="3" type="noConversion"/>
  <printOptions horizontalCentered="1"/>
  <pageMargins left="0.11811023622047245" right="0.11811023622047245" top="0.74803149606299213" bottom="0.74803149606299213" header="0.31496062992125984" footer="0.31496062992125984"/>
  <pageSetup paperSize="8" orientation="landscape"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3"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笔试+职业技能测试</vt:lpstr>
      <vt:lpstr>上午核对</vt:lpstr>
      <vt:lpstr>Sheet3</vt:lpstr>
      <vt:lpstr>'笔试+职业技能测试'!Print_Titles</vt:lpstr>
      <vt:lpstr>上午核对!Print_Titles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莫丽娟</dc:creator>
  <cp:lastModifiedBy>莫丽娟</cp:lastModifiedBy>
  <cp:lastPrinted>2020-09-01T02:59:55Z</cp:lastPrinted>
  <dcterms:created xsi:type="dcterms:W3CDTF">2020-08-07T10:07:09Z</dcterms:created>
  <dcterms:modified xsi:type="dcterms:W3CDTF">2020-09-01T07:15:33Z</dcterms:modified>
</cp:coreProperties>
</file>