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383"/>
  </bookViews>
  <sheets>
    <sheet name="体检名单" sheetId="1" r:id="rId1"/>
  </sheets>
  <definedNames>
    <definedName name="_xlnm._FilterDatabase" localSheetId="0" hidden="1">体检名单!$A$2:$C$281</definedName>
  </definedNames>
  <calcPr calcId="144525"/>
</workbook>
</file>

<file path=xl/sharedStrings.xml><?xml version="1.0" encoding="utf-8"?>
<sst xmlns="http://schemas.openxmlformats.org/spreadsheetml/2006/main" count="288" uniqueCount="12">
  <si>
    <t>东方市2020年招聘公办幼儿园教师、医务人员、保育员体检名单（更正）</t>
  </si>
  <si>
    <t>岗位</t>
  </si>
  <si>
    <t>姓名</t>
  </si>
  <si>
    <t>备注</t>
  </si>
  <si>
    <t>教师</t>
  </si>
  <si>
    <t>身份证尾号086X</t>
  </si>
  <si>
    <t>符日遵</t>
  </si>
  <si>
    <t>苏家蕊</t>
  </si>
  <si>
    <t>保育员</t>
  </si>
  <si>
    <t>身份证尾号6184</t>
  </si>
  <si>
    <t>身份证尾号0821</t>
  </si>
  <si>
    <t>医务人员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</si>
</sst>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0"/>
      <name val="Arial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1" borderId="5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5" fillId="0" borderId="0"/>
    <xf numFmtId="0" fontId="8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5" fillId="0" borderId="0"/>
    <xf numFmtId="0" fontId="6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</cellStyleXfs>
  <cellXfs count="11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7" xfId="33"/>
    <cellStyle name="好" xfId="34" builtinId="26"/>
    <cellStyle name="常规 21" xfId="35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23" xfId="57"/>
    <cellStyle name="常规 28" xfId="58"/>
    <cellStyle name="常规 7" xfId="59"/>
  </cellStyles>
  <tableStyles count="0" defaultTableStyle="TableStyleMedium2" defaultPivotStyle="PivotStyleLight16"/>
  <colors>
    <mruColors>
      <color rgb="00CCCC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1"/>
  <sheetViews>
    <sheetView tabSelected="1" workbookViewId="0">
      <pane ySplit="2" topLeftCell="A254" activePane="bottomLeft" state="frozen"/>
      <selection/>
      <selection pane="bottomLeft" activeCell="E264" sqref="E264"/>
    </sheetView>
  </sheetViews>
  <sheetFormatPr defaultColWidth="9.1047619047619" defaultRowHeight="12.75"/>
  <cols>
    <col min="1" max="1" width="14.4380952380952" customWidth="1"/>
    <col min="2" max="2" width="16.552380952381" customWidth="1"/>
    <col min="3" max="3" width="35" customWidth="1"/>
  </cols>
  <sheetData>
    <row r="1" ht="48" customHeight="1" spans="1:3">
      <c r="A1" s="2" t="s">
        <v>0</v>
      </c>
      <c r="B1" s="2"/>
      <c r="C1" s="2"/>
    </row>
    <row r="2" ht="24" customHeight="1" spans="1:3">
      <c r="A2" s="3" t="s">
        <v>1</v>
      </c>
      <c r="B2" s="3" t="s">
        <v>2</v>
      </c>
      <c r="C2" s="3" t="s">
        <v>3</v>
      </c>
    </row>
    <row r="3" s="1" customFormat="1" ht="18" customHeight="1" spans="1:9">
      <c r="A3" s="4" t="s">
        <v>4</v>
      </c>
      <c r="B3" s="5" t="str">
        <f>"张晓"</f>
        <v>张晓</v>
      </c>
      <c r="C3" s="6" t="s">
        <v>5</v>
      </c>
      <c r="D3" s="7"/>
      <c r="E3" s="7"/>
      <c r="F3" s="7"/>
      <c r="G3" s="7"/>
      <c r="H3" s="7"/>
      <c r="I3" s="7"/>
    </row>
    <row r="4" s="1" customFormat="1" ht="18" customHeight="1" spans="1:3">
      <c r="A4" s="4" t="s">
        <v>4</v>
      </c>
      <c r="B4" s="5" t="str">
        <f>"赵茂青"</f>
        <v>赵茂青</v>
      </c>
      <c r="C4" s="8"/>
    </row>
    <row r="5" s="1" customFormat="1" ht="18" customHeight="1" spans="1:3">
      <c r="A5" s="4" t="s">
        <v>4</v>
      </c>
      <c r="B5" s="5" t="str">
        <f>"文婉虹"</f>
        <v>文婉虹</v>
      </c>
      <c r="C5" s="8"/>
    </row>
    <row r="6" s="1" customFormat="1" ht="18" customHeight="1" spans="1:3">
      <c r="A6" s="4" t="s">
        <v>4</v>
      </c>
      <c r="B6" s="5" t="str">
        <f>"文其凤"</f>
        <v>文其凤</v>
      </c>
      <c r="C6" s="8"/>
    </row>
    <row r="7" s="1" customFormat="1" ht="18" customHeight="1" spans="1:3">
      <c r="A7" s="4" t="s">
        <v>4</v>
      </c>
      <c r="B7" s="5" t="str">
        <f>"张瑞霞"</f>
        <v>张瑞霞</v>
      </c>
      <c r="C7" s="8"/>
    </row>
    <row r="8" s="1" customFormat="1" ht="18" customHeight="1" spans="1:3">
      <c r="A8" s="4" t="s">
        <v>4</v>
      </c>
      <c r="B8" s="5" t="str">
        <f>"李秋丽"</f>
        <v>李秋丽</v>
      </c>
      <c r="C8" s="8"/>
    </row>
    <row r="9" s="1" customFormat="1" ht="18" customHeight="1" spans="1:3">
      <c r="A9" s="4" t="s">
        <v>4</v>
      </c>
      <c r="B9" s="5" t="str">
        <f>"赵开磊"</f>
        <v>赵开磊</v>
      </c>
      <c r="C9" s="8"/>
    </row>
    <row r="10" s="1" customFormat="1" ht="18" customHeight="1" spans="1:3">
      <c r="A10" s="4" t="s">
        <v>4</v>
      </c>
      <c r="B10" s="5" t="str">
        <f>"赵艳丽"</f>
        <v>赵艳丽</v>
      </c>
      <c r="C10" s="8"/>
    </row>
    <row r="11" s="1" customFormat="1" ht="18" customHeight="1" spans="1:3">
      <c r="A11" s="4" t="s">
        <v>4</v>
      </c>
      <c r="B11" s="5" t="str">
        <f>"文慧"</f>
        <v>文慧</v>
      </c>
      <c r="C11" s="8"/>
    </row>
    <row r="12" s="1" customFormat="1" ht="18" customHeight="1" spans="1:3">
      <c r="A12" s="4" t="s">
        <v>4</v>
      </c>
      <c r="B12" s="5" t="str">
        <f>"苏艳婷"</f>
        <v>苏艳婷</v>
      </c>
      <c r="C12" s="8"/>
    </row>
    <row r="13" s="1" customFormat="1" ht="18" customHeight="1" spans="1:3">
      <c r="A13" s="4" t="s">
        <v>4</v>
      </c>
      <c r="B13" s="5" t="str">
        <f>"冯周宇"</f>
        <v>冯周宇</v>
      </c>
      <c r="C13" s="8"/>
    </row>
    <row r="14" s="1" customFormat="1" ht="18" customHeight="1" spans="1:3">
      <c r="A14" s="4" t="s">
        <v>4</v>
      </c>
      <c r="B14" s="5" t="str">
        <f>"符瑞琪"</f>
        <v>符瑞琪</v>
      </c>
      <c r="C14" s="8"/>
    </row>
    <row r="15" s="1" customFormat="1" ht="18" customHeight="1" spans="1:3">
      <c r="A15" s="4" t="s">
        <v>4</v>
      </c>
      <c r="B15" s="5" t="str">
        <f>"林春珍"</f>
        <v>林春珍</v>
      </c>
      <c r="C15" s="8"/>
    </row>
    <row r="16" s="1" customFormat="1" ht="18" customHeight="1" spans="1:3">
      <c r="A16" s="4" t="s">
        <v>4</v>
      </c>
      <c r="B16" s="5" t="str">
        <f>"张恒"</f>
        <v>张恒</v>
      </c>
      <c r="C16" s="8"/>
    </row>
    <row r="17" s="1" customFormat="1" ht="18" customHeight="1" spans="1:3">
      <c r="A17" s="4" t="s">
        <v>4</v>
      </c>
      <c r="B17" s="5" t="str">
        <f>"陈可"</f>
        <v>陈可</v>
      </c>
      <c r="C17" s="8"/>
    </row>
    <row r="18" s="1" customFormat="1" ht="18" customHeight="1" spans="1:3">
      <c r="A18" s="4" t="s">
        <v>4</v>
      </c>
      <c r="B18" s="5" t="str">
        <f>"符金顶"</f>
        <v>符金顶</v>
      </c>
      <c r="C18" s="8"/>
    </row>
    <row r="19" s="1" customFormat="1" ht="18" customHeight="1" spans="1:3">
      <c r="A19" s="4" t="s">
        <v>4</v>
      </c>
      <c r="B19" s="5" t="str">
        <f>"林瑞交"</f>
        <v>林瑞交</v>
      </c>
      <c r="C19" s="4"/>
    </row>
    <row r="20" s="1" customFormat="1" ht="18" customHeight="1" spans="1:3">
      <c r="A20" s="4" t="s">
        <v>4</v>
      </c>
      <c r="B20" s="5" t="str">
        <f>"唐日凤"</f>
        <v>唐日凤</v>
      </c>
      <c r="C20" s="8"/>
    </row>
    <row r="21" s="1" customFormat="1" ht="18" customHeight="1" spans="1:3">
      <c r="A21" s="4" t="s">
        <v>4</v>
      </c>
      <c r="B21" s="5" t="str">
        <f>"陈仕雪"</f>
        <v>陈仕雪</v>
      </c>
      <c r="C21" s="8"/>
    </row>
    <row r="22" s="1" customFormat="1" ht="18" customHeight="1" spans="1:3">
      <c r="A22" s="4" t="s">
        <v>4</v>
      </c>
      <c r="B22" s="5" t="str">
        <f>"麦名春"</f>
        <v>麦名春</v>
      </c>
      <c r="C22" s="8"/>
    </row>
    <row r="23" s="1" customFormat="1" ht="18" customHeight="1" spans="1:3">
      <c r="A23" s="4" t="s">
        <v>4</v>
      </c>
      <c r="B23" s="5" t="str">
        <f>"赵少凤"</f>
        <v>赵少凤</v>
      </c>
      <c r="C23" s="8"/>
    </row>
    <row r="24" s="1" customFormat="1" ht="18" customHeight="1" spans="1:3">
      <c r="A24" s="4" t="s">
        <v>4</v>
      </c>
      <c r="B24" s="5" t="str">
        <f>"吉佳佳"</f>
        <v>吉佳佳</v>
      </c>
      <c r="C24" s="8"/>
    </row>
    <row r="25" s="1" customFormat="1" ht="18" customHeight="1" spans="1:3">
      <c r="A25" s="4" t="s">
        <v>4</v>
      </c>
      <c r="B25" s="5" t="str">
        <f>"赵诗惠"</f>
        <v>赵诗惠</v>
      </c>
      <c r="C25" s="8"/>
    </row>
    <row r="26" s="1" customFormat="1" ht="18" customHeight="1" spans="1:3">
      <c r="A26" s="4" t="s">
        <v>4</v>
      </c>
      <c r="B26" s="5" t="str">
        <f>"秦少珠"</f>
        <v>秦少珠</v>
      </c>
      <c r="C26" s="8"/>
    </row>
    <row r="27" s="1" customFormat="1" ht="18" customHeight="1" spans="1:3">
      <c r="A27" s="4" t="s">
        <v>4</v>
      </c>
      <c r="B27" s="5" t="str">
        <f>"黄小芳"</f>
        <v>黄小芳</v>
      </c>
      <c r="C27" s="8"/>
    </row>
    <row r="28" s="1" customFormat="1" ht="18" customHeight="1" spans="1:3">
      <c r="A28" s="4" t="s">
        <v>4</v>
      </c>
      <c r="B28" s="5" t="str">
        <f>"唐明艳"</f>
        <v>唐明艳</v>
      </c>
      <c r="C28" s="8"/>
    </row>
    <row r="29" s="1" customFormat="1" ht="18" customHeight="1" spans="1:3">
      <c r="A29" s="4" t="s">
        <v>4</v>
      </c>
      <c r="B29" s="5" t="str">
        <f>"胡正为"</f>
        <v>胡正为</v>
      </c>
      <c r="C29" s="8"/>
    </row>
    <row r="30" s="1" customFormat="1" ht="18" customHeight="1" spans="1:3">
      <c r="A30" s="4" t="s">
        <v>4</v>
      </c>
      <c r="B30" s="5" t="str">
        <f>"赵学娟"</f>
        <v>赵学娟</v>
      </c>
      <c r="C30" s="8"/>
    </row>
    <row r="31" s="1" customFormat="1" ht="18" customHeight="1" spans="1:3">
      <c r="A31" s="4" t="s">
        <v>4</v>
      </c>
      <c r="B31" s="5" t="str">
        <f>"王娴"</f>
        <v>王娴</v>
      </c>
      <c r="C31" s="8"/>
    </row>
    <row r="32" s="1" customFormat="1" ht="18" customHeight="1" spans="1:3">
      <c r="A32" s="4" t="s">
        <v>4</v>
      </c>
      <c r="B32" s="5" t="str">
        <f>"苏洁"</f>
        <v>苏洁</v>
      </c>
      <c r="C32" s="8"/>
    </row>
    <row r="33" s="1" customFormat="1" ht="18" customHeight="1" spans="1:3">
      <c r="A33" s="4" t="s">
        <v>4</v>
      </c>
      <c r="B33" s="5" t="str">
        <f>"陈琼敏"</f>
        <v>陈琼敏</v>
      </c>
      <c r="C33" s="8"/>
    </row>
    <row r="34" s="1" customFormat="1" ht="18" customHeight="1" spans="1:3">
      <c r="A34" s="4" t="s">
        <v>4</v>
      </c>
      <c r="B34" s="5" t="str">
        <f>"张云玉"</f>
        <v>张云玉</v>
      </c>
      <c r="C34" s="8"/>
    </row>
    <row r="35" s="1" customFormat="1" ht="18" customHeight="1" spans="1:3">
      <c r="A35" s="4" t="s">
        <v>4</v>
      </c>
      <c r="B35" s="5" t="str">
        <f>"陈慧青"</f>
        <v>陈慧青</v>
      </c>
      <c r="C35" s="8"/>
    </row>
    <row r="36" s="1" customFormat="1" ht="18" customHeight="1" spans="1:3">
      <c r="A36" s="4" t="s">
        <v>4</v>
      </c>
      <c r="B36" s="5" t="str">
        <f>"符雪丹"</f>
        <v>符雪丹</v>
      </c>
      <c r="C36" s="8"/>
    </row>
    <row r="37" s="1" customFormat="1" ht="18" customHeight="1" spans="1:3">
      <c r="A37" s="4" t="s">
        <v>4</v>
      </c>
      <c r="B37" s="5" t="str">
        <f>"胡李倩"</f>
        <v>胡李倩</v>
      </c>
      <c r="C37" s="8"/>
    </row>
    <row r="38" s="1" customFormat="1" ht="18" customHeight="1" spans="1:3">
      <c r="A38" s="4" t="s">
        <v>4</v>
      </c>
      <c r="B38" s="5" t="str">
        <f>"文传音"</f>
        <v>文传音</v>
      </c>
      <c r="C38" s="8"/>
    </row>
    <row r="39" s="1" customFormat="1" ht="18" customHeight="1" spans="1:3">
      <c r="A39" s="4" t="s">
        <v>4</v>
      </c>
      <c r="B39" s="5" t="str">
        <f>"黎祥银"</f>
        <v>黎祥银</v>
      </c>
      <c r="C39" s="8"/>
    </row>
    <row r="40" s="1" customFormat="1" ht="18" customHeight="1" spans="1:3">
      <c r="A40" s="4" t="s">
        <v>4</v>
      </c>
      <c r="B40" s="5" t="str">
        <f>"任喜如"</f>
        <v>任喜如</v>
      </c>
      <c r="C40" s="8"/>
    </row>
    <row r="41" s="1" customFormat="1" ht="18" customHeight="1" spans="1:3">
      <c r="A41" s="4" t="s">
        <v>4</v>
      </c>
      <c r="B41" s="5" t="str">
        <f>"符壮丽"</f>
        <v>符壮丽</v>
      </c>
      <c r="C41" s="8"/>
    </row>
    <row r="42" s="1" customFormat="1" ht="18" customHeight="1" spans="1:3">
      <c r="A42" s="4" t="s">
        <v>4</v>
      </c>
      <c r="B42" s="5" t="str">
        <f>"杨燕"</f>
        <v>杨燕</v>
      </c>
      <c r="C42" s="8"/>
    </row>
    <row r="43" s="1" customFormat="1" ht="18" customHeight="1" spans="1:3">
      <c r="A43" s="4" t="s">
        <v>4</v>
      </c>
      <c r="B43" s="5" t="str">
        <f>"张夏梅"</f>
        <v>张夏梅</v>
      </c>
      <c r="C43" s="8"/>
    </row>
    <row r="44" s="1" customFormat="1" ht="18" customHeight="1" spans="1:3">
      <c r="A44" s="4" t="s">
        <v>4</v>
      </c>
      <c r="B44" s="5" t="str">
        <f>"符良静"</f>
        <v>符良静</v>
      </c>
      <c r="C44" s="8"/>
    </row>
    <row r="45" s="1" customFormat="1" ht="18" customHeight="1" spans="1:3">
      <c r="A45" s="4" t="s">
        <v>4</v>
      </c>
      <c r="B45" s="5" t="str">
        <f>"文晓满"</f>
        <v>文晓满</v>
      </c>
      <c r="C45" s="8"/>
    </row>
    <row r="46" s="1" customFormat="1" ht="18" customHeight="1" spans="1:3">
      <c r="A46" s="4" t="s">
        <v>4</v>
      </c>
      <c r="B46" s="5" t="str">
        <f>"符丽琪"</f>
        <v>符丽琪</v>
      </c>
      <c r="C46" s="8"/>
    </row>
    <row r="47" s="1" customFormat="1" ht="18" customHeight="1" spans="1:3">
      <c r="A47" s="4" t="s">
        <v>4</v>
      </c>
      <c r="B47" s="5" t="str">
        <f>"王吉琼"</f>
        <v>王吉琼</v>
      </c>
      <c r="C47" s="8"/>
    </row>
    <row r="48" s="1" customFormat="1" ht="18" customHeight="1" spans="1:3">
      <c r="A48" s="4" t="s">
        <v>4</v>
      </c>
      <c r="B48" s="5" t="str">
        <f>"王恋"</f>
        <v>王恋</v>
      </c>
      <c r="C48" s="8"/>
    </row>
    <row r="49" s="1" customFormat="1" ht="18" customHeight="1" spans="1:3">
      <c r="A49" s="4" t="s">
        <v>4</v>
      </c>
      <c r="B49" s="5" t="str">
        <f>"蒙明菲"</f>
        <v>蒙明菲</v>
      </c>
      <c r="C49" s="8"/>
    </row>
    <row r="50" s="1" customFormat="1" ht="18" customHeight="1" spans="1:3">
      <c r="A50" s="4" t="s">
        <v>4</v>
      </c>
      <c r="B50" s="5" t="str">
        <f>"曾夏娴"</f>
        <v>曾夏娴</v>
      </c>
      <c r="C50" s="8"/>
    </row>
    <row r="51" s="1" customFormat="1" ht="18" customHeight="1" spans="1:3">
      <c r="A51" s="4" t="s">
        <v>4</v>
      </c>
      <c r="B51" s="5" t="str">
        <f>"王信子"</f>
        <v>王信子</v>
      </c>
      <c r="C51" s="8"/>
    </row>
    <row r="52" s="1" customFormat="1" ht="18" customHeight="1" spans="1:3">
      <c r="A52" s="4" t="s">
        <v>4</v>
      </c>
      <c r="B52" s="5" t="str">
        <f>"王小芳"</f>
        <v>王小芳</v>
      </c>
      <c r="C52" s="8"/>
    </row>
    <row r="53" s="1" customFormat="1" ht="18" customHeight="1" spans="1:3">
      <c r="A53" s="4" t="s">
        <v>4</v>
      </c>
      <c r="B53" s="5" t="str">
        <f>"陈诗彩"</f>
        <v>陈诗彩</v>
      </c>
      <c r="C53" s="8"/>
    </row>
    <row r="54" s="1" customFormat="1" ht="18" customHeight="1" spans="1:3">
      <c r="A54" s="4" t="s">
        <v>4</v>
      </c>
      <c r="B54" s="5" t="str">
        <f>"王佳媛"</f>
        <v>王佳媛</v>
      </c>
      <c r="C54" s="8"/>
    </row>
    <row r="55" s="1" customFormat="1" ht="18" customHeight="1" spans="1:3">
      <c r="A55" s="4" t="s">
        <v>4</v>
      </c>
      <c r="B55" s="5" t="str">
        <f>"符秀梅"</f>
        <v>符秀梅</v>
      </c>
      <c r="C55" s="8"/>
    </row>
    <row r="56" s="1" customFormat="1" ht="18" customHeight="1" spans="1:3">
      <c r="A56" s="4" t="s">
        <v>4</v>
      </c>
      <c r="B56" s="5" t="str">
        <f>"陈双花"</f>
        <v>陈双花</v>
      </c>
      <c r="C56" s="8"/>
    </row>
    <row r="57" s="1" customFormat="1" ht="18" customHeight="1" spans="1:3">
      <c r="A57" s="4" t="s">
        <v>4</v>
      </c>
      <c r="B57" s="5" t="str">
        <f>"张生美"</f>
        <v>张生美</v>
      </c>
      <c r="C57" s="8"/>
    </row>
    <row r="58" s="1" customFormat="1" ht="18" customHeight="1" spans="1:3">
      <c r="A58" s="4" t="s">
        <v>4</v>
      </c>
      <c r="B58" s="5" t="str">
        <f>"陈生妹"</f>
        <v>陈生妹</v>
      </c>
      <c r="C58" s="8"/>
    </row>
    <row r="59" s="1" customFormat="1" ht="18" customHeight="1" spans="1:3">
      <c r="A59" s="4" t="s">
        <v>4</v>
      </c>
      <c r="B59" s="5" t="str">
        <f>"黄光慧"</f>
        <v>黄光慧</v>
      </c>
      <c r="C59" s="8"/>
    </row>
    <row r="60" s="1" customFormat="1" ht="18" customHeight="1" spans="1:3">
      <c r="A60" s="4" t="s">
        <v>4</v>
      </c>
      <c r="B60" s="5" t="str">
        <f>"钟凤丽"</f>
        <v>钟凤丽</v>
      </c>
      <c r="C60" s="8"/>
    </row>
    <row r="61" s="1" customFormat="1" ht="18" customHeight="1" spans="1:3">
      <c r="A61" s="4" t="s">
        <v>4</v>
      </c>
      <c r="B61" s="5" t="str">
        <f>"刘家欣"</f>
        <v>刘家欣</v>
      </c>
      <c r="C61" s="8"/>
    </row>
    <row r="62" s="1" customFormat="1" ht="18" customHeight="1" spans="1:3">
      <c r="A62" s="4" t="s">
        <v>4</v>
      </c>
      <c r="B62" s="5" t="str">
        <f>"符玉兰"</f>
        <v>符玉兰</v>
      </c>
      <c r="C62" s="8"/>
    </row>
    <row r="63" s="1" customFormat="1" ht="18" customHeight="1" spans="1:3">
      <c r="A63" s="4" t="s">
        <v>4</v>
      </c>
      <c r="B63" s="5" t="str">
        <f>"谢玉楠"</f>
        <v>谢玉楠</v>
      </c>
      <c r="C63" s="8"/>
    </row>
    <row r="64" s="1" customFormat="1" ht="18" customHeight="1" spans="1:3">
      <c r="A64" s="4" t="s">
        <v>4</v>
      </c>
      <c r="B64" s="5" t="str">
        <f>"杨菊"</f>
        <v>杨菊</v>
      </c>
      <c r="C64" s="8"/>
    </row>
    <row r="65" s="1" customFormat="1" ht="18" customHeight="1" spans="1:3">
      <c r="A65" s="4" t="s">
        <v>4</v>
      </c>
      <c r="B65" s="5" t="str">
        <f>"李静"</f>
        <v>李静</v>
      </c>
      <c r="C65" s="8"/>
    </row>
    <row r="66" s="1" customFormat="1" ht="18" customHeight="1" spans="1:3">
      <c r="A66" s="4" t="s">
        <v>4</v>
      </c>
      <c r="B66" s="5" t="str">
        <f>"王尾丽"</f>
        <v>王尾丽</v>
      </c>
      <c r="C66" s="8"/>
    </row>
    <row r="67" s="1" customFormat="1" ht="18" customHeight="1" spans="1:3">
      <c r="A67" s="4" t="s">
        <v>4</v>
      </c>
      <c r="B67" s="5" t="str">
        <f>"符淑霞"</f>
        <v>符淑霞</v>
      </c>
      <c r="C67" s="8"/>
    </row>
    <row r="68" s="1" customFormat="1" ht="18" customHeight="1" spans="1:3">
      <c r="A68" s="4" t="s">
        <v>4</v>
      </c>
      <c r="B68" s="5" t="str">
        <f>"符坤艳"</f>
        <v>符坤艳</v>
      </c>
      <c r="C68" s="8"/>
    </row>
    <row r="69" s="1" customFormat="1" ht="18" customHeight="1" spans="1:3">
      <c r="A69" s="4" t="s">
        <v>4</v>
      </c>
      <c r="B69" s="5" t="str">
        <f>"周书蓉"</f>
        <v>周书蓉</v>
      </c>
      <c r="C69" s="8"/>
    </row>
    <row r="70" s="1" customFormat="1" ht="18" customHeight="1" spans="1:3">
      <c r="A70" s="4" t="s">
        <v>4</v>
      </c>
      <c r="B70" s="5" t="str">
        <f>"林亚玉"</f>
        <v>林亚玉</v>
      </c>
      <c r="C70" s="8"/>
    </row>
    <row r="71" s="1" customFormat="1" ht="18" customHeight="1" spans="1:3">
      <c r="A71" s="4" t="s">
        <v>4</v>
      </c>
      <c r="B71" s="5" t="str">
        <f>"符必悦"</f>
        <v>符必悦</v>
      </c>
      <c r="C71" s="8"/>
    </row>
    <row r="72" s="1" customFormat="1" ht="18" customHeight="1" spans="1:3">
      <c r="A72" s="4" t="s">
        <v>4</v>
      </c>
      <c r="B72" s="5" t="str">
        <f>"曾回鲜"</f>
        <v>曾回鲜</v>
      </c>
      <c r="C72" s="8"/>
    </row>
    <row r="73" s="1" customFormat="1" ht="18" customHeight="1" spans="1:3">
      <c r="A73" s="4" t="s">
        <v>4</v>
      </c>
      <c r="B73" s="5" t="str">
        <f>"符倩虹"</f>
        <v>符倩虹</v>
      </c>
      <c r="C73" s="8"/>
    </row>
    <row r="74" s="1" customFormat="1" ht="18" customHeight="1" spans="1:3">
      <c r="A74" s="4" t="s">
        <v>4</v>
      </c>
      <c r="B74" s="5" t="str">
        <f>"方芸晶"</f>
        <v>方芸晶</v>
      </c>
      <c r="C74" s="8"/>
    </row>
    <row r="75" s="1" customFormat="1" ht="18" customHeight="1" spans="1:3">
      <c r="A75" s="4" t="s">
        <v>4</v>
      </c>
      <c r="B75" s="5" t="str">
        <f>"符贞祯"</f>
        <v>符贞祯</v>
      </c>
      <c r="C75" s="8"/>
    </row>
    <row r="76" s="1" customFormat="1" ht="18" customHeight="1" spans="1:3">
      <c r="A76" s="4" t="s">
        <v>4</v>
      </c>
      <c r="B76" s="5" t="str">
        <f>"阮高亮"</f>
        <v>阮高亮</v>
      </c>
      <c r="C76" s="8"/>
    </row>
    <row r="77" s="1" customFormat="1" ht="18" customHeight="1" spans="1:3">
      <c r="A77" s="4" t="s">
        <v>4</v>
      </c>
      <c r="B77" s="5" t="str">
        <f>"卢双霞"</f>
        <v>卢双霞</v>
      </c>
      <c r="C77" s="8"/>
    </row>
    <row r="78" s="1" customFormat="1" ht="18" customHeight="1" spans="1:3">
      <c r="A78" s="4" t="s">
        <v>4</v>
      </c>
      <c r="B78" s="5" t="str">
        <f>"陈壮飞"</f>
        <v>陈壮飞</v>
      </c>
      <c r="C78" s="8"/>
    </row>
    <row r="79" s="1" customFormat="1" ht="18" customHeight="1" spans="1:3">
      <c r="A79" s="4" t="s">
        <v>4</v>
      </c>
      <c r="B79" s="5" t="str">
        <f>"施艳梅"</f>
        <v>施艳梅</v>
      </c>
      <c r="C79" s="8"/>
    </row>
    <row r="80" s="1" customFormat="1" ht="18" customHeight="1" spans="1:3">
      <c r="A80" s="4" t="s">
        <v>4</v>
      </c>
      <c r="B80" s="5" t="str">
        <f>"王果"</f>
        <v>王果</v>
      </c>
      <c r="C80" s="8"/>
    </row>
    <row r="81" s="1" customFormat="1" ht="18" customHeight="1" spans="1:3">
      <c r="A81" s="4" t="s">
        <v>4</v>
      </c>
      <c r="B81" s="5" t="str">
        <f>"符亚娘"</f>
        <v>符亚娘</v>
      </c>
      <c r="C81" s="8"/>
    </row>
    <row r="82" s="1" customFormat="1" ht="18" customHeight="1" spans="1:3">
      <c r="A82" s="4" t="s">
        <v>4</v>
      </c>
      <c r="B82" s="5" t="str">
        <f>"郑玉凤"</f>
        <v>郑玉凤</v>
      </c>
      <c r="C82" s="8"/>
    </row>
    <row r="83" s="1" customFormat="1" ht="18" customHeight="1" spans="1:3">
      <c r="A83" s="4" t="s">
        <v>4</v>
      </c>
      <c r="B83" s="5" t="str">
        <f>"钟宏娟"</f>
        <v>钟宏娟</v>
      </c>
      <c r="C83" s="8"/>
    </row>
    <row r="84" s="1" customFormat="1" ht="18" customHeight="1" spans="1:3">
      <c r="A84" s="4" t="s">
        <v>4</v>
      </c>
      <c r="B84" s="5" t="str">
        <f>"吴小慧"</f>
        <v>吴小慧</v>
      </c>
      <c r="C84" s="8"/>
    </row>
    <row r="85" s="1" customFormat="1" ht="18" customHeight="1" spans="1:3">
      <c r="A85" s="4" t="s">
        <v>4</v>
      </c>
      <c r="B85" s="5" t="str">
        <f>"张珍"</f>
        <v>张珍</v>
      </c>
      <c r="C85" s="8"/>
    </row>
    <row r="86" s="1" customFormat="1" ht="18" customHeight="1" spans="1:3">
      <c r="A86" s="4" t="s">
        <v>4</v>
      </c>
      <c r="B86" s="5" t="str">
        <f>"林丽娇"</f>
        <v>林丽娇</v>
      </c>
      <c r="C86" s="8"/>
    </row>
    <row r="87" s="1" customFormat="1" ht="18" customHeight="1" spans="1:3">
      <c r="A87" s="4" t="s">
        <v>4</v>
      </c>
      <c r="B87" s="5" t="str">
        <f>"苏小单"</f>
        <v>苏小单</v>
      </c>
      <c r="C87" s="8"/>
    </row>
    <row r="88" s="1" customFormat="1" ht="18" customHeight="1" spans="1:3">
      <c r="A88" s="4" t="s">
        <v>4</v>
      </c>
      <c r="B88" s="5" t="str">
        <f>"林芳婷"</f>
        <v>林芳婷</v>
      </c>
      <c r="C88" s="8"/>
    </row>
    <row r="89" s="1" customFormat="1" ht="18" customHeight="1" spans="1:3">
      <c r="A89" s="4" t="s">
        <v>4</v>
      </c>
      <c r="B89" s="5" t="str">
        <f>"庄娟"</f>
        <v>庄娟</v>
      </c>
      <c r="C89" s="8"/>
    </row>
    <row r="90" s="1" customFormat="1" ht="18" customHeight="1" spans="1:3">
      <c r="A90" s="4" t="s">
        <v>4</v>
      </c>
      <c r="B90" s="5" t="str">
        <f>"赵晓芳"</f>
        <v>赵晓芳</v>
      </c>
      <c r="C90" s="8"/>
    </row>
    <row r="91" s="1" customFormat="1" ht="18" customHeight="1" spans="1:3">
      <c r="A91" s="4" t="s">
        <v>4</v>
      </c>
      <c r="B91" s="5" t="str">
        <f>"张入芳"</f>
        <v>张入芳</v>
      </c>
      <c r="C91" s="8"/>
    </row>
    <row r="92" s="1" customFormat="1" ht="18" customHeight="1" spans="1:3">
      <c r="A92" s="4" t="s">
        <v>4</v>
      </c>
      <c r="B92" s="5" t="str">
        <f>"陈幕英"</f>
        <v>陈幕英</v>
      </c>
      <c r="C92" s="8"/>
    </row>
    <row r="93" s="1" customFormat="1" ht="18" customHeight="1" spans="1:3">
      <c r="A93" s="4" t="s">
        <v>4</v>
      </c>
      <c r="B93" s="5" t="str">
        <f>"周小妹"</f>
        <v>周小妹</v>
      </c>
      <c r="C93" s="8"/>
    </row>
    <row r="94" s="1" customFormat="1" ht="18" customHeight="1" spans="1:3">
      <c r="A94" s="4" t="s">
        <v>4</v>
      </c>
      <c r="B94" s="5" t="str">
        <f>"苏丽玲"</f>
        <v>苏丽玲</v>
      </c>
      <c r="C94" s="8"/>
    </row>
    <row r="95" s="1" customFormat="1" ht="18" customHeight="1" spans="1:3">
      <c r="A95" s="4" t="s">
        <v>4</v>
      </c>
      <c r="B95" s="5" t="str">
        <f>"陈亚红"</f>
        <v>陈亚红</v>
      </c>
      <c r="C95" s="8"/>
    </row>
    <row r="96" s="1" customFormat="1" ht="18" customHeight="1" spans="1:3">
      <c r="A96" s="4" t="s">
        <v>4</v>
      </c>
      <c r="B96" s="5" t="str">
        <f>"方宗丽"</f>
        <v>方宗丽</v>
      </c>
      <c r="C96" s="8"/>
    </row>
    <row r="97" s="1" customFormat="1" ht="18" customHeight="1" spans="1:3">
      <c r="A97" s="4" t="s">
        <v>4</v>
      </c>
      <c r="B97" s="5" t="str">
        <f>"陈家花"</f>
        <v>陈家花</v>
      </c>
      <c r="C97" s="8"/>
    </row>
    <row r="98" s="1" customFormat="1" ht="18" customHeight="1" spans="1:3">
      <c r="A98" s="4" t="s">
        <v>4</v>
      </c>
      <c r="B98" s="5" t="str">
        <f>"符运珠"</f>
        <v>符运珠</v>
      </c>
      <c r="C98" s="8"/>
    </row>
    <row r="99" s="1" customFormat="1" ht="18" customHeight="1" spans="1:3">
      <c r="A99" s="4" t="s">
        <v>4</v>
      </c>
      <c r="B99" s="5" t="str">
        <f>"吉霞"</f>
        <v>吉霞</v>
      </c>
      <c r="C99" s="8"/>
    </row>
    <row r="100" s="1" customFormat="1" ht="18" customHeight="1" spans="1:3">
      <c r="A100" s="4" t="s">
        <v>4</v>
      </c>
      <c r="B100" s="5" t="str">
        <f>"陈真美"</f>
        <v>陈真美</v>
      </c>
      <c r="C100" s="8"/>
    </row>
    <row r="101" s="1" customFormat="1" ht="18" customHeight="1" spans="1:3">
      <c r="A101" s="4" t="s">
        <v>4</v>
      </c>
      <c r="B101" s="5" t="str">
        <f>"曾紫璇"</f>
        <v>曾紫璇</v>
      </c>
      <c r="C101" s="8"/>
    </row>
    <row r="102" s="1" customFormat="1" ht="18" customHeight="1" spans="1:3">
      <c r="A102" s="4" t="s">
        <v>4</v>
      </c>
      <c r="B102" s="5" t="str">
        <f>"张永秀"</f>
        <v>张永秀</v>
      </c>
      <c r="C102" s="8"/>
    </row>
    <row r="103" s="1" customFormat="1" ht="18" customHeight="1" spans="1:3">
      <c r="A103" s="4" t="s">
        <v>4</v>
      </c>
      <c r="B103" s="5" t="str">
        <f>"王钟晶"</f>
        <v>王钟晶</v>
      </c>
      <c r="C103" s="8"/>
    </row>
    <row r="104" s="1" customFormat="1" ht="18" customHeight="1" spans="1:3">
      <c r="A104" s="4" t="s">
        <v>4</v>
      </c>
      <c r="B104" s="5" t="str">
        <f>"林丽团"</f>
        <v>林丽团</v>
      </c>
      <c r="C104" s="8"/>
    </row>
    <row r="105" s="1" customFormat="1" ht="18" customHeight="1" spans="1:3">
      <c r="A105" s="4" t="s">
        <v>4</v>
      </c>
      <c r="B105" s="5" t="str">
        <f>"刘少丹"</f>
        <v>刘少丹</v>
      </c>
      <c r="C105" s="8"/>
    </row>
    <row r="106" s="1" customFormat="1" ht="18" customHeight="1" spans="1:3">
      <c r="A106" s="4" t="s">
        <v>4</v>
      </c>
      <c r="B106" s="5" t="str">
        <f>"王春艳"</f>
        <v>王春艳</v>
      </c>
      <c r="C106" s="8"/>
    </row>
    <row r="107" s="1" customFormat="1" ht="18" customHeight="1" spans="1:3">
      <c r="A107" s="4" t="s">
        <v>4</v>
      </c>
      <c r="B107" s="5" t="str">
        <f>"王媛悦"</f>
        <v>王媛悦</v>
      </c>
      <c r="C107" s="8"/>
    </row>
    <row r="108" s="1" customFormat="1" ht="18" customHeight="1" spans="1:3">
      <c r="A108" s="4" t="s">
        <v>4</v>
      </c>
      <c r="B108" s="5" t="str">
        <f>"王艳纳"</f>
        <v>王艳纳</v>
      </c>
      <c r="C108" s="8"/>
    </row>
    <row r="109" s="1" customFormat="1" ht="18" customHeight="1" spans="1:3">
      <c r="A109" s="4" t="s">
        <v>4</v>
      </c>
      <c r="B109" s="5" t="str">
        <f>"孙子祎"</f>
        <v>孙子祎</v>
      </c>
      <c r="C109" s="8"/>
    </row>
    <row r="110" s="1" customFormat="1" ht="18" customHeight="1" spans="1:3">
      <c r="A110" s="4" t="s">
        <v>4</v>
      </c>
      <c r="B110" s="5" t="str">
        <f>"周倩"</f>
        <v>周倩</v>
      </c>
      <c r="C110" s="8"/>
    </row>
    <row r="111" s="1" customFormat="1" ht="18" customHeight="1" spans="1:3">
      <c r="A111" s="4" t="s">
        <v>4</v>
      </c>
      <c r="B111" s="5" t="str">
        <f>"谭小妃"</f>
        <v>谭小妃</v>
      </c>
      <c r="C111" s="8"/>
    </row>
    <row r="112" s="1" customFormat="1" ht="18" customHeight="1" spans="1:3">
      <c r="A112" s="4" t="s">
        <v>4</v>
      </c>
      <c r="B112" s="5" t="str">
        <f>"陈泰慧"</f>
        <v>陈泰慧</v>
      </c>
      <c r="C112" s="8"/>
    </row>
    <row r="113" s="1" customFormat="1" ht="18" customHeight="1" spans="1:3">
      <c r="A113" s="4" t="s">
        <v>4</v>
      </c>
      <c r="B113" s="5" t="str">
        <f>"郑孟程"</f>
        <v>郑孟程</v>
      </c>
      <c r="C113" s="8"/>
    </row>
    <row r="114" s="1" customFormat="1" ht="18" customHeight="1" spans="1:3">
      <c r="A114" s="4" t="s">
        <v>4</v>
      </c>
      <c r="B114" s="5" t="str">
        <f>"符运婷"</f>
        <v>符运婷</v>
      </c>
      <c r="C114" s="8"/>
    </row>
    <row r="115" s="1" customFormat="1" ht="18" customHeight="1" spans="1:3">
      <c r="A115" s="4" t="s">
        <v>4</v>
      </c>
      <c r="B115" s="5" t="str">
        <f>"符喜真"</f>
        <v>符喜真</v>
      </c>
      <c r="C115" s="8"/>
    </row>
    <row r="116" s="1" customFormat="1" ht="18" customHeight="1" spans="1:3">
      <c r="A116" s="4" t="s">
        <v>4</v>
      </c>
      <c r="B116" s="5" t="str">
        <f>"何威星"</f>
        <v>何威星</v>
      </c>
      <c r="C116" s="8"/>
    </row>
    <row r="117" s="1" customFormat="1" ht="18" customHeight="1" spans="1:3">
      <c r="A117" s="4" t="s">
        <v>4</v>
      </c>
      <c r="B117" s="5" t="str">
        <f>"李广娜"</f>
        <v>李广娜</v>
      </c>
      <c r="C117" s="8"/>
    </row>
    <row r="118" s="1" customFormat="1" ht="18" customHeight="1" spans="1:3">
      <c r="A118" s="4" t="s">
        <v>4</v>
      </c>
      <c r="B118" s="5" t="s">
        <v>6</v>
      </c>
      <c r="C118" s="8"/>
    </row>
    <row r="119" s="1" customFormat="1" ht="18" customHeight="1" spans="1:3">
      <c r="A119" s="4" t="s">
        <v>4</v>
      </c>
      <c r="B119" s="5" t="str">
        <f>"吴元惠"</f>
        <v>吴元惠</v>
      </c>
      <c r="C119" s="8"/>
    </row>
    <row r="120" s="1" customFormat="1" ht="18" customHeight="1" spans="1:3">
      <c r="A120" s="4" t="s">
        <v>4</v>
      </c>
      <c r="B120" s="5" t="str">
        <f>"符燕芯"</f>
        <v>符燕芯</v>
      </c>
      <c r="C120" s="8"/>
    </row>
    <row r="121" s="1" customFormat="1" ht="18" customHeight="1" spans="1:3">
      <c r="A121" s="4" t="s">
        <v>4</v>
      </c>
      <c r="B121" s="5" t="str">
        <f>"文圆珍"</f>
        <v>文圆珍</v>
      </c>
      <c r="C121" s="8"/>
    </row>
    <row r="122" s="1" customFormat="1" ht="18" customHeight="1" spans="1:3">
      <c r="A122" s="4" t="s">
        <v>4</v>
      </c>
      <c r="B122" s="5" t="str">
        <f>"李涛"</f>
        <v>李涛</v>
      </c>
      <c r="C122" s="8"/>
    </row>
    <row r="123" s="1" customFormat="1" ht="18" customHeight="1" spans="1:3">
      <c r="A123" s="4" t="s">
        <v>4</v>
      </c>
      <c r="B123" s="5" t="str">
        <f>"陈月英"</f>
        <v>陈月英</v>
      </c>
      <c r="C123" s="8"/>
    </row>
    <row r="124" s="1" customFormat="1" ht="18" customHeight="1" spans="1:3">
      <c r="A124" s="4" t="s">
        <v>4</v>
      </c>
      <c r="B124" s="5" t="str">
        <f>"卢霞"</f>
        <v>卢霞</v>
      </c>
      <c r="C124" s="8"/>
    </row>
    <row r="125" s="1" customFormat="1" ht="18" customHeight="1" spans="1:3">
      <c r="A125" s="4" t="s">
        <v>4</v>
      </c>
      <c r="B125" s="5" t="str">
        <f>"欧哲玲"</f>
        <v>欧哲玲</v>
      </c>
      <c r="C125" s="8"/>
    </row>
    <row r="126" s="1" customFormat="1" ht="18" customHeight="1" spans="1:3">
      <c r="A126" s="4" t="s">
        <v>4</v>
      </c>
      <c r="B126" s="5" t="str">
        <f>"汤美珍"</f>
        <v>汤美珍</v>
      </c>
      <c r="C126" s="8"/>
    </row>
    <row r="127" s="1" customFormat="1" ht="18" customHeight="1" spans="1:3">
      <c r="A127" s="4" t="s">
        <v>4</v>
      </c>
      <c r="B127" s="5" t="str">
        <f>"黄慧"</f>
        <v>黄慧</v>
      </c>
      <c r="C127" s="8"/>
    </row>
    <row r="128" s="1" customFormat="1" ht="18" customHeight="1" spans="1:3">
      <c r="A128" s="4" t="s">
        <v>4</v>
      </c>
      <c r="B128" s="5" t="str">
        <f>"唐找勇"</f>
        <v>唐找勇</v>
      </c>
      <c r="C128" s="8"/>
    </row>
    <row r="129" s="1" customFormat="1" ht="18" customHeight="1" spans="1:3">
      <c r="A129" s="4" t="s">
        <v>4</v>
      </c>
      <c r="B129" s="5" t="str">
        <f>"杨莲"</f>
        <v>杨莲</v>
      </c>
      <c r="C129" s="8"/>
    </row>
    <row r="130" s="1" customFormat="1" ht="18" customHeight="1" spans="1:3">
      <c r="A130" s="4" t="s">
        <v>4</v>
      </c>
      <c r="B130" s="5" t="str">
        <f>"符贞英"</f>
        <v>符贞英</v>
      </c>
      <c r="C130" s="8"/>
    </row>
    <row r="131" s="1" customFormat="1" ht="18" customHeight="1" spans="1:3">
      <c r="A131" s="4" t="s">
        <v>4</v>
      </c>
      <c r="B131" s="5" t="str">
        <f>"苏秋棠"</f>
        <v>苏秋棠</v>
      </c>
      <c r="C131" s="8"/>
    </row>
    <row r="132" s="1" customFormat="1" ht="18" customHeight="1" spans="1:3">
      <c r="A132" s="4" t="s">
        <v>4</v>
      </c>
      <c r="B132" s="5" t="str">
        <f>"秦珍"</f>
        <v>秦珍</v>
      </c>
      <c r="C132" s="8"/>
    </row>
    <row r="133" s="1" customFormat="1" ht="18" customHeight="1" spans="1:3">
      <c r="A133" s="4" t="s">
        <v>4</v>
      </c>
      <c r="B133" s="5" t="str">
        <f>"符丽丹"</f>
        <v>符丽丹</v>
      </c>
      <c r="C133" s="8"/>
    </row>
    <row r="134" s="1" customFormat="1" ht="18" customHeight="1" spans="1:3">
      <c r="A134" s="4" t="s">
        <v>4</v>
      </c>
      <c r="B134" s="5" t="str">
        <f>"梁妃"</f>
        <v>梁妃</v>
      </c>
      <c r="C134" s="8"/>
    </row>
    <row r="135" s="1" customFormat="1" ht="18" customHeight="1" spans="1:3">
      <c r="A135" s="4" t="s">
        <v>4</v>
      </c>
      <c r="B135" s="5" t="str">
        <f>"郑庆美"</f>
        <v>郑庆美</v>
      </c>
      <c r="C135" s="8"/>
    </row>
    <row r="136" s="1" customFormat="1" ht="18" customHeight="1" spans="1:3">
      <c r="A136" s="4" t="s">
        <v>4</v>
      </c>
      <c r="B136" s="5" t="str">
        <f>"苏明霞"</f>
        <v>苏明霞</v>
      </c>
      <c r="C136" s="8"/>
    </row>
    <row r="137" s="1" customFormat="1" ht="18" customHeight="1" spans="1:3">
      <c r="A137" s="4" t="s">
        <v>4</v>
      </c>
      <c r="B137" s="5" t="str">
        <f>"李怡"</f>
        <v>李怡</v>
      </c>
      <c r="C137" s="8"/>
    </row>
    <row r="138" s="1" customFormat="1" ht="18" customHeight="1" spans="1:3">
      <c r="A138" s="4" t="s">
        <v>4</v>
      </c>
      <c r="B138" s="5" t="str">
        <f>"赵彩霞"</f>
        <v>赵彩霞</v>
      </c>
      <c r="C138" s="8"/>
    </row>
    <row r="139" s="1" customFormat="1" ht="18" customHeight="1" spans="1:3">
      <c r="A139" s="4" t="s">
        <v>4</v>
      </c>
      <c r="B139" s="5" t="str">
        <f>"陈玉"</f>
        <v>陈玉</v>
      </c>
      <c r="C139" s="8"/>
    </row>
    <row r="140" s="1" customFormat="1" ht="18" customHeight="1" spans="1:3">
      <c r="A140" s="4" t="s">
        <v>4</v>
      </c>
      <c r="B140" s="5" t="str">
        <f>"吉财丽"</f>
        <v>吉财丽</v>
      </c>
      <c r="C140" s="8"/>
    </row>
    <row r="141" s="1" customFormat="1" ht="18" customHeight="1" spans="1:3">
      <c r="A141" s="4" t="s">
        <v>4</v>
      </c>
      <c r="B141" s="5" t="str">
        <f>"赵恰"</f>
        <v>赵恰</v>
      </c>
      <c r="C141" s="8"/>
    </row>
    <row r="142" s="1" customFormat="1" ht="18" customHeight="1" spans="1:3">
      <c r="A142" s="4" t="s">
        <v>4</v>
      </c>
      <c r="B142" s="5" t="str">
        <f>"刘君"</f>
        <v>刘君</v>
      </c>
      <c r="C142" s="8"/>
    </row>
    <row r="143" s="1" customFormat="1" ht="18" customHeight="1" spans="1:3">
      <c r="A143" s="4" t="s">
        <v>4</v>
      </c>
      <c r="B143" s="5" t="str">
        <f>"胡利伟"</f>
        <v>胡利伟</v>
      </c>
      <c r="C143" s="8"/>
    </row>
    <row r="144" s="1" customFormat="1" ht="18" customHeight="1" spans="1:3">
      <c r="A144" s="4" t="s">
        <v>4</v>
      </c>
      <c r="B144" s="5" t="str">
        <f>"卢丽君"</f>
        <v>卢丽君</v>
      </c>
      <c r="C144" s="8"/>
    </row>
    <row r="145" s="1" customFormat="1" ht="18" customHeight="1" spans="1:3">
      <c r="A145" s="4" t="s">
        <v>4</v>
      </c>
      <c r="B145" s="5" t="str">
        <f>"吴永娜"</f>
        <v>吴永娜</v>
      </c>
      <c r="C145" s="8"/>
    </row>
    <row r="146" s="1" customFormat="1" ht="18" customHeight="1" spans="1:3">
      <c r="A146" s="4" t="s">
        <v>4</v>
      </c>
      <c r="B146" s="5" t="str">
        <f>"罗素丽"</f>
        <v>罗素丽</v>
      </c>
      <c r="C146" s="8"/>
    </row>
    <row r="147" s="1" customFormat="1" ht="18" customHeight="1" spans="1:3">
      <c r="A147" s="4" t="s">
        <v>4</v>
      </c>
      <c r="B147" s="5" t="str">
        <f>"姚心利"</f>
        <v>姚心利</v>
      </c>
      <c r="C147" s="8"/>
    </row>
    <row r="148" s="1" customFormat="1" ht="18" customHeight="1" spans="1:3">
      <c r="A148" s="4" t="s">
        <v>4</v>
      </c>
      <c r="B148" s="5" t="str">
        <f>"符秋仙"</f>
        <v>符秋仙</v>
      </c>
      <c r="C148" s="8"/>
    </row>
    <row r="149" s="1" customFormat="1" ht="18" customHeight="1" spans="1:3">
      <c r="A149" s="4" t="s">
        <v>4</v>
      </c>
      <c r="B149" s="5" t="str">
        <f>"张海霞"</f>
        <v>张海霞</v>
      </c>
      <c r="C149" s="8"/>
    </row>
    <row r="150" s="1" customFormat="1" ht="18" customHeight="1" spans="1:3">
      <c r="A150" s="4" t="s">
        <v>4</v>
      </c>
      <c r="B150" s="5" t="str">
        <f>"符家研"</f>
        <v>符家研</v>
      </c>
      <c r="C150" s="8"/>
    </row>
    <row r="151" s="1" customFormat="1" ht="18" customHeight="1" spans="1:3">
      <c r="A151" s="4" t="s">
        <v>4</v>
      </c>
      <c r="B151" s="5" t="str">
        <f>"符翁恩"</f>
        <v>符翁恩</v>
      </c>
      <c r="C151" s="8"/>
    </row>
    <row r="152" s="1" customFormat="1" ht="18" customHeight="1" spans="1:3">
      <c r="A152" s="4" t="s">
        <v>4</v>
      </c>
      <c r="B152" s="5" t="str">
        <f>"张波丽"</f>
        <v>张波丽</v>
      </c>
      <c r="C152" s="8"/>
    </row>
    <row r="153" s="1" customFormat="1" ht="18" customHeight="1" spans="1:3">
      <c r="A153" s="4" t="s">
        <v>4</v>
      </c>
      <c r="B153" s="5" t="str">
        <f>"钟孝艳"</f>
        <v>钟孝艳</v>
      </c>
      <c r="C153" s="8"/>
    </row>
    <row r="154" s="1" customFormat="1" ht="18" customHeight="1" spans="1:3">
      <c r="A154" s="4" t="s">
        <v>4</v>
      </c>
      <c r="B154" s="5" t="str">
        <f>"罗美晶"</f>
        <v>罗美晶</v>
      </c>
      <c r="C154" s="8"/>
    </row>
    <row r="155" s="1" customFormat="1" ht="18" customHeight="1" spans="1:3">
      <c r="A155" s="4" t="s">
        <v>4</v>
      </c>
      <c r="B155" s="5" t="str">
        <f>"董香月"</f>
        <v>董香月</v>
      </c>
      <c r="C155" s="8"/>
    </row>
    <row r="156" s="1" customFormat="1" ht="18" customHeight="1" spans="1:3">
      <c r="A156" s="4" t="s">
        <v>4</v>
      </c>
      <c r="B156" s="5" t="str">
        <f>"王香靓"</f>
        <v>王香靓</v>
      </c>
      <c r="C156" s="8"/>
    </row>
    <row r="157" s="1" customFormat="1" ht="18" customHeight="1" spans="1:3">
      <c r="A157" s="4" t="s">
        <v>4</v>
      </c>
      <c r="B157" s="5" t="str">
        <f>"周家芳"</f>
        <v>周家芳</v>
      </c>
      <c r="C157" s="8"/>
    </row>
    <row r="158" s="1" customFormat="1" ht="18" customHeight="1" spans="1:3">
      <c r="A158" s="4" t="s">
        <v>4</v>
      </c>
      <c r="B158" s="5" t="str">
        <f>"张达玲"</f>
        <v>张达玲</v>
      </c>
      <c r="C158" s="8"/>
    </row>
    <row r="159" s="1" customFormat="1" ht="18" customHeight="1" spans="1:3">
      <c r="A159" s="4" t="s">
        <v>4</v>
      </c>
      <c r="B159" s="5" t="str">
        <f>"谢春"</f>
        <v>谢春</v>
      </c>
      <c r="C159" s="8"/>
    </row>
    <row r="160" s="1" customFormat="1" ht="18" customHeight="1" spans="1:3">
      <c r="A160" s="4" t="s">
        <v>4</v>
      </c>
      <c r="B160" s="5" t="str">
        <f>"王珊珊"</f>
        <v>王珊珊</v>
      </c>
      <c r="C160" s="8"/>
    </row>
    <row r="161" s="1" customFormat="1" ht="18" customHeight="1" spans="1:3">
      <c r="A161" s="4" t="s">
        <v>4</v>
      </c>
      <c r="B161" s="5" t="str">
        <f>"郑晓晓"</f>
        <v>郑晓晓</v>
      </c>
      <c r="C161" s="8"/>
    </row>
    <row r="162" s="1" customFormat="1" ht="18" customHeight="1" spans="1:3">
      <c r="A162" s="4" t="s">
        <v>4</v>
      </c>
      <c r="B162" s="5" t="str">
        <f>"唐小妹"</f>
        <v>唐小妹</v>
      </c>
      <c r="C162" s="8"/>
    </row>
    <row r="163" s="1" customFormat="1" ht="18" customHeight="1" spans="1:3">
      <c r="A163" s="4" t="s">
        <v>4</v>
      </c>
      <c r="B163" s="5" t="str">
        <f>"周海珠"</f>
        <v>周海珠</v>
      </c>
      <c r="C163" s="8"/>
    </row>
    <row r="164" s="1" customFormat="1" ht="18" customHeight="1" spans="1:3">
      <c r="A164" s="4" t="s">
        <v>4</v>
      </c>
      <c r="B164" s="5" t="str">
        <f>"李日珠"</f>
        <v>李日珠</v>
      </c>
      <c r="C164" s="8"/>
    </row>
    <row r="165" s="1" customFormat="1" ht="18" customHeight="1" spans="1:3">
      <c r="A165" s="4" t="s">
        <v>4</v>
      </c>
      <c r="B165" s="5" t="str">
        <f>"高元霞"</f>
        <v>高元霞</v>
      </c>
      <c r="C165" s="8"/>
    </row>
    <row r="166" s="1" customFormat="1" ht="18" customHeight="1" spans="1:3">
      <c r="A166" s="4" t="s">
        <v>4</v>
      </c>
      <c r="B166" s="5" t="str">
        <f>"文诗欣"</f>
        <v>文诗欣</v>
      </c>
      <c r="C166" s="8"/>
    </row>
    <row r="167" s="1" customFormat="1" ht="18" customHeight="1" spans="1:3">
      <c r="A167" s="4" t="s">
        <v>4</v>
      </c>
      <c r="B167" s="5" t="str">
        <f>"赵海茵"</f>
        <v>赵海茵</v>
      </c>
      <c r="C167" s="8"/>
    </row>
    <row r="168" s="1" customFormat="1" ht="18" customHeight="1" spans="1:3">
      <c r="A168" s="4" t="s">
        <v>4</v>
      </c>
      <c r="B168" s="9" t="s">
        <v>7</v>
      </c>
      <c r="C168" s="8"/>
    </row>
    <row r="169" s="1" customFormat="1" ht="18" customHeight="1" spans="1:3">
      <c r="A169" s="10" t="s">
        <v>8</v>
      </c>
      <c r="B169" s="5" t="str">
        <f>"杨泽芳"</f>
        <v>杨泽芳</v>
      </c>
      <c r="C169" s="8"/>
    </row>
    <row r="170" s="1" customFormat="1" ht="18" customHeight="1" spans="1:3">
      <c r="A170" s="4" t="s">
        <v>8</v>
      </c>
      <c r="B170" s="5" t="str">
        <f>"赵静"</f>
        <v>赵静</v>
      </c>
      <c r="C170" s="8"/>
    </row>
    <row r="171" s="1" customFormat="1" ht="18" customHeight="1" spans="1:3">
      <c r="A171" s="4" t="s">
        <v>8</v>
      </c>
      <c r="B171" s="5" t="str">
        <f>"吉霜"</f>
        <v>吉霜</v>
      </c>
      <c r="C171" s="8"/>
    </row>
    <row r="172" s="1" customFormat="1" ht="18" customHeight="1" spans="1:3">
      <c r="A172" s="4" t="s">
        <v>8</v>
      </c>
      <c r="B172" s="5" t="str">
        <f>"吴婷"</f>
        <v>吴婷</v>
      </c>
      <c r="C172" s="8"/>
    </row>
    <row r="173" s="1" customFormat="1" ht="18" customHeight="1" spans="1:3">
      <c r="A173" s="4" t="s">
        <v>8</v>
      </c>
      <c r="B173" s="5" t="str">
        <f>"吉利梅"</f>
        <v>吉利梅</v>
      </c>
      <c r="C173" s="8"/>
    </row>
    <row r="174" s="1" customFormat="1" ht="18" customHeight="1" spans="1:3">
      <c r="A174" s="4" t="s">
        <v>8</v>
      </c>
      <c r="B174" s="5" t="str">
        <f>"吴良月"</f>
        <v>吴良月</v>
      </c>
      <c r="C174" s="8"/>
    </row>
    <row r="175" s="1" customFormat="1" ht="18" customHeight="1" spans="1:3">
      <c r="A175" s="4" t="s">
        <v>8</v>
      </c>
      <c r="B175" s="5" t="str">
        <f>"林明称"</f>
        <v>林明称</v>
      </c>
      <c r="C175" s="8"/>
    </row>
    <row r="176" s="1" customFormat="1" ht="18" customHeight="1" spans="1:3">
      <c r="A176" s="4" t="s">
        <v>8</v>
      </c>
      <c r="B176" s="5" t="str">
        <f>"李燕琼"</f>
        <v>李燕琼</v>
      </c>
      <c r="C176" s="8"/>
    </row>
    <row r="177" s="1" customFormat="1" ht="18" customHeight="1" spans="1:3">
      <c r="A177" s="4" t="s">
        <v>8</v>
      </c>
      <c r="B177" s="5" t="str">
        <f>"符夏兰"</f>
        <v>符夏兰</v>
      </c>
      <c r="C177" s="8"/>
    </row>
    <row r="178" s="1" customFormat="1" ht="18" customHeight="1" spans="1:3">
      <c r="A178" s="4" t="s">
        <v>8</v>
      </c>
      <c r="B178" s="5" t="str">
        <f>"杨燕"</f>
        <v>杨燕</v>
      </c>
      <c r="C178" s="8"/>
    </row>
    <row r="179" s="1" customFormat="1" ht="18" customHeight="1" spans="1:3">
      <c r="A179" s="4" t="s">
        <v>8</v>
      </c>
      <c r="B179" s="5" t="str">
        <f>"周燕"</f>
        <v>周燕</v>
      </c>
      <c r="C179" s="8"/>
    </row>
    <row r="180" s="1" customFormat="1" ht="18" customHeight="1" spans="1:3">
      <c r="A180" s="4" t="s">
        <v>8</v>
      </c>
      <c r="B180" s="5" t="str">
        <f>"李世雅"</f>
        <v>李世雅</v>
      </c>
      <c r="C180" s="8"/>
    </row>
    <row r="181" s="1" customFormat="1" ht="18" customHeight="1" spans="1:3">
      <c r="A181" s="4" t="s">
        <v>8</v>
      </c>
      <c r="B181" s="5" t="str">
        <f>"赵婷婷"</f>
        <v>赵婷婷</v>
      </c>
      <c r="C181" s="8"/>
    </row>
    <row r="182" s="1" customFormat="1" ht="18" customHeight="1" spans="1:3">
      <c r="A182" s="4" t="s">
        <v>8</v>
      </c>
      <c r="B182" s="5" t="str">
        <f>"符志睿"</f>
        <v>符志睿</v>
      </c>
      <c r="C182" s="8"/>
    </row>
    <row r="183" s="1" customFormat="1" ht="18" customHeight="1" spans="1:3">
      <c r="A183" s="4" t="s">
        <v>8</v>
      </c>
      <c r="B183" s="5" t="str">
        <f>"文开尾"</f>
        <v>文开尾</v>
      </c>
      <c r="C183" s="8"/>
    </row>
    <row r="184" s="1" customFormat="1" ht="18" customHeight="1" spans="1:3">
      <c r="A184" s="4" t="s">
        <v>8</v>
      </c>
      <c r="B184" s="5" t="str">
        <f>"刘慧"</f>
        <v>刘慧</v>
      </c>
      <c r="C184" s="8"/>
    </row>
    <row r="185" s="1" customFormat="1" ht="18" customHeight="1" spans="1:3">
      <c r="A185" s="4" t="s">
        <v>8</v>
      </c>
      <c r="B185" s="5" t="str">
        <f>"符香霞"</f>
        <v>符香霞</v>
      </c>
      <c r="C185" s="8"/>
    </row>
    <row r="186" s="1" customFormat="1" ht="18" customHeight="1" spans="1:3">
      <c r="A186" s="4" t="s">
        <v>8</v>
      </c>
      <c r="B186" s="5" t="str">
        <f>"李小敏"</f>
        <v>李小敏</v>
      </c>
      <c r="C186" s="8"/>
    </row>
    <row r="187" s="1" customFormat="1" ht="18" customHeight="1" spans="1:3">
      <c r="A187" s="4" t="s">
        <v>8</v>
      </c>
      <c r="B187" s="5" t="str">
        <f>"莫新称"</f>
        <v>莫新称</v>
      </c>
      <c r="C187" s="8"/>
    </row>
    <row r="188" s="1" customFormat="1" ht="18" customHeight="1" spans="1:3">
      <c r="A188" s="4" t="s">
        <v>8</v>
      </c>
      <c r="B188" s="5" t="str">
        <f>"吉阿尾"</f>
        <v>吉阿尾</v>
      </c>
      <c r="C188" s="8"/>
    </row>
    <row r="189" s="1" customFormat="1" ht="18" customHeight="1" spans="1:3">
      <c r="A189" s="4" t="s">
        <v>8</v>
      </c>
      <c r="B189" s="5" t="str">
        <f>"陈启云"</f>
        <v>陈启云</v>
      </c>
      <c r="C189" s="8"/>
    </row>
    <row r="190" s="1" customFormat="1" ht="18" customHeight="1" spans="1:3">
      <c r="A190" s="4" t="s">
        <v>8</v>
      </c>
      <c r="B190" s="5" t="str">
        <f>"汤飞燕"</f>
        <v>汤飞燕</v>
      </c>
      <c r="C190" s="8"/>
    </row>
    <row r="191" s="1" customFormat="1" ht="18" customHeight="1" spans="1:3">
      <c r="A191" s="4" t="s">
        <v>8</v>
      </c>
      <c r="B191" s="5" t="str">
        <f>"周志花"</f>
        <v>周志花</v>
      </c>
      <c r="C191" s="8"/>
    </row>
    <row r="192" s="1" customFormat="1" ht="18" customHeight="1" spans="1:3">
      <c r="A192" s="4" t="s">
        <v>8</v>
      </c>
      <c r="B192" s="5" t="str">
        <f>"张影"</f>
        <v>张影</v>
      </c>
      <c r="C192" s="8"/>
    </row>
    <row r="193" s="1" customFormat="1" ht="18" customHeight="1" spans="1:3">
      <c r="A193" s="4" t="s">
        <v>8</v>
      </c>
      <c r="B193" s="5" t="str">
        <f>"符梅香"</f>
        <v>符梅香</v>
      </c>
      <c r="C193" s="8"/>
    </row>
    <row r="194" s="1" customFormat="1" ht="18" customHeight="1" spans="1:3">
      <c r="A194" s="4" t="s">
        <v>8</v>
      </c>
      <c r="B194" s="5" t="str">
        <f>"梁君彩"</f>
        <v>梁君彩</v>
      </c>
      <c r="C194" s="8"/>
    </row>
    <row r="195" s="1" customFormat="1" ht="18" customHeight="1" spans="1:3">
      <c r="A195" s="4" t="s">
        <v>8</v>
      </c>
      <c r="B195" s="5" t="str">
        <f>"符义确"</f>
        <v>符义确</v>
      </c>
      <c r="C195" s="8"/>
    </row>
    <row r="196" s="1" customFormat="1" ht="18" customHeight="1" spans="1:3">
      <c r="A196" s="4" t="s">
        <v>8</v>
      </c>
      <c r="B196" s="5" t="str">
        <f>"朱霞"</f>
        <v>朱霞</v>
      </c>
      <c r="C196" s="8"/>
    </row>
    <row r="197" s="1" customFormat="1" ht="18" customHeight="1" spans="1:3">
      <c r="A197" s="4" t="s">
        <v>8</v>
      </c>
      <c r="B197" s="5" t="str">
        <f>"吴元碧"</f>
        <v>吴元碧</v>
      </c>
      <c r="C197" s="8"/>
    </row>
    <row r="198" s="1" customFormat="1" ht="18" customHeight="1" spans="1:3">
      <c r="A198" s="4" t="s">
        <v>8</v>
      </c>
      <c r="B198" s="5" t="str">
        <f>"杨泽娇"</f>
        <v>杨泽娇</v>
      </c>
      <c r="C198" s="8"/>
    </row>
    <row r="199" s="1" customFormat="1" ht="18" customHeight="1" spans="1:3">
      <c r="A199" s="4" t="s">
        <v>8</v>
      </c>
      <c r="B199" s="5" t="str">
        <f>"柳春凤"</f>
        <v>柳春凤</v>
      </c>
      <c r="C199" s="8"/>
    </row>
    <row r="200" s="1" customFormat="1" ht="18" customHeight="1" spans="1:3">
      <c r="A200" s="4" t="s">
        <v>8</v>
      </c>
      <c r="B200" s="5" t="str">
        <f>"符文玉"</f>
        <v>符文玉</v>
      </c>
      <c r="C200" s="8"/>
    </row>
    <row r="201" s="1" customFormat="1" ht="18" customHeight="1" spans="1:3">
      <c r="A201" s="4" t="s">
        <v>8</v>
      </c>
      <c r="B201" s="5" t="str">
        <f>"陈国玲"</f>
        <v>陈国玲</v>
      </c>
      <c r="C201" s="8"/>
    </row>
    <row r="202" s="1" customFormat="1" ht="18" customHeight="1" spans="1:3">
      <c r="A202" s="4" t="s">
        <v>8</v>
      </c>
      <c r="B202" s="5" t="str">
        <f>"邢丽娟"</f>
        <v>邢丽娟</v>
      </c>
      <c r="C202" s="8"/>
    </row>
    <row r="203" s="1" customFormat="1" ht="18" customHeight="1" spans="1:3">
      <c r="A203" s="4" t="s">
        <v>8</v>
      </c>
      <c r="B203" s="5" t="str">
        <f>"文开梨"</f>
        <v>文开梨</v>
      </c>
      <c r="C203" s="8"/>
    </row>
    <row r="204" s="1" customFormat="1" ht="18" customHeight="1" spans="1:3">
      <c r="A204" s="4" t="s">
        <v>8</v>
      </c>
      <c r="B204" s="5" t="str">
        <f>"符芸"</f>
        <v>符芸</v>
      </c>
      <c r="C204" s="8"/>
    </row>
    <row r="205" s="1" customFormat="1" ht="18" customHeight="1" spans="1:3">
      <c r="A205" s="4" t="s">
        <v>8</v>
      </c>
      <c r="B205" s="5" t="str">
        <f>"符海珍"</f>
        <v>符海珍</v>
      </c>
      <c r="C205" s="8"/>
    </row>
    <row r="206" s="1" customFormat="1" ht="18" customHeight="1" spans="1:3">
      <c r="A206" s="4" t="s">
        <v>8</v>
      </c>
      <c r="B206" s="5" t="str">
        <f>"徐小燕"</f>
        <v>徐小燕</v>
      </c>
      <c r="C206" s="8"/>
    </row>
    <row r="207" s="1" customFormat="1" ht="18" customHeight="1" spans="1:3">
      <c r="A207" s="4" t="s">
        <v>8</v>
      </c>
      <c r="B207" s="5" t="str">
        <f>"曾维维"</f>
        <v>曾维维</v>
      </c>
      <c r="C207" s="8"/>
    </row>
    <row r="208" s="1" customFormat="1" ht="18" customHeight="1" spans="1:3">
      <c r="A208" s="4" t="s">
        <v>8</v>
      </c>
      <c r="B208" s="5" t="str">
        <f>"陈丽曼"</f>
        <v>陈丽曼</v>
      </c>
      <c r="C208" s="8"/>
    </row>
    <row r="209" s="1" customFormat="1" ht="18" customHeight="1" spans="1:3">
      <c r="A209" s="4" t="s">
        <v>8</v>
      </c>
      <c r="B209" s="5" t="str">
        <f>"庄言琪"</f>
        <v>庄言琪</v>
      </c>
      <c r="C209" s="8"/>
    </row>
    <row r="210" s="1" customFormat="1" ht="18" customHeight="1" spans="1:3">
      <c r="A210" s="4" t="s">
        <v>8</v>
      </c>
      <c r="B210" s="5" t="str">
        <f>"王远敏"</f>
        <v>王远敏</v>
      </c>
      <c r="C210" s="8"/>
    </row>
    <row r="211" s="1" customFormat="1" ht="18" customHeight="1" spans="1:3">
      <c r="A211" s="4" t="s">
        <v>8</v>
      </c>
      <c r="B211" s="5" t="str">
        <f>"苏英会"</f>
        <v>苏英会</v>
      </c>
      <c r="C211" s="8"/>
    </row>
    <row r="212" s="1" customFormat="1" ht="18" customHeight="1" spans="1:3">
      <c r="A212" s="4" t="s">
        <v>8</v>
      </c>
      <c r="B212" s="5" t="str">
        <f>"王清"</f>
        <v>王清</v>
      </c>
      <c r="C212" s="8"/>
    </row>
    <row r="213" s="1" customFormat="1" ht="18" customHeight="1" spans="1:3">
      <c r="A213" s="4" t="s">
        <v>8</v>
      </c>
      <c r="B213" s="5" t="str">
        <f>"赵艳芳"</f>
        <v>赵艳芳</v>
      </c>
      <c r="C213" s="8"/>
    </row>
    <row r="214" s="1" customFormat="1" ht="18" customHeight="1" spans="1:3">
      <c r="A214" s="4" t="s">
        <v>8</v>
      </c>
      <c r="B214" s="5" t="str">
        <f>"文萍"</f>
        <v>文萍</v>
      </c>
      <c r="C214" s="8"/>
    </row>
    <row r="215" s="1" customFormat="1" ht="18" customHeight="1" spans="1:3">
      <c r="A215" s="4" t="s">
        <v>8</v>
      </c>
      <c r="B215" s="5" t="str">
        <f>"文青梅"</f>
        <v>文青梅</v>
      </c>
      <c r="C215" s="8"/>
    </row>
    <row r="216" s="1" customFormat="1" ht="18" customHeight="1" spans="1:3">
      <c r="A216" s="4" t="s">
        <v>8</v>
      </c>
      <c r="B216" s="5" t="str">
        <f>"郭宏伶"</f>
        <v>郭宏伶</v>
      </c>
      <c r="C216" s="8"/>
    </row>
    <row r="217" s="1" customFormat="1" ht="18" customHeight="1" spans="1:3">
      <c r="A217" s="4" t="s">
        <v>8</v>
      </c>
      <c r="B217" s="5" t="str">
        <f>"赵开晓"</f>
        <v>赵开晓</v>
      </c>
      <c r="C217" s="8"/>
    </row>
    <row r="218" s="1" customFormat="1" ht="18" customHeight="1" spans="1:3">
      <c r="A218" s="4" t="s">
        <v>8</v>
      </c>
      <c r="B218" s="5" t="str">
        <f>"林婷"</f>
        <v>林婷</v>
      </c>
      <c r="C218" s="6" t="s">
        <v>9</v>
      </c>
    </row>
    <row r="219" s="1" customFormat="1" ht="18" customHeight="1" spans="1:3">
      <c r="A219" s="4" t="s">
        <v>8</v>
      </c>
      <c r="B219" s="5" t="str">
        <f>"钟红凤"</f>
        <v>钟红凤</v>
      </c>
      <c r="C219" s="8"/>
    </row>
    <row r="220" s="1" customFormat="1" ht="18" customHeight="1" spans="1:3">
      <c r="A220" s="4" t="s">
        <v>8</v>
      </c>
      <c r="B220" s="5" t="str">
        <f>"符梅乖"</f>
        <v>符梅乖</v>
      </c>
      <c r="C220" s="8"/>
    </row>
    <row r="221" s="1" customFormat="1" ht="18" customHeight="1" spans="1:3">
      <c r="A221" s="4" t="s">
        <v>8</v>
      </c>
      <c r="B221" s="5" t="str">
        <f>"符英饶"</f>
        <v>符英饶</v>
      </c>
      <c r="C221" s="8"/>
    </row>
    <row r="222" s="1" customFormat="1" ht="18" customHeight="1" spans="1:3">
      <c r="A222" s="4" t="s">
        <v>8</v>
      </c>
      <c r="B222" s="5" t="str">
        <f>"王锡月"</f>
        <v>王锡月</v>
      </c>
      <c r="C222" s="8"/>
    </row>
    <row r="223" s="1" customFormat="1" ht="18" customHeight="1" spans="1:3">
      <c r="A223" s="4" t="s">
        <v>8</v>
      </c>
      <c r="B223" s="5" t="str">
        <f>"符金杰"</f>
        <v>符金杰</v>
      </c>
      <c r="C223" s="8"/>
    </row>
    <row r="224" s="1" customFormat="1" ht="18" customHeight="1" spans="1:3">
      <c r="A224" s="4" t="s">
        <v>8</v>
      </c>
      <c r="B224" s="5" t="str">
        <f>"高英"</f>
        <v>高英</v>
      </c>
      <c r="C224" s="8"/>
    </row>
    <row r="225" s="1" customFormat="1" ht="18" customHeight="1" spans="1:3">
      <c r="A225" s="4" t="s">
        <v>8</v>
      </c>
      <c r="B225" s="5" t="str">
        <f>"朱美兰"</f>
        <v>朱美兰</v>
      </c>
      <c r="C225" s="8"/>
    </row>
    <row r="226" s="1" customFormat="1" ht="18" customHeight="1" spans="1:3">
      <c r="A226" s="4" t="s">
        <v>8</v>
      </c>
      <c r="B226" s="5" t="str">
        <f>"李才燕"</f>
        <v>李才燕</v>
      </c>
      <c r="C226" s="8"/>
    </row>
    <row r="227" s="1" customFormat="1" ht="18" customHeight="1" spans="1:3">
      <c r="A227" s="4" t="s">
        <v>8</v>
      </c>
      <c r="B227" s="5" t="str">
        <f>"符寸柳"</f>
        <v>符寸柳</v>
      </c>
      <c r="C227" s="8"/>
    </row>
    <row r="228" s="1" customFormat="1" ht="18" customHeight="1" spans="1:3">
      <c r="A228" s="4" t="s">
        <v>8</v>
      </c>
      <c r="B228" s="5" t="str">
        <f>"陈迎星"</f>
        <v>陈迎星</v>
      </c>
      <c r="C228" s="8"/>
    </row>
    <row r="229" s="1" customFormat="1" ht="18" customHeight="1" spans="1:3">
      <c r="A229" s="4" t="s">
        <v>8</v>
      </c>
      <c r="B229" s="5" t="str">
        <f>"文喜临"</f>
        <v>文喜临</v>
      </c>
      <c r="C229" s="8"/>
    </row>
    <row r="230" s="1" customFormat="1" ht="18" customHeight="1" spans="1:3">
      <c r="A230" s="4" t="s">
        <v>8</v>
      </c>
      <c r="B230" s="5" t="str">
        <f>"王妹施"</f>
        <v>王妹施</v>
      </c>
      <c r="C230" s="8"/>
    </row>
    <row r="231" s="1" customFormat="1" ht="18" customHeight="1" spans="1:3">
      <c r="A231" s="4" t="s">
        <v>8</v>
      </c>
      <c r="B231" s="5" t="str">
        <f>"陈明娇"</f>
        <v>陈明娇</v>
      </c>
      <c r="C231" s="8"/>
    </row>
    <row r="232" s="1" customFormat="1" ht="18" customHeight="1" spans="1:3">
      <c r="A232" s="4" t="s">
        <v>8</v>
      </c>
      <c r="B232" s="5" t="str">
        <f>"张正丽"</f>
        <v>张正丽</v>
      </c>
      <c r="C232" s="6" t="s">
        <v>10</v>
      </c>
    </row>
    <row r="233" s="1" customFormat="1" ht="18" customHeight="1" spans="1:3">
      <c r="A233" s="4" t="s">
        <v>8</v>
      </c>
      <c r="B233" s="5" t="str">
        <f>"赵正婷"</f>
        <v>赵正婷</v>
      </c>
      <c r="C233" s="8"/>
    </row>
    <row r="234" s="1" customFormat="1" ht="18" customHeight="1" spans="1:3">
      <c r="A234" s="4" t="s">
        <v>8</v>
      </c>
      <c r="B234" s="5" t="str">
        <f>"黄燕平"</f>
        <v>黄燕平</v>
      </c>
      <c r="C234" s="8"/>
    </row>
    <row r="235" s="1" customFormat="1" ht="18" customHeight="1" spans="1:3">
      <c r="A235" s="4" t="s">
        <v>8</v>
      </c>
      <c r="B235" s="5" t="str">
        <f>"陈啟孟"</f>
        <v>陈啟孟</v>
      </c>
      <c r="C235" s="8"/>
    </row>
    <row r="236" s="1" customFormat="1" ht="18" customHeight="1" spans="1:3">
      <c r="A236" s="4" t="s">
        <v>8</v>
      </c>
      <c r="B236" s="5" t="str">
        <f>"林发霞"</f>
        <v>林发霞</v>
      </c>
      <c r="C236" s="8"/>
    </row>
    <row r="237" s="1" customFormat="1" ht="18" customHeight="1" spans="1:3">
      <c r="A237" s="4" t="s">
        <v>8</v>
      </c>
      <c r="B237" s="5" t="str">
        <f>"符美妮"</f>
        <v>符美妮</v>
      </c>
      <c r="C237" s="8"/>
    </row>
    <row r="238" s="1" customFormat="1" ht="18" customHeight="1" spans="1:3">
      <c r="A238" s="4" t="s">
        <v>8</v>
      </c>
      <c r="B238" s="5" t="str">
        <f>"符照灵"</f>
        <v>符照灵</v>
      </c>
      <c r="C238" s="8"/>
    </row>
    <row r="239" s="1" customFormat="1" ht="18" customHeight="1" spans="1:3">
      <c r="A239" s="4" t="s">
        <v>8</v>
      </c>
      <c r="B239" s="5" t="str">
        <f>"胡娜"</f>
        <v>胡娜</v>
      </c>
      <c r="C239" s="8"/>
    </row>
    <row r="240" s="1" customFormat="1" ht="18" customHeight="1" spans="1:3">
      <c r="A240" s="4" t="s">
        <v>8</v>
      </c>
      <c r="B240" s="5" t="str">
        <f>"苏玉鲜"</f>
        <v>苏玉鲜</v>
      </c>
      <c r="C240" s="8"/>
    </row>
    <row r="241" s="1" customFormat="1" ht="18" customHeight="1" spans="1:3">
      <c r="A241" s="4" t="s">
        <v>8</v>
      </c>
      <c r="B241" s="5" t="str">
        <f>"文洋"</f>
        <v>文洋</v>
      </c>
      <c r="C241" s="8"/>
    </row>
    <row r="242" s="1" customFormat="1" ht="18" customHeight="1" spans="1:3">
      <c r="A242" s="4" t="s">
        <v>8</v>
      </c>
      <c r="B242" s="5" t="str">
        <f>"张夏琴"</f>
        <v>张夏琴</v>
      </c>
      <c r="C242" s="8"/>
    </row>
    <row r="243" s="1" customFormat="1" ht="18" customHeight="1" spans="1:3">
      <c r="A243" s="4" t="s">
        <v>8</v>
      </c>
      <c r="B243" s="5" t="str">
        <f>"郑馨蕾"</f>
        <v>郑馨蕾</v>
      </c>
      <c r="C243" s="8"/>
    </row>
    <row r="244" s="1" customFormat="1" ht="18" customHeight="1" spans="1:3">
      <c r="A244" s="4" t="s">
        <v>8</v>
      </c>
      <c r="B244" s="5" t="str">
        <f>"陈丽"</f>
        <v>陈丽</v>
      </c>
      <c r="C244" s="8"/>
    </row>
    <row r="245" s="1" customFormat="1" ht="18" customHeight="1" spans="1:3">
      <c r="A245" s="4" t="s">
        <v>8</v>
      </c>
      <c r="B245" s="5" t="str">
        <f>"李传惠"</f>
        <v>李传惠</v>
      </c>
      <c r="C245" s="8"/>
    </row>
    <row r="246" s="1" customFormat="1" ht="18" customHeight="1" spans="1:3">
      <c r="A246" s="4" t="s">
        <v>8</v>
      </c>
      <c r="B246" s="5" t="str">
        <f>"麦玉梅"</f>
        <v>麦玉梅</v>
      </c>
      <c r="C246" s="8"/>
    </row>
    <row r="247" s="1" customFormat="1" ht="18" customHeight="1" spans="1:3">
      <c r="A247" s="4" t="s">
        <v>8</v>
      </c>
      <c r="B247" s="5" t="str">
        <f>"邢孔浪"</f>
        <v>邢孔浪</v>
      </c>
      <c r="C247" s="8"/>
    </row>
    <row r="248" s="1" customFormat="1" ht="18" customHeight="1" spans="1:3">
      <c r="A248" s="4" t="s">
        <v>8</v>
      </c>
      <c r="B248" s="5" t="str">
        <f>"吉祥楠"</f>
        <v>吉祥楠</v>
      </c>
      <c r="C248" s="8"/>
    </row>
    <row r="249" s="1" customFormat="1" ht="18" customHeight="1" spans="1:3">
      <c r="A249" s="4" t="s">
        <v>8</v>
      </c>
      <c r="B249" s="5" t="str">
        <f>"陈映"</f>
        <v>陈映</v>
      </c>
      <c r="C249" s="8"/>
    </row>
    <row r="250" s="1" customFormat="1" ht="18" customHeight="1" spans="1:3">
      <c r="A250" s="4" t="s">
        <v>8</v>
      </c>
      <c r="B250" s="5" t="str">
        <f>"王安迎"</f>
        <v>王安迎</v>
      </c>
      <c r="C250" s="8"/>
    </row>
    <row r="251" s="1" customFormat="1" ht="18" customHeight="1" spans="1:3">
      <c r="A251" s="4" t="s">
        <v>8</v>
      </c>
      <c r="B251" s="5" t="str">
        <f>"赵金棉"</f>
        <v>赵金棉</v>
      </c>
      <c r="C251" s="8"/>
    </row>
    <row r="252" s="1" customFormat="1" ht="18" customHeight="1" spans="1:3">
      <c r="A252" s="4" t="s">
        <v>8</v>
      </c>
      <c r="B252" s="5" t="str">
        <f>"张丽"</f>
        <v>张丽</v>
      </c>
      <c r="C252" s="8"/>
    </row>
    <row r="253" s="1" customFormat="1" ht="18" customHeight="1" spans="1:3">
      <c r="A253" s="4" t="s">
        <v>8</v>
      </c>
      <c r="B253" s="5" t="str">
        <f>"徐华凤"</f>
        <v>徐华凤</v>
      </c>
      <c r="C253" s="8"/>
    </row>
    <row r="254" s="1" customFormat="1" ht="18" customHeight="1" spans="1:3">
      <c r="A254" s="4" t="s">
        <v>8</v>
      </c>
      <c r="B254" s="5" t="str">
        <f>"罗柏林"</f>
        <v>罗柏林</v>
      </c>
      <c r="C254" s="8"/>
    </row>
    <row r="255" s="1" customFormat="1" ht="18" customHeight="1" spans="1:3">
      <c r="A255" s="4" t="s">
        <v>8</v>
      </c>
      <c r="B255" s="5" t="str">
        <f>"符李霞"</f>
        <v>符李霞</v>
      </c>
      <c r="C255" s="8"/>
    </row>
    <row r="256" s="1" customFormat="1" ht="18" customHeight="1" spans="1:3">
      <c r="A256" s="4" t="s">
        <v>8</v>
      </c>
      <c r="B256" s="5" t="str">
        <f>"卢运英"</f>
        <v>卢运英</v>
      </c>
      <c r="C256" s="8"/>
    </row>
    <row r="257" s="1" customFormat="1" ht="18" customHeight="1" spans="1:3">
      <c r="A257" s="4" t="s">
        <v>8</v>
      </c>
      <c r="B257" s="5" t="str">
        <f>"苏崖"</f>
        <v>苏崖</v>
      </c>
      <c r="C257" s="8"/>
    </row>
    <row r="258" s="1" customFormat="1" ht="18" customHeight="1" spans="1:3">
      <c r="A258" s="4" t="s">
        <v>8</v>
      </c>
      <c r="B258" s="5" t="str">
        <f>"吉海秀"</f>
        <v>吉海秀</v>
      </c>
      <c r="C258" s="8"/>
    </row>
    <row r="259" s="1" customFormat="1" ht="18" customHeight="1" spans="1:3">
      <c r="A259" s="4" t="s">
        <v>8</v>
      </c>
      <c r="B259" s="5" t="str">
        <f>"罗崇霞"</f>
        <v>罗崇霞</v>
      </c>
      <c r="C259" s="8"/>
    </row>
    <row r="260" s="1" customFormat="1" ht="18" customHeight="1" spans="1:3">
      <c r="A260" s="4" t="s">
        <v>8</v>
      </c>
      <c r="B260" s="5" t="str">
        <f>"符小霞"</f>
        <v>符小霞</v>
      </c>
      <c r="C260" s="8"/>
    </row>
    <row r="261" s="1" customFormat="1" ht="18" customHeight="1" spans="1:3">
      <c r="A261" s="4" t="s">
        <v>8</v>
      </c>
      <c r="B261" s="5" t="str">
        <f>"曾国丽"</f>
        <v>曾国丽</v>
      </c>
      <c r="C261" s="8"/>
    </row>
    <row r="262" s="1" customFormat="1" ht="18" customHeight="1" spans="1:3">
      <c r="A262" s="4" t="s">
        <v>8</v>
      </c>
      <c r="B262" s="5" t="str">
        <f>"苏芊芊"</f>
        <v>苏芊芊</v>
      </c>
      <c r="C262" s="8"/>
    </row>
    <row r="263" s="1" customFormat="1" ht="18" customHeight="1" spans="1:3">
      <c r="A263" s="4" t="s">
        <v>8</v>
      </c>
      <c r="B263" s="5" t="str">
        <f>"李丹"</f>
        <v>李丹</v>
      </c>
      <c r="C263" s="8"/>
    </row>
    <row r="264" s="1" customFormat="1" ht="18" customHeight="1" spans="1:3">
      <c r="A264" s="4" t="s">
        <v>8</v>
      </c>
      <c r="B264" s="5" t="str">
        <f>"陈华君"</f>
        <v>陈华君</v>
      </c>
      <c r="C264" s="8"/>
    </row>
    <row r="265" s="1" customFormat="1" ht="18" customHeight="1" spans="1:3">
      <c r="A265" s="4" t="s">
        <v>8</v>
      </c>
      <c r="B265" s="5" t="str">
        <f>"文俏茜"</f>
        <v>文俏茜</v>
      </c>
      <c r="C265" s="8"/>
    </row>
    <row r="266" s="1" customFormat="1" ht="18" customHeight="1" spans="1:3">
      <c r="A266" s="4" t="s">
        <v>8</v>
      </c>
      <c r="B266" s="5" t="str">
        <f>"朱双秀"</f>
        <v>朱双秀</v>
      </c>
      <c r="C266" s="8"/>
    </row>
    <row r="267" s="1" customFormat="1" ht="18" customHeight="1" spans="1:3">
      <c r="A267" s="4" t="s">
        <v>8</v>
      </c>
      <c r="B267" s="5" t="str">
        <f>"苏良慧"</f>
        <v>苏良慧</v>
      </c>
      <c r="C267" s="8"/>
    </row>
    <row r="268" s="1" customFormat="1" ht="18" customHeight="1" spans="1:3">
      <c r="A268" s="4" t="s">
        <v>8</v>
      </c>
      <c r="B268" s="5" t="str">
        <f>"徐爱丽"</f>
        <v>徐爱丽</v>
      </c>
      <c r="C268" s="8"/>
    </row>
    <row r="269" s="1" customFormat="1" ht="18" customHeight="1" spans="1:3">
      <c r="A269" s="4" t="s">
        <v>8</v>
      </c>
      <c r="B269" s="5" t="str">
        <f>"钟启霞"</f>
        <v>钟启霞</v>
      </c>
      <c r="C269" s="8"/>
    </row>
    <row r="270" s="1" customFormat="1" ht="18" customHeight="1" spans="1:3">
      <c r="A270" s="4" t="s">
        <v>8</v>
      </c>
      <c r="B270" s="5" t="str">
        <f>"陈多娇"</f>
        <v>陈多娇</v>
      </c>
      <c r="C270" s="8"/>
    </row>
    <row r="271" s="1" customFormat="1" ht="18" customHeight="1" spans="1:3">
      <c r="A271" s="4" t="s">
        <v>8</v>
      </c>
      <c r="B271" s="5" t="str">
        <f>"张用叶"</f>
        <v>张用叶</v>
      </c>
      <c r="C271" s="8"/>
    </row>
    <row r="272" s="1" customFormat="1" ht="18" customHeight="1" spans="1:3">
      <c r="A272" s="4" t="s">
        <v>8</v>
      </c>
      <c r="B272" s="5" t="str">
        <f>"郭教鸾"</f>
        <v>郭教鸾</v>
      </c>
      <c r="C272" s="8"/>
    </row>
    <row r="273" s="1" customFormat="1" ht="18" customHeight="1" spans="1:3">
      <c r="A273" s="4" t="s">
        <v>8</v>
      </c>
      <c r="B273" s="5" t="str">
        <f>"徐梦卿"</f>
        <v>徐梦卿</v>
      </c>
      <c r="C273" s="8"/>
    </row>
    <row r="274" s="1" customFormat="1" ht="18" customHeight="1" spans="1:3">
      <c r="A274" s="4" t="s">
        <v>8</v>
      </c>
      <c r="B274" s="5" t="str">
        <f>"陈于燕"</f>
        <v>陈于燕</v>
      </c>
      <c r="C274" s="8"/>
    </row>
    <row r="275" s="1" customFormat="1" ht="18" customHeight="1" spans="1:3">
      <c r="A275" s="4" t="s">
        <v>11</v>
      </c>
      <c r="B275" s="5" t="str">
        <f>"吉淑雅"</f>
        <v>吉淑雅</v>
      </c>
      <c r="C275" s="8"/>
    </row>
    <row r="276" s="1" customFormat="1" ht="18" customHeight="1" spans="1:3">
      <c r="A276" s="4" t="s">
        <v>11</v>
      </c>
      <c r="B276" s="5" t="str">
        <f>"符求伍"</f>
        <v>符求伍</v>
      </c>
      <c r="C276" s="8"/>
    </row>
    <row r="277" s="1" customFormat="1" ht="18" customHeight="1" spans="1:3">
      <c r="A277" s="4" t="s">
        <v>11</v>
      </c>
      <c r="B277" s="5" t="str">
        <f>"梁凤兰"</f>
        <v>梁凤兰</v>
      </c>
      <c r="C277" s="8"/>
    </row>
    <row r="278" s="1" customFormat="1" ht="18" customHeight="1" spans="1:3">
      <c r="A278" s="4" t="s">
        <v>11</v>
      </c>
      <c r="B278" s="5" t="str">
        <f>"陈冠舒"</f>
        <v>陈冠舒</v>
      </c>
      <c r="C278" s="8"/>
    </row>
    <row r="279" s="1" customFormat="1" ht="18" customHeight="1" spans="1:3">
      <c r="A279" s="4" t="s">
        <v>11</v>
      </c>
      <c r="B279" s="5" t="str">
        <f>"张立珍"</f>
        <v>张立珍</v>
      </c>
      <c r="C279" s="8"/>
    </row>
    <row r="280" s="1" customFormat="1" ht="18" customHeight="1" spans="1:3">
      <c r="A280" s="4" t="s">
        <v>11</v>
      </c>
      <c r="B280" s="5" t="str">
        <f>"文雪琳"</f>
        <v>文雪琳</v>
      </c>
      <c r="C280" s="8"/>
    </row>
    <row r="281" s="1" customFormat="1" ht="18" customHeight="1" spans="1:3">
      <c r="A281" s="4" t="s">
        <v>11</v>
      </c>
      <c r="B281" s="5" t="str">
        <f>"许莹莹"</f>
        <v>许莹莹</v>
      </c>
      <c r="C281" s="8"/>
    </row>
  </sheetData>
  <sheetProtection password="C7D5" sheet="1" objects="1"/>
  <autoFilter ref="A2:C281">
    <extLst/>
  </autoFilter>
  <mergeCells count="2">
    <mergeCell ref="A1:C1"/>
    <mergeCell ref="D3:I3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2018-10-31T10:05:00Z</dcterms:created>
  <dcterms:modified xsi:type="dcterms:W3CDTF">2020-08-31T08:16:31Z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20</vt:lpwstr>
  </property>
</Properties>
</file>