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D27" lockStructure="1"/>
  <bookViews>
    <workbookView windowWidth="28125" windowHeight="12540"/>
  </bookViews>
  <sheets>
    <sheet name="蒙授初中岗位" sheetId="1" r:id="rId1"/>
    <sheet name="汉授初中岗位" sheetId="2" r:id="rId2"/>
    <sheet name="蒙授高中岗位" sheetId="3" r:id="rId3"/>
    <sheet name="汉授高中岗位" sheetId="5" r:id="rId4"/>
    <sheet name="特殊教育学校岗位" sheetId="6" r:id="rId5"/>
  </sheets>
  <definedNames>
    <definedName name="_xlnm._FilterDatabase" localSheetId="0" hidden="1">蒙授初中岗位!$A$2:$O$11</definedName>
    <definedName name="_xlnm._FilterDatabase" localSheetId="1" hidden="1">汉授初中岗位!$A$3:$O$30</definedName>
    <definedName name="_xlnm._FilterDatabase" localSheetId="2" hidden="1">蒙授高中岗位!$A$2:$O$12</definedName>
    <definedName name="_xlnm._FilterDatabase" localSheetId="3" hidden="1">汉授高中岗位!$A$1:$O$39</definedName>
  </definedNames>
  <calcPr calcId="144525"/>
</workbook>
</file>

<file path=xl/sharedStrings.xml><?xml version="1.0" encoding="utf-8"?>
<sst xmlns="http://schemas.openxmlformats.org/spreadsheetml/2006/main" count="695" uniqueCount="146">
  <si>
    <t>锡林郭勒盟2019年度公开招聘中小学教师应聘人员考试总成绩（中学和特殊教育学校岗位）</t>
  </si>
  <si>
    <t>序号</t>
  </si>
  <si>
    <t>报考部门</t>
  </si>
  <si>
    <t>报考岗位</t>
  </si>
  <si>
    <t>招考
人数</t>
  </si>
  <si>
    <t>准考证号</t>
  </si>
  <si>
    <t>民族</t>
  </si>
  <si>
    <t>政策
加分</t>
  </si>
  <si>
    <t>综合知识测试成绩</t>
  </si>
  <si>
    <t>笔试总成绩</t>
  </si>
  <si>
    <t>面试成绩</t>
  </si>
  <si>
    <t>同考官组同试卷面试平均成绩</t>
  </si>
  <si>
    <t>考试总
成绩</t>
  </si>
  <si>
    <t>是否进入体检环节</t>
  </si>
  <si>
    <t>模拟讲课成绩</t>
  </si>
  <si>
    <t>专业技能测试成绩</t>
  </si>
  <si>
    <t>面试总
成绩</t>
  </si>
  <si>
    <t>东乌珠穆沁旗蒙古族中学</t>
  </si>
  <si>
    <t>蒙授初中汉语文教师</t>
  </si>
  <si>
    <t>20202012513</t>
  </si>
  <si>
    <t>蒙古族</t>
  </si>
  <si>
    <t>---</t>
  </si>
  <si>
    <t>是</t>
  </si>
  <si>
    <t>20202012604</t>
  </si>
  <si>
    <t>否</t>
  </si>
  <si>
    <t>镶黄旗蒙古族中学</t>
  </si>
  <si>
    <t>蒙授初中物理教师</t>
  </si>
  <si>
    <t>20202012718</t>
  </si>
  <si>
    <t>20202012723</t>
  </si>
  <si>
    <t>20202012709</t>
  </si>
  <si>
    <t>缺考</t>
  </si>
  <si>
    <t>乌拉盖管理区蒙古族学校</t>
  </si>
  <si>
    <t>蒙授初中英语教师</t>
  </si>
  <si>
    <t>20202012827</t>
  </si>
  <si>
    <t>20202012905</t>
  </si>
  <si>
    <t>20202012826</t>
  </si>
  <si>
    <t>锡林浩特市第一中学</t>
  </si>
  <si>
    <t>汉授初中历史教师</t>
  </si>
  <si>
    <t>20201023723</t>
  </si>
  <si>
    <t>20201023716</t>
  </si>
  <si>
    <t>汉族</t>
  </si>
  <si>
    <t>20201023730</t>
  </si>
  <si>
    <t>锡林浩特市第六中学</t>
  </si>
  <si>
    <t>汉授初中语文教师</t>
  </si>
  <si>
    <t>20201023908</t>
  </si>
  <si>
    <t>20201023825</t>
  </si>
  <si>
    <t>20201023919</t>
  </si>
  <si>
    <t>苏尼特左旗第二中学</t>
  </si>
  <si>
    <t>汉授初中物理教师</t>
  </si>
  <si>
    <t>20201024007</t>
  </si>
  <si>
    <t>20201023924</t>
  </si>
  <si>
    <t>20201023927</t>
  </si>
  <si>
    <t>苏尼特右旗第一中学</t>
  </si>
  <si>
    <t>20201024009</t>
  </si>
  <si>
    <t>20201024016</t>
  </si>
  <si>
    <t>20201024013</t>
  </si>
  <si>
    <t>苏尼特右旗第二中学</t>
  </si>
  <si>
    <t>20201024025</t>
  </si>
  <si>
    <t>20201024022</t>
  </si>
  <si>
    <t>其他民族</t>
  </si>
  <si>
    <t>20201024023</t>
  </si>
  <si>
    <t>东乌珠穆沁旗第二中学</t>
  </si>
  <si>
    <t>20201024105</t>
  </si>
  <si>
    <t>20201024029</t>
  </si>
  <si>
    <t>20201024107</t>
  </si>
  <si>
    <t>汉授初中数学教师</t>
  </si>
  <si>
    <t>20201024115</t>
  </si>
  <si>
    <t>20201024122</t>
  </si>
  <si>
    <t>20201024120</t>
  </si>
  <si>
    <t>20201024121</t>
  </si>
  <si>
    <t>20201024112</t>
  </si>
  <si>
    <t>20201024111</t>
  </si>
  <si>
    <t>多伦县第二中学</t>
  </si>
  <si>
    <t>汉授初中政治教师</t>
  </si>
  <si>
    <t>20201024124</t>
  </si>
  <si>
    <t>20201024207</t>
  </si>
  <si>
    <t>20201024206</t>
  </si>
  <si>
    <t>苏尼特右旗蒙古族中学</t>
  </si>
  <si>
    <t>蒙授高中数学教师</t>
  </si>
  <si>
    <t>20202012922</t>
  </si>
  <si>
    <t>20202012921</t>
  </si>
  <si>
    <t>20202012920</t>
  </si>
  <si>
    <t>东乌珠穆沁旗民族综合高级中学</t>
  </si>
  <si>
    <t>蒙授高中生物教师</t>
  </si>
  <si>
    <t>20202013102</t>
  </si>
  <si>
    <t>20202013020</t>
  </si>
  <si>
    <t>20202013028</t>
  </si>
  <si>
    <t>蒙授高中物理教师</t>
  </si>
  <si>
    <t>20202013130</t>
  </si>
  <si>
    <t>20202013127</t>
  </si>
  <si>
    <t>20202013119</t>
  </si>
  <si>
    <t>锡林郭勒盟第二中学</t>
  </si>
  <si>
    <t>汉授高中物理教师</t>
  </si>
  <si>
    <t>20201024303</t>
  </si>
  <si>
    <t>20201024325</t>
  </si>
  <si>
    <t>20201024309</t>
  </si>
  <si>
    <t>20201024328</t>
  </si>
  <si>
    <t>20201024221</t>
  </si>
  <si>
    <t>20201024217</t>
  </si>
  <si>
    <t>汉授高中数学教师</t>
  </si>
  <si>
    <t>20201024404</t>
  </si>
  <si>
    <t>20201024424</t>
  </si>
  <si>
    <t>20201024419</t>
  </si>
  <si>
    <t>20201024422</t>
  </si>
  <si>
    <t>20201024403</t>
  </si>
  <si>
    <t>20201024417</t>
  </si>
  <si>
    <t>汉授高中政治教师</t>
  </si>
  <si>
    <t>20201024511</t>
  </si>
  <si>
    <t>20201024506</t>
  </si>
  <si>
    <t>20201024505</t>
  </si>
  <si>
    <t>二连浩特市第一中学</t>
  </si>
  <si>
    <t>汉授高中英语教师</t>
  </si>
  <si>
    <t>20201024621</t>
  </si>
  <si>
    <t>20201024707</t>
  </si>
  <si>
    <t>20201024627</t>
  </si>
  <si>
    <t>苏尼特右旗综合高级中学</t>
  </si>
  <si>
    <t>汉授高中计算机教师</t>
  </si>
  <si>
    <t>20201024718</t>
  </si>
  <si>
    <t>20201024724</t>
  </si>
  <si>
    <t>20201024726</t>
  </si>
  <si>
    <t>20201024716</t>
  </si>
  <si>
    <t>西乌珠穆沁旗综合高级中学</t>
  </si>
  <si>
    <t>汉授高中生物教师</t>
  </si>
  <si>
    <t>20201024804</t>
  </si>
  <si>
    <t>20201024814</t>
  </si>
  <si>
    <t>20201024806</t>
  </si>
  <si>
    <t>20201024816</t>
  </si>
  <si>
    <t>镶黄旗第一中学</t>
  </si>
  <si>
    <t>20201024827</t>
  </si>
  <si>
    <t>20201024828</t>
  </si>
  <si>
    <t>20201024830</t>
  </si>
  <si>
    <t>20201024902</t>
  </si>
  <si>
    <t>多伦县职业教育中心</t>
  </si>
  <si>
    <t>汉授高中历史教师</t>
  </si>
  <si>
    <t>20201024904</t>
  </si>
  <si>
    <t>20201024908</t>
  </si>
  <si>
    <t>20201024903</t>
  </si>
  <si>
    <t>乌拉盖管理区中学</t>
  </si>
  <si>
    <t>20201024914</t>
  </si>
  <si>
    <t>20201024915</t>
  </si>
  <si>
    <t>20201024920</t>
  </si>
  <si>
    <t>锡林浩特市特殊教育学校</t>
  </si>
  <si>
    <t>汉授特殊教育音乐教师</t>
  </si>
  <si>
    <t>20201025006</t>
  </si>
  <si>
    <t>20201024929</t>
  </si>
  <si>
    <t>20201025005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</si>
</sst>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4"/>
      <color rgb="FF000000"/>
      <name val="方正小标宋简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177" fontId="0" fillId="3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77" fontId="0" fillId="2" borderId="3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Fill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177" fontId="0" fillId="3" borderId="3" xfId="0" applyNumberForma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77" fontId="0" fillId="3" borderId="4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177" fontId="0" fillId="2" borderId="4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49" fontId="0" fillId="3" borderId="3" xfId="0" applyNumberFormat="1" applyFont="1" applyFill="1" applyBorder="1" applyAlignment="1" applyProtection="1">
      <alignment horizontal="center" vertical="center" wrapText="1"/>
    </xf>
    <xf numFmtId="177" fontId="0" fillId="3" borderId="3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177" fontId="0" fillId="2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177" fontId="3" fillId="2" borderId="4" xfId="0" applyNumberFormat="1" applyFont="1" applyFill="1" applyBorder="1" applyAlignment="1" applyProtection="1">
      <alignment horizontal="center" vertical="center" wrapText="1"/>
    </xf>
    <xf numFmtId="177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77" fontId="0" fillId="2" borderId="3" xfId="0" applyNumberForma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R3" sqref="R3"/>
    </sheetView>
  </sheetViews>
  <sheetFormatPr defaultColWidth="9" defaultRowHeight="13.5"/>
  <cols>
    <col min="1" max="1" width="4.625" style="41" customWidth="1"/>
    <col min="2" max="2" width="19.375" style="41" customWidth="1"/>
    <col min="3" max="3" width="15.625" style="41" customWidth="1"/>
    <col min="4" max="4" width="4.625" style="41" customWidth="1"/>
    <col min="5" max="5" width="11.625" style="41" customWidth="1"/>
    <col min="6" max="6" width="6.25" style="41" customWidth="1"/>
    <col min="7" max="8" width="8.625" style="41" customWidth="1"/>
    <col min="9" max="9" width="6.625" style="41" customWidth="1"/>
    <col min="10" max="10" width="7.375" style="41" customWidth="1"/>
    <col min="11" max="11" width="6.625" style="41" customWidth="1"/>
    <col min="12" max="12" width="7.375" style="41" customWidth="1"/>
    <col min="13" max="13" width="6.625" style="41" customWidth="1"/>
    <col min="14" max="15" width="8.625" style="41" customWidth="1"/>
    <col min="16" max="16384" width="9" style="41"/>
  </cols>
  <sheetData>
    <row r="1" ht="29.25" customHeight="1" spans="1: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38" customHeight="1" spans="1:15">
      <c r="A2" s="43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55" t="s">
        <v>10</v>
      </c>
      <c r="K2" s="56"/>
      <c r="L2" s="57"/>
      <c r="M2" s="44" t="s">
        <v>11</v>
      </c>
      <c r="N2" s="44" t="s">
        <v>12</v>
      </c>
      <c r="O2" s="44" t="s">
        <v>13</v>
      </c>
    </row>
    <row r="3" ht="54" customHeight="1" spans="1:15">
      <c r="A3" s="45"/>
      <c r="B3" s="46"/>
      <c r="C3" s="46"/>
      <c r="D3" s="46"/>
      <c r="E3" s="46"/>
      <c r="F3" s="46"/>
      <c r="G3" s="46"/>
      <c r="H3" s="46"/>
      <c r="I3" s="46"/>
      <c r="J3" s="55" t="s">
        <v>14</v>
      </c>
      <c r="K3" s="55" t="s">
        <v>15</v>
      </c>
      <c r="L3" s="58" t="s">
        <v>16</v>
      </c>
      <c r="M3" s="46"/>
      <c r="N3" s="46"/>
      <c r="O3" s="46"/>
    </row>
    <row r="4" ht="30" customHeight="1" spans="1:15">
      <c r="A4" s="47">
        <v>1</v>
      </c>
      <c r="B4" s="47" t="s">
        <v>17</v>
      </c>
      <c r="C4" s="47" t="s">
        <v>18</v>
      </c>
      <c r="D4" s="47">
        <v>1</v>
      </c>
      <c r="E4" s="48" t="s">
        <v>19</v>
      </c>
      <c r="F4" s="48" t="s">
        <v>20</v>
      </c>
      <c r="G4" s="49">
        <v>2.5</v>
      </c>
      <c r="H4" s="49">
        <v>57</v>
      </c>
      <c r="I4" s="49">
        <v>59.5</v>
      </c>
      <c r="J4" s="49">
        <v>82.96</v>
      </c>
      <c r="K4" s="49" t="s">
        <v>21</v>
      </c>
      <c r="L4" s="49">
        <v>82.96</v>
      </c>
      <c r="M4" s="49" t="s">
        <v>21</v>
      </c>
      <c r="N4" s="49">
        <f>I4*0.4+L4*0.6</f>
        <v>73.576</v>
      </c>
      <c r="O4" s="49" t="s">
        <v>22</v>
      </c>
    </row>
    <row r="5" ht="30" customHeight="1" spans="1:15">
      <c r="A5" s="47"/>
      <c r="B5" s="47" t="s">
        <v>17</v>
      </c>
      <c r="C5" s="47" t="s">
        <v>18</v>
      </c>
      <c r="D5" s="47"/>
      <c r="E5" s="50" t="s">
        <v>23</v>
      </c>
      <c r="F5" s="50" t="s">
        <v>20</v>
      </c>
      <c r="G5" s="51">
        <v>2.5</v>
      </c>
      <c r="H5" s="51">
        <v>47.5</v>
      </c>
      <c r="I5" s="51">
        <v>50</v>
      </c>
      <c r="J5" s="51">
        <v>88.64</v>
      </c>
      <c r="K5" s="51" t="s">
        <v>21</v>
      </c>
      <c r="L5" s="51">
        <v>88.64</v>
      </c>
      <c r="M5" s="51" t="s">
        <v>21</v>
      </c>
      <c r="N5" s="51">
        <f>I5*0.4+L5*0.6</f>
        <v>73.184</v>
      </c>
      <c r="O5" s="59" t="s">
        <v>24</v>
      </c>
    </row>
    <row r="6" ht="30" customHeight="1" spans="1:15">
      <c r="A6" s="52">
        <v>2</v>
      </c>
      <c r="B6" s="52" t="s">
        <v>25</v>
      </c>
      <c r="C6" s="52" t="s">
        <v>26</v>
      </c>
      <c r="D6" s="52">
        <v>1</v>
      </c>
      <c r="E6" s="48" t="s">
        <v>27</v>
      </c>
      <c r="F6" s="48" t="s">
        <v>20</v>
      </c>
      <c r="G6" s="49">
        <v>2.5</v>
      </c>
      <c r="H6" s="49">
        <v>44</v>
      </c>
      <c r="I6" s="49">
        <v>46.5</v>
      </c>
      <c r="J6" s="49">
        <v>87.74</v>
      </c>
      <c r="K6" s="49" t="s">
        <v>21</v>
      </c>
      <c r="L6" s="49">
        <v>87.74</v>
      </c>
      <c r="M6" s="49" t="s">
        <v>21</v>
      </c>
      <c r="N6" s="49">
        <f t="shared" ref="N5:N11" si="0">I6*0.4+L6*0.6</f>
        <v>71.244</v>
      </c>
      <c r="O6" s="49" t="s">
        <v>22</v>
      </c>
    </row>
    <row r="7" ht="30" customHeight="1" spans="1:15">
      <c r="A7" s="53"/>
      <c r="B7" s="53" t="s">
        <v>25</v>
      </c>
      <c r="C7" s="53" t="s">
        <v>26</v>
      </c>
      <c r="D7" s="53"/>
      <c r="E7" s="50" t="s">
        <v>28</v>
      </c>
      <c r="F7" s="50" t="s">
        <v>20</v>
      </c>
      <c r="G7" s="51">
        <v>2.5</v>
      </c>
      <c r="H7" s="51">
        <v>48</v>
      </c>
      <c r="I7" s="51">
        <v>50.5</v>
      </c>
      <c r="J7" s="51">
        <v>82.85</v>
      </c>
      <c r="K7" s="51" t="s">
        <v>21</v>
      </c>
      <c r="L7" s="51">
        <v>82.85</v>
      </c>
      <c r="M7" s="51" t="s">
        <v>21</v>
      </c>
      <c r="N7" s="51">
        <f t="shared" si="0"/>
        <v>69.91</v>
      </c>
      <c r="O7" s="51" t="s">
        <v>24</v>
      </c>
    </row>
    <row r="8" ht="30" customHeight="1" spans="1:15">
      <c r="A8" s="54"/>
      <c r="B8" s="54" t="s">
        <v>25</v>
      </c>
      <c r="C8" s="54" t="s">
        <v>26</v>
      </c>
      <c r="D8" s="54"/>
      <c r="E8" s="50" t="s">
        <v>29</v>
      </c>
      <c r="F8" s="50" t="s">
        <v>20</v>
      </c>
      <c r="G8" s="51">
        <v>2.5</v>
      </c>
      <c r="H8" s="51">
        <v>46</v>
      </c>
      <c r="I8" s="51">
        <v>48.5</v>
      </c>
      <c r="J8" s="51" t="s">
        <v>30</v>
      </c>
      <c r="K8" s="51" t="s">
        <v>30</v>
      </c>
      <c r="L8" s="51" t="s">
        <v>30</v>
      </c>
      <c r="M8" s="51" t="s">
        <v>30</v>
      </c>
      <c r="N8" s="51" t="s">
        <v>30</v>
      </c>
      <c r="O8" s="51" t="s">
        <v>24</v>
      </c>
    </row>
    <row r="9" ht="30" customHeight="1" spans="1:15">
      <c r="A9" s="47">
        <v>3</v>
      </c>
      <c r="B9" s="47" t="s">
        <v>31</v>
      </c>
      <c r="C9" s="47" t="s">
        <v>32</v>
      </c>
      <c r="D9" s="47">
        <v>1</v>
      </c>
      <c r="E9" s="48" t="s">
        <v>33</v>
      </c>
      <c r="F9" s="48" t="s">
        <v>20</v>
      </c>
      <c r="G9" s="49">
        <v>2.5</v>
      </c>
      <c r="H9" s="49">
        <v>47</v>
      </c>
      <c r="I9" s="49">
        <v>49.5</v>
      </c>
      <c r="J9" s="49">
        <v>79.8</v>
      </c>
      <c r="K9" s="49" t="s">
        <v>21</v>
      </c>
      <c r="L9" s="49">
        <v>79.8</v>
      </c>
      <c r="M9" s="49" t="s">
        <v>21</v>
      </c>
      <c r="N9" s="49">
        <f t="shared" si="0"/>
        <v>67.68</v>
      </c>
      <c r="O9" s="49" t="s">
        <v>22</v>
      </c>
    </row>
    <row r="10" ht="30" customHeight="1" spans="1:15">
      <c r="A10" s="47"/>
      <c r="B10" s="47" t="s">
        <v>31</v>
      </c>
      <c r="C10" s="47" t="s">
        <v>32</v>
      </c>
      <c r="D10" s="47"/>
      <c r="E10" s="50" t="s">
        <v>34</v>
      </c>
      <c r="F10" s="50" t="s">
        <v>20</v>
      </c>
      <c r="G10" s="51">
        <v>2.5</v>
      </c>
      <c r="H10" s="51">
        <v>47</v>
      </c>
      <c r="I10" s="51">
        <v>49.5</v>
      </c>
      <c r="J10" s="51">
        <v>77.2</v>
      </c>
      <c r="K10" s="51" t="s">
        <v>21</v>
      </c>
      <c r="L10" s="51">
        <v>77.2</v>
      </c>
      <c r="M10" s="51" t="s">
        <v>21</v>
      </c>
      <c r="N10" s="51">
        <f t="shared" si="0"/>
        <v>66.12</v>
      </c>
      <c r="O10" s="51" t="s">
        <v>24</v>
      </c>
    </row>
    <row r="11" ht="30" customHeight="1" spans="1:15">
      <c r="A11" s="47"/>
      <c r="B11" s="47" t="s">
        <v>31</v>
      </c>
      <c r="C11" s="47" t="s">
        <v>32</v>
      </c>
      <c r="D11" s="47"/>
      <c r="E11" s="50" t="s">
        <v>35</v>
      </c>
      <c r="F11" s="50" t="s">
        <v>20</v>
      </c>
      <c r="G11" s="51">
        <v>2.5</v>
      </c>
      <c r="H11" s="51">
        <v>37.5</v>
      </c>
      <c r="I11" s="51">
        <v>40</v>
      </c>
      <c r="J11" s="51">
        <v>72.6</v>
      </c>
      <c r="K11" s="51" t="s">
        <v>21</v>
      </c>
      <c r="L11" s="51">
        <v>72.6</v>
      </c>
      <c r="M11" s="51" t="s">
        <v>21</v>
      </c>
      <c r="N11" s="51">
        <f t="shared" si="0"/>
        <v>59.56</v>
      </c>
      <c r="O11" s="51" t="s">
        <v>24</v>
      </c>
    </row>
  </sheetData>
  <sheetProtection password="AD27" sheet="1" objects="1"/>
  <mergeCells count="26">
    <mergeCell ref="A1:O1"/>
    <mergeCell ref="J2:L2"/>
    <mergeCell ref="A2:A3"/>
    <mergeCell ref="A4:A5"/>
    <mergeCell ref="A6:A8"/>
    <mergeCell ref="A9:A11"/>
    <mergeCell ref="B2:B3"/>
    <mergeCell ref="B4:B5"/>
    <mergeCell ref="B6:B8"/>
    <mergeCell ref="B9:B11"/>
    <mergeCell ref="C2:C3"/>
    <mergeCell ref="C4:C5"/>
    <mergeCell ref="C6:C8"/>
    <mergeCell ref="C9:C11"/>
    <mergeCell ref="D2:D3"/>
    <mergeCell ref="D4:D5"/>
    <mergeCell ref="D6:D8"/>
    <mergeCell ref="D9:D11"/>
    <mergeCell ref="E2:E3"/>
    <mergeCell ref="F2:F3"/>
    <mergeCell ref="G2:G3"/>
    <mergeCell ref="H2:H3"/>
    <mergeCell ref="I2:I3"/>
    <mergeCell ref="M2:M3"/>
    <mergeCell ref="N2:N3"/>
    <mergeCell ref="O2:O3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T7" sqref="T7"/>
    </sheetView>
  </sheetViews>
  <sheetFormatPr defaultColWidth="9" defaultRowHeight="13.5"/>
  <cols>
    <col min="1" max="1" width="4.125" customWidth="1"/>
    <col min="2" max="2" width="19.375" customWidth="1"/>
    <col min="3" max="3" width="15.625" customWidth="1"/>
    <col min="4" max="4" width="4.625" customWidth="1"/>
    <col min="5" max="5" width="12.75" customWidth="1"/>
    <col min="9" max="9" width="6.625" customWidth="1"/>
    <col min="10" max="11" width="8.625" style="30" customWidth="1"/>
    <col min="12" max="12" width="8.625" style="31" customWidth="1"/>
    <col min="14" max="14" width="7.625" customWidth="1"/>
  </cols>
  <sheetData>
    <row r="1" ht="36.95" customHeight="1" spans="1: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28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12"/>
      <c r="L2" s="13"/>
      <c r="M2" s="3" t="s">
        <v>11</v>
      </c>
      <c r="N2" s="3" t="s">
        <v>12</v>
      </c>
      <c r="O2" s="3" t="s">
        <v>13</v>
      </c>
    </row>
    <row r="3" ht="53" customHeight="1" spans="1:15">
      <c r="A3" s="4"/>
      <c r="B3" s="5"/>
      <c r="C3" s="5"/>
      <c r="D3" s="5"/>
      <c r="E3" s="5"/>
      <c r="F3" s="5"/>
      <c r="G3" s="5"/>
      <c r="H3" s="5"/>
      <c r="I3" s="5"/>
      <c r="J3" s="11" t="s">
        <v>14</v>
      </c>
      <c r="K3" s="11" t="s">
        <v>15</v>
      </c>
      <c r="L3" s="14" t="s">
        <v>16</v>
      </c>
      <c r="M3" s="5"/>
      <c r="N3" s="5"/>
      <c r="O3" s="5"/>
    </row>
    <row r="4" ht="18" customHeight="1" spans="1:15">
      <c r="A4" s="18">
        <v>1</v>
      </c>
      <c r="B4" s="18" t="s">
        <v>36</v>
      </c>
      <c r="C4" s="18" t="s">
        <v>37</v>
      </c>
      <c r="D4" s="32">
        <v>1</v>
      </c>
      <c r="E4" s="7" t="s">
        <v>38</v>
      </c>
      <c r="F4" s="7" t="s">
        <v>20</v>
      </c>
      <c r="G4" s="8">
        <v>2.5</v>
      </c>
      <c r="H4" s="8">
        <v>41.5</v>
      </c>
      <c r="I4" s="37">
        <f>H4+G4</f>
        <v>44</v>
      </c>
      <c r="J4" s="37">
        <v>88.9</v>
      </c>
      <c r="K4" s="8" t="s">
        <v>21</v>
      </c>
      <c r="L4" s="37">
        <v>88.9</v>
      </c>
      <c r="M4" s="8" t="s">
        <v>21</v>
      </c>
      <c r="N4" s="8">
        <f>I4*0.4+L4*0.6</f>
        <v>70.94</v>
      </c>
      <c r="O4" s="38" t="s">
        <v>22</v>
      </c>
    </row>
    <row r="5" ht="18" customHeight="1" spans="1:15">
      <c r="A5" s="19"/>
      <c r="B5" s="19" t="s">
        <v>36</v>
      </c>
      <c r="C5" s="19" t="s">
        <v>37</v>
      </c>
      <c r="D5" s="33"/>
      <c r="E5" s="9" t="s">
        <v>39</v>
      </c>
      <c r="F5" s="9" t="s">
        <v>40</v>
      </c>
      <c r="G5" s="10">
        <v>0</v>
      </c>
      <c r="H5" s="10">
        <v>55</v>
      </c>
      <c r="I5" s="39">
        <f>H5+G5</f>
        <v>55</v>
      </c>
      <c r="J5" s="39">
        <v>78</v>
      </c>
      <c r="K5" s="10" t="s">
        <v>21</v>
      </c>
      <c r="L5" s="39">
        <v>78</v>
      </c>
      <c r="M5" s="10" t="s">
        <v>21</v>
      </c>
      <c r="N5" s="10">
        <f t="shared" ref="N4:N14" si="0">I5*0.4+L5*0.6</f>
        <v>68.8</v>
      </c>
      <c r="O5" s="16" t="s">
        <v>24</v>
      </c>
    </row>
    <row r="6" ht="18" customHeight="1" spans="1:15">
      <c r="A6" s="20"/>
      <c r="B6" s="20" t="s">
        <v>36</v>
      </c>
      <c r="C6" s="20" t="s">
        <v>37</v>
      </c>
      <c r="D6" s="34"/>
      <c r="E6" s="9" t="s">
        <v>41</v>
      </c>
      <c r="F6" s="9" t="s">
        <v>40</v>
      </c>
      <c r="G6" s="10">
        <v>0</v>
      </c>
      <c r="H6" s="10">
        <v>38</v>
      </c>
      <c r="I6" s="39">
        <f t="shared" ref="I5:I8" si="1">H6+G6</f>
        <v>38</v>
      </c>
      <c r="J6" s="39">
        <v>82.4</v>
      </c>
      <c r="K6" s="10" t="s">
        <v>21</v>
      </c>
      <c r="L6" s="39">
        <v>82.4</v>
      </c>
      <c r="M6" s="10" t="s">
        <v>21</v>
      </c>
      <c r="N6" s="10">
        <f t="shared" si="0"/>
        <v>64.64</v>
      </c>
      <c r="O6" s="40" t="s">
        <v>24</v>
      </c>
    </row>
    <row r="7" ht="18" customHeight="1" spans="1:15">
      <c r="A7" s="18">
        <v>2</v>
      </c>
      <c r="B7" s="18" t="s">
        <v>42</v>
      </c>
      <c r="C7" s="18" t="s">
        <v>43</v>
      </c>
      <c r="D7" s="32">
        <v>1</v>
      </c>
      <c r="E7" s="7" t="s">
        <v>44</v>
      </c>
      <c r="F7" s="7" t="s">
        <v>40</v>
      </c>
      <c r="G7" s="8">
        <v>0</v>
      </c>
      <c r="H7" s="8">
        <v>47.5</v>
      </c>
      <c r="I7" s="37">
        <f t="shared" si="1"/>
        <v>47.5</v>
      </c>
      <c r="J7" s="37">
        <v>80</v>
      </c>
      <c r="K7" s="8" t="s">
        <v>21</v>
      </c>
      <c r="L7" s="37">
        <v>80</v>
      </c>
      <c r="M7" s="8" t="s">
        <v>21</v>
      </c>
      <c r="N7" s="8">
        <f t="shared" si="0"/>
        <v>67</v>
      </c>
      <c r="O7" s="7" t="s">
        <v>22</v>
      </c>
    </row>
    <row r="8" ht="18" customHeight="1" spans="1:15">
      <c r="A8" s="19"/>
      <c r="B8" s="19" t="s">
        <v>42</v>
      </c>
      <c r="C8" s="19" t="s">
        <v>43</v>
      </c>
      <c r="D8" s="33"/>
      <c r="E8" s="9" t="s">
        <v>45</v>
      </c>
      <c r="F8" s="9" t="s">
        <v>20</v>
      </c>
      <c r="G8" s="10">
        <v>2.5</v>
      </c>
      <c r="H8" s="10">
        <v>51</v>
      </c>
      <c r="I8" s="39">
        <f t="shared" si="1"/>
        <v>53.5</v>
      </c>
      <c r="J8" s="39">
        <v>72.2</v>
      </c>
      <c r="K8" s="10" t="s">
        <v>21</v>
      </c>
      <c r="L8" s="39">
        <v>72.2</v>
      </c>
      <c r="M8" s="10" t="s">
        <v>21</v>
      </c>
      <c r="N8" s="10">
        <f t="shared" si="0"/>
        <v>64.72</v>
      </c>
      <c r="O8" s="9" t="s">
        <v>24</v>
      </c>
    </row>
    <row r="9" ht="18" customHeight="1" spans="1:15">
      <c r="A9" s="20"/>
      <c r="B9" s="20" t="s">
        <v>42</v>
      </c>
      <c r="C9" s="20" t="s">
        <v>43</v>
      </c>
      <c r="D9" s="34"/>
      <c r="E9" s="9" t="s">
        <v>46</v>
      </c>
      <c r="F9" s="9" t="s">
        <v>20</v>
      </c>
      <c r="G9" s="10">
        <v>2.5</v>
      </c>
      <c r="H9" s="10">
        <v>43</v>
      </c>
      <c r="I9" s="39">
        <f t="shared" ref="I7:I12" si="2">H9+G9</f>
        <v>45.5</v>
      </c>
      <c r="J9" s="39">
        <v>67.9</v>
      </c>
      <c r="K9" s="10" t="s">
        <v>21</v>
      </c>
      <c r="L9" s="39">
        <v>67.9</v>
      </c>
      <c r="M9" s="10" t="s">
        <v>21</v>
      </c>
      <c r="N9" s="10">
        <f t="shared" si="0"/>
        <v>58.94</v>
      </c>
      <c r="O9" s="40" t="s">
        <v>24</v>
      </c>
    </row>
    <row r="10" ht="18" customHeight="1" spans="1:15">
      <c r="A10" s="18">
        <v>3</v>
      </c>
      <c r="B10" s="18" t="s">
        <v>47</v>
      </c>
      <c r="C10" s="18" t="s">
        <v>48</v>
      </c>
      <c r="D10" s="32">
        <v>1</v>
      </c>
      <c r="E10" s="7" t="s">
        <v>49</v>
      </c>
      <c r="F10" s="7" t="s">
        <v>40</v>
      </c>
      <c r="G10" s="8">
        <v>0</v>
      </c>
      <c r="H10" s="8">
        <v>38</v>
      </c>
      <c r="I10" s="37">
        <f t="shared" si="2"/>
        <v>38</v>
      </c>
      <c r="J10" s="37">
        <v>86.6</v>
      </c>
      <c r="K10" s="8" t="s">
        <v>21</v>
      </c>
      <c r="L10" s="37">
        <v>86.6</v>
      </c>
      <c r="M10" s="8" t="s">
        <v>21</v>
      </c>
      <c r="N10" s="8">
        <f t="shared" si="0"/>
        <v>67.16</v>
      </c>
      <c r="O10" s="7" t="s">
        <v>22</v>
      </c>
    </row>
    <row r="11" ht="18" customHeight="1" spans="1:15">
      <c r="A11" s="19"/>
      <c r="B11" s="19" t="s">
        <v>47</v>
      </c>
      <c r="C11" s="19" t="s">
        <v>48</v>
      </c>
      <c r="D11" s="33"/>
      <c r="E11" s="9" t="s">
        <v>50</v>
      </c>
      <c r="F11" s="9" t="s">
        <v>20</v>
      </c>
      <c r="G11" s="10">
        <v>2.5</v>
      </c>
      <c r="H11" s="10">
        <v>38</v>
      </c>
      <c r="I11" s="39">
        <f t="shared" si="2"/>
        <v>40.5</v>
      </c>
      <c r="J11" s="39">
        <v>82</v>
      </c>
      <c r="K11" s="10" t="s">
        <v>21</v>
      </c>
      <c r="L11" s="39">
        <v>82</v>
      </c>
      <c r="M11" s="10" t="s">
        <v>21</v>
      </c>
      <c r="N11" s="10">
        <f t="shared" si="0"/>
        <v>65.4</v>
      </c>
      <c r="O11" s="9" t="s">
        <v>24</v>
      </c>
    </row>
    <row r="12" ht="18" customHeight="1" spans="1:15">
      <c r="A12" s="20"/>
      <c r="B12" s="20" t="s">
        <v>47</v>
      </c>
      <c r="C12" s="20" t="s">
        <v>48</v>
      </c>
      <c r="D12" s="34"/>
      <c r="E12" s="9" t="s">
        <v>51</v>
      </c>
      <c r="F12" s="9" t="s">
        <v>40</v>
      </c>
      <c r="G12" s="10">
        <v>0</v>
      </c>
      <c r="H12" s="10">
        <v>40</v>
      </c>
      <c r="I12" s="39">
        <f t="shared" si="2"/>
        <v>40</v>
      </c>
      <c r="J12" s="39">
        <v>80.6</v>
      </c>
      <c r="K12" s="10" t="s">
        <v>21</v>
      </c>
      <c r="L12" s="39">
        <v>80.6</v>
      </c>
      <c r="M12" s="10" t="s">
        <v>21</v>
      </c>
      <c r="N12" s="10">
        <f t="shared" si="0"/>
        <v>64.36</v>
      </c>
      <c r="O12" s="9" t="s">
        <v>24</v>
      </c>
    </row>
    <row r="13" ht="18" customHeight="1" spans="1:15">
      <c r="A13" s="18">
        <v>4</v>
      </c>
      <c r="B13" s="18" t="s">
        <v>52</v>
      </c>
      <c r="C13" s="18" t="s">
        <v>37</v>
      </c>
      <c r="D13" s="32">
        <v>1</v>
      </c>
      <c r="E13" s="7" t="s">
        <v>53</v>
      </c>
      <c r="F13" s="7" t="s">
        <v>40</v>
      </c>
      <c r="G13" s="8">
        <v>0</v>
      </c>
      <c r="H13" s="8">
        <v>41</v>
      </c>
      <c r="I13" s="37">
        <f t="shared" ref="I13:I18" si="3">H13+G13</f>
        <v>41</v>
      </c>
      <c r="J13" s="37">
        <v>76.8</v>
      </c>
      <c r="K13" s="8" t="s">
        <v>21</v>
      </c>
      <c r="L13" s="37">
        <v>76.8</v>
      </c>
      <c r="M13" s="8" t="s">
        <v>21</v>
      </c>
      <c r="N13" s="8">
        <f t="shared" si="0"/>
        <v>62.48</v>
      </c>
      <c r="O13" s="7" t="s">
        <v>22</v>
      </c>
    </row>
    <row r="14" ht="18" customHeight="1" spans="1:15">
      <c r="A14" s="19"/>
      <c r="B14" s="19" t="s">
        <v>52</v>
      </c>
      <c r="C14" s="19" t="s">
        <v>37</v>
      </c>
      <c r="D14" s="33"/>
      <c r="E14" s="9" t="s">
        <v>54</v>
      </c>
      <c r="F14" s="9" t="s">
        <v>40</v>
      </c>
      <c r="G14" s="10">
        <v>0</v>
      </c>
      <c r="H14" s="10">
        <v>34.5</v>
      </c>
      <c r="I14" s="39">
        <f t="shared" si="3"/>
        <v>34.5</v>
      </c>
      <c r="J14" s="39">
        <v>74.8</v>
      </c>
      <c r="K14" s="10" t="s">
        <v>21</v>
      </c>
      <c r="L14" s="39">
        <v>74.8</v>
      </c>
      <c r="M14" s="10" t="s">
        <v>21</v>
      </c>
      <c r="N14" s="10">
        <f t="shared" si="0"/>
        <v>58.68</v>
      </c>
      <c r="O14" s="9" t="s">
        <v>24</v>
      </c>
    </row>
    <row r="15" ht="18" customHeight="1" spans="1:15">
      <c r="A15" s="20"/>
      <c r="B15" s="20" t="s">
        <v>52</v>
      </c>
      <c r="C15" s="20" t="s">
        <v>37</v>
      </c>
      <c r="D15" s="34"/>
      <c r="E15" s="9" t="s">
        <v>55</v>
      </c>
      <c r="F15" s="9" t="s">
        <v>40</v>
      </c>
      <c r="G15" s="10">
        <v>0</v>
      </c>
      <c r="H15" s="10">
        <v>34</v>
      </c>
      <c r="I15" s="39">
        <f t="shared" si="3"/>
        <v>34</v>
      </c>
      <c r="J15" s="39" t="s">
        <v>30</v>
      </c>
      <c r="K15" s="39" t="s">
        <v>30</v>
      </c>
      <c r="L15" s="39" t="s">
        <v>30</v>
      </c>
      <c r="M15" s="39" t="s">
        <v>30</v>
      </c>
      <c r="N15" s="10" t="s">
        <v>30</v>
      </c>
      <c r="O15" s="9" t="s">
        <v>24</v>
      </c>
    </row>
    <row r="16" ht="18" customHeight="1" spans="1:15">
      <c r="A16" s="18">
        <v>5</v>
      </c>
      <c r="B16" s="18" t="s">
        <v>56</v>
      </c>
      <c r="C16" s="18" t="s">
        <v>43</v>
      </c>
      <c r="D16" s="32">
        <v>1</v>
      </c>
      <c r="E16" s="7" t="s">
        <v>57</v>
      </c>
      <c r="F16" s="7" t="s">
        <v>40</v>
      </c>
      <c r="G16" s="8">
        <v>0</v>
      </c>
      <c r="H16" s="8">
        <v>41.5</v>
      </c>
      <c r="I16" s="37">
        <f t="shared" si="3"/>
        <v>41.5</v>
      </c>
      <c r="J16" s="37">
        <v>84.2</v>
      </c>
      <c r="K16" s="8" t="s">
        <v>21</v>
      </c>
      <c r="L16" s="37">
        <v>84.2</v>
      </c>
      <c r="M16" s="8" t="s">
        <v>21</v>
      </c>
      <c r="N16" s="8">
        <f>I16*0.4+L16*0.6</f>
        <v>67.12</v>
      </c>
      <c r="O16" s="7" t="s">
        <v>22</v>
      </c>
    </row>
    <row r="17" ht="18" customHeight="1" spans="1:15">
      <c r="A17" s="19"/>
      <c r="B17" s="19" t="s">
        <v>56</v>
      </c>
      <c r="C17" s="19" t="s">
        <v>43</v>
      </c>
      <c r="D17" s="33"/>
      <c r="E17" s="9" t="s">
        <v>58</v>
      </c>
      <c r="F17" s="9" t="s">
        <v>59</v>
      </c>
      <c r="G17" s="10">
        <v>0</v>
      </c>
      <c r="H17" s="10">
        <v>44</v>
      </c>
      <c r="I17" s="39">
        <f t="shared" si="3"/>
        <v>44</v>
      </c>
      <c r="J17" s="39">
        <v>77.4</v>
      </c>
      <c r="K17" s="10" t="s">
        <v>21</v>
      </c>
      <c r="L17" s="39">
        <v>77.4</v>
      </c>
      <c r="M17" s="10" t="s">
        <v>21</v>
      </c>
      <c r="N17" s="10">
        <f>I17*0.4+L17*0.6</f>
        <v>64.04</v>
      </c>
      <c r="O17" s="9" t="s">
        <v>24</v>
      </c>
    </row>
    <row r="18" ht="18" customHeight="1" spans="1:15">
      <c r="A18" s="35"/>
      <c r="B18" s="35" t="s">
        <v>56</v>
      </c>
      <c r="C18" s="35" t="s">
        <v>43</v>
      </c>
      <c r="D18" s="36"/>
      <c r="E18" s="9" t="s">
        <v>60</v>
      </c>
      <c r="F18" s="9" t="s">
        <v>20</v>
      </c>
      <c r="G18" s="10">
        <v>2.5</v>
      </c>
      <c r="H18" s="10">
        <v>48.5</v>
      </c>
      <c r="I18" s="39">
        <f t="shared" si="3"/>
        <v>51</v>
      </c>
      <c r="J18" s="39" t="s">
        <v>30</v>
      </c>
      <c r="K18" s="39" t="s">
        <v>30</v>
      </c>
      <c r="L18" s="39" t="s">
        <v>30</v>
      </c>
      <c r="M18" s="39" t="s">
        <v>30</v>
      </c>
      <c r="N18" s="10" t="s">
        <v>30</v>
      </c>
      <c r="O18" s="9" t="s">
        <v>24</v>
      </c>
    </row>
    <row r="19" ht="18" customHeight="1" spans="1:15">
      <c r="A19" s="6">
        <v>6</v>
      </c>
      <c r="B19" s="6" t="s">
        <v>61</v>
      </c>
      <c r="C19" s="6" t="s">
        <v>37</v>
      </c>
      <c r="D19" s="16">
        <v>1</v>
      </c>
      <c r="E19" s="7" t="s">
        <v>62</v>
      </c>
      <c r="F19" s="7" t="s">
        <v>20</v>
      </c>
      <c r="G19" s="8">
        <v>2.5</v>
      </c>
      <c r="H19" s="8">
        <v>46</v>
      </c>
      <c r="I19" s="37">
        <f t="shared" ref="I19:I29" si="4">H19+G19</f>
        <v>48.5</v>
      </c>
      <c r="J19" s="37">
        <v>82</v>
      </c>
      <c r="K19" s="8" t="s">
        <v>21</v>
      </c>
      <c r="L19" s="37">
        <v>82</v>
      </c>
      <c r="M19" s="8" t="s">
        <v>21</v>
      </c>
      <c r="N19" s="8">
        <f t="shared" ref="N19:N30" si="5">I19*0.4+L19*0.6</f>
        <v>68.6</v>
      </c>
      <c r="O19" s="7" t="s">
        <v>22</v>
      </c>
    </row>
    <row r="20" ht="18" customHeight="1" spans="1:15">
      <c r="A20" s="6"/>
      <c r="B20" s="6" t="s">
        <v>61</v>
      </c>
      <c r="C20" s="6" t="s">
        <v>37</v>
      </c>
      <c r="D20" s="16"/>
      <c r="E20" s="9" t="s">
        <v>63</v>
      </c>
      <c r="F20" s="9" t="s">
        <v>40</v>
      </c>
      <c r="G20" s="10">
        <v>0</v>
      </c>
      <c r="H20" s="10">
        <v>44.5</v>
      </c>
      <c r="I20" s="39">
        <f t="shared" si="4"/>
        <v>44.5</v>
      </c>
      <c r="J20" s="39">
        <v>79.2</v>
      </c>
      <c r="K20" s="10" t="s">
        <v>21</v>
      </c>
      <c r="L20" s="39">
        <v>79.2</v>
      </c>
      <c r="M20" s="10" t="s">
        <v>21</v>
      </c>
      <c r="N20" s="10">
        <f t="shared" si="5"/>
        <v>65.32</v>
      </c>
      <c r="O20" s="9" t="s">
        <v>24</v>
      </c>
    </row>
    <row r="21" ht="18" customHeight="1" spans="1:15">
      <c r="A21" s="6"/>
      <c r="B21" s="6" t="s">
        <v>61</v>
      </c>
      <c r="C21" s="6" t="s">
        <v>37</v>
      </c>
      <c r="D21" s="16"/>
      <c r="E21" s="9" t="s">
        <v>64</v>
      </c>
      <c r="F21" s="9" t="s">
        <v>40</v>
      </c>
      <c r="G21" s="10">
        <v>0</v>
      </c>
      <c r="H21" s="10">
        <v>40</v>
      </c>
      <c r="I21" s="39">
        <f t="shared" si="4"/>
        <v>40</v>
      </c>
      <c r="J21" s="39">
        <v>66.8</v>
      </c>
      <c r="K21" s="10" t="s">
        <v>21</v>
      </c>
      <c r="L21" s="39">
        <v>66.8</v>
      </c>
      <c r="M21" s="10" t="s">
        <v>21</v>
      </c>
      <c r="N21" s="10">
        <f t="shared" si="5"/>
        <v>56.08</v>
      </c>
      <c r="O21" s="9" t="s">
        <v>24</v>
      </c>
    </row>
    <row r="22" ht="18" customHeight="1" spans="1:15">
      <c r="A22" s="18">
        <v>7</v>
      </c>
      <c r="B22" s="18" t="s">
        <v>61</v>
      </c>
      <c r="C22" s="18" t="s">
        <v>65</v>
      </c>
      <c r="D22" s="32">
        <v>2</v>
      </c>
      <c r="E22" s="7" t="s">
        <v>66</v>
      </c>
      <c r="F22" s="7" t="s">
        <v>20</v>
      </c>
      <c r="G22" s="8">
        <v>2.5</v>
      </c>
      <c r="H22" s="8">
        <v>36</v>
      </c>
      <c r="I22" s="37">
        <f t="shared" si="4"/>
        <v>38.5</v>
      </c>
      <c r="J22" s="37">
        <v>85</v>
      </c>
      <c r="K22" s="8" t="s">
        <v>21</v>
      </c>
      <c r="L22" s="37">
        <v>85</v>
      </c>
      <c r="M22" s="8" t="s">
        <v>21</v>
      </c>
      <c r="N22" s="8">
        <f t="shared" si="5"/>
        <v>66.4</v>
      </c>
      <c r="O22" s="7" t="s">
        <v>22</v>
      </c>
    </row>
    <row r="23" ht="18" customHeight="1" spans="1:15">
      <c r="A23" s="19"/>
      <c r="B23" s="19" t="s">
        <v>61</v>
      </c>
      <c r="C23" s="19" t="s">
        <v>65</v>
      </c>
      <c r="D23" s="33"/>
      <c r="E23" s="7" t="s">
        <v>67</v>
      </c>
      <c r="F23" s="7" t="s">
        <v>40</v>
      </c>
      <c r="G23" s="8">
        <v>0</v>
      </c>
      <c r="H23" s="8">
        <v>40</v>
      </c>
      <c r="I23" s="37">
        <f t="shared" si="4"/>
        <v>40</v>
      </c>
      <c r="J23" s="37">
        <v>82.4</v>
      </c>
      <c r="K23" s="8" t="s">
        <v>21</v>
      </c>
      <c r="L23" s="37">
        <v>82.4</v>
      </c>
      <c r="M23" s="8" t="s">
        <v>21</v>
      </c>
      <c r="N23" s="8">
        <f t="shared" si="5"/>
        <v>65.44</v>
      </c>
      <c r="O23" s="7" t="s">
        <v>22</v>
      </c>
    </row>
    <row r="24" ht="18" customHeight="1" spans="1:15">
      <c r="A24" s="19"/>
      <c r="B24" s="19" t="s">
        <v>61</v>
      </c>
      <c r="C24" s="19" t="s">
        <v>65</v>
      </c>
      <c r="D24" s="33"/>
      <c r="E24" s="9" t="s">
        <v>68</v>
      </c>
      <c r="F24" s="9" t="s">
        <v>40</v>
      </c>
      <c r="G24" s="10">
        <v>0</v>
      </c>
      <c r="H24" s="10">
        <v>42</v>
      </c>
      <c r="I24" s="39">
        <f t="shared" si="4"/>
        <v>42</v>
      </c>
      <c r="J24" s="39">
        <v>80.4</v>
      </c>
      <c r="K24" s="10" t="s">
        <v>21</v>
      </c>
      <c r="L24" s="39">
        <v>80.4</v>
      </c>
      <c r="M24" s="10" t="s">
        <v>21</v>
      </c>
      <c r="N24" s="10">
        <f t="shared" si="5"/>
        <v>65.04</v>
      </c>
      <c r="O24" s="9" t="s">
        <v>24</v>
      </c>
    </row>
    <row r="25" ht="18" customHeight="1" spans="1:15">
      <c r="A25" s="19"/>
      <c r="B25" s="19" t="s">
        <v>61</v>
      </c>
      <c r="C25" s="19" t="s">
        <v>65</v>
      </c>
      <c r="D25" s="33"/>
      <c r="E25" s="9" t="s">
        <v>69</v>
      </c>
      <c r="F25" s="9" t="s">
        <v>20</v>
      </c>
      <c r="G25" s="10">
        <v>2.5</v>
      </c>
      <c r="H25" s="10">
        <v>36</v>
      </c>
      <c r="I25" s="39">
        <f t="shared" si="4"/>
        <v>38.5</v>
      </c>
      <c r="J25" s="39">
        <v>78.4</v>
      </c>
      <c r="K25" s="10" t="s">
        <v>21</v>
      </c>
      <c r="L25" s="39">
        <v>78.4</v>
      </c>
      <c r="M25" s="10" t="s">
        <v>21</v>
      </c>
      <c r="N25" s="10">
        <f t="shared" si="5"/>
        <v>62.44</v>
      </c>
      <c r="O25" s="9" t="s">
        <v>24</v>
      </c>
    </row>
    <row r="26" ht="18" customHeight="1" spans="1:15">
      <c r="A26" s="19"/>
      <c r="B26" s="19" t="s">
        <v>61</v>
      </c>
      <c r="C26" s="19" t="s">
        <v>65</v>
      </c>
      <c r="D26" s="33"/>
      <c r="E26" s="9" t="s">
        <v>70</v>
      </c>
      <c r="F26" s="9" t="s">
        <v>40</v>
      </c>
      <c r="G26" s="10">
        <v>0</v>
      </c>
      <c r="H26" s="10">
        <v>33</v>
      </c>
      <c r="I26" s="39">
        <f t="shared" si="4"/>
        <v>33</v>
      </c>
      <c r="J26" s="39">
        <v>77.4</v>
      </c>
      <c r="K26" s="10" t="s">
        <v>21</v>
      </c>
      <c r="L26" s="39">
        <v>77.4</v>
      </c>
      <c r="M26" s="10" t="s">
        <v>21</v>
      </c>
      <c r="N26" s="10">
        <f t="shared" si="5"/>
        <v>59.64</v>
      </c>
      <c r="O26" s="40" t="s">
        <v>24</v>
      </c>
    </row>
    <row r="27" ht="18" customHeight="1" spans="1:15">
      <c r="A27" s="20"/>
      <c r="B27" s="20" t="s">
        <v>61</v>
      </c>
      <c r="C27" s="20" t="s">
        <v>65</v>
      </c>
      <c r="D27" s="34"/>
      <c r="E27" s="9" t="s">
        <v>71</v>
      </c>
      <c r="F27" s="9" t="s">
        <v>20</v>
      </c>
      <c r="G27" s="10">
        <v>2.5</v>
      </c>
      <c r="H27" s="10">
        <v>32</v>
      </c>
      <c r="I27" s="39">
        <f t="shared" si="4"/>
        <v>34.5</v>
      </c>
      <c r="J27" s="39">
        <v>73</v>
      </c>
      <c r="K27" s="10" t="s">
        <v>21</v>
      </c>
      <c r="L27" s="39">
        <v>73</v>
      </c>
      <c r="M27" s="10" t="s">
        <v>21</v>
      </c>
      <c r="N27" s="10">
        <f t="shared" si="5"/>
        <v>57.6</v>
      </c>
      <c r="O27" s="9" t="s">
        <v>24</v>
      </c>
    </row>
    <row r="28" ht="18" customHeight="1" spans="1:15">
      <c r="A28" s="18">
        <v>8</v>
      </c>
      <c r="B28" s="18" t="s">
        <v>72</v>
      </c>
      <c r="C28" s="18" t="s">
        <v>73</v>
      </c>
      <c r="D28" s="32">
        <v>1</v>
      </c>
      <c r="E28" s="7" t="s">
        <v>74</v>
      </c>
      <c r="F28" s="7" t="s">
        <v>20</v>
      </c>
      <c r="G28" s="8">
        <v>2.5</v>
      </c>
      <c r="H28" s="8">
        <v>42</v>
      </c>
      <c r="I28" s="37">
        <f t="shared" si="4"/>
        <v>44.5</v>
      </c>
      <c r="J28" s="37">
        <v>85.9</v>
      </c>
      <c r="K28" s="8" t="s">
        <v>21</v>
      </c>
      <c r="L28" s="37">
        <v>85.9</v>
      </c>
      <c r="M28" s="8" t="s">
        <v>21</v>
      </c>
      <c r="N28" s="8">
        <f t="shared" si="5"/>
        <v>69.34</v>
      </c>
      <c r="O28" s="7" t="s">
        <v>22</v>
      </c>
    </row>
    <row r="29" ht="18" customHeight="1" spans="1:15">
      <c r="A29" s="19"/>
      <c r="B29" s="19" t="s">
        <v>72</v>
      </c>
      <c r="C29" s="19" t="s">
        <v>73</v>
      </c>
      <c r="D29" s="33"/>
      <c r="E29" s="9" t="s">
        <v>75</v>
      </c>
      <c r="F29" s="9" t="s">
        <v>59</v>
      </c>
      <c r="G29" s="10">
        <v>0</v>
      </c>
      <c r="H29" s="10">
        <v>47</v>
      </c>
      <c r="I29" s="39">
        <f t="shared" si="4"/>
        <v>47</v>
      </c>
      <c r="J29" s="39">
        <v>75.2</v>
      </c>
      <c r="K29" s="10" t="s">
        <v>21</v>
      </c>
      <c r="L29" s="39">
        <v>75.2</v>
      </c>
      <c r="M29" s="10" t="s">
        <v>21</v>
      </c>
      <c r="N29" s="10">
        <f t="shared" si="5"/>
        <v>63.92</v>
      </c>
      <c r="O29" s="9" t="s">
        <v>24</v>
      </c>
    </row>
    <row r="30" ht="18" customHeight="1" spans="1:15">
      <c r="A30" s="20"/>
      <c r="B30" s="20" t="s">
        <v>72</v>
      </c>
      <c r="C30" s="20" t="s">
        <v>73</v>
      </c>
      <c r="D30" s="34"/>
      <c r="E30" s="9" t="s">
        <v>76</v>
      </c>
      <c r="F30" s="9" t="s">
        <v>40</v>
      </c>
      <c r="G30" s="10">
        <v>0</v>
      </c>
      <c r="H30" s="10">
        <v>43.5</v>
      </c>
      <c r="I30" s="39">
        <f t="shared" ref="I28:I30" si="6">H30+G30</f>
        <v>43.5</v>
      </c>
      <c r="J30" s="39">
        <v>75.4</v>
      </c>
      <c r="K30" s="10" t="s">
        <v>21</v>
      </c>
      <c r="L30" s="39">
        <v>75.4</v>
      </c>
      <c r="M30" s="10" t="s">
        <v>21</v>
      </c>
      <c r="N30" s="10">
        <f t="shared" si="5"/>
        <v>62.64</v>
      </c>
      <c r="O30" s="9" t="s">
        <v>24</v>
      </c>
    </row>
  </sheetData>
  <sheetProtection password="AD27" sheet="1" objects="1"/>
  <sortState ref="A27:U29">
    <sortCondition ref="N27:N29" descending="1"/>
  </sortState>
  <mergeCells count="46">
    <mergeCell ref="A1:O1"/>
    <mergeCell ref="J2:L2"/>
    <mergeCell ref="A2:A3"/>
    <mergeCell ref="A4:A6"/>
    <mergeCell ref="A7:A9"/>
    <mergeCell ref="A10:A12"/>
    <mergeCell ref="A13:A15"/>
    <mergeCell ref="A16:A18"/>
    <mergeCell ref="A19:A21"/>
    <mergeCell ref="A22:A27"/>
    <mergeCell ref="A28:A30"/>
    <mergeCell ref="B2:B3"/>
    <mergeCell ref="B4:B6"/>
    <mergeCell ref="B7:B9"/>
    <mergeCell ref="B10:B12"/>
    <mergeCell ref="B13:B15"/>
    <mergeCell ref="B16:B18"/>
    <mergeCell ref="B19:B21"/>
    <mergeCell ref="B22:B27"/>
    <mergeCell ref="B28:B30"/>
    <mergeCell ref="C2:C3"/>
    <mergeCell ref="C4:C6"/>
    <mergeCell ref="C7:C9"/>
    <mergeCell ref="C10:C12"/>
    <mergeCell ref="C13:C15"/>
    <mergeCell ref="C16:C18"/>
    <mergeCell ref="C19:C21"/>
    <mergeCell ref="C22:C27"/>
    <mergeCell ref="C28:C30"/>
    <mergeCell ref="D2:D3"/>
    <mergeCell ref="D4:D6"/>
    <mergeCell ref="D7:D9"/>
    <mergeCell ref="D10:D12"/>
    <mergeCell ref="D13:D15"/>
    <mergeCell ref="D16:D18"/>
    <mergeCell ref="D19:D21"/>
    <mergeCell ref="D22:D27"/>
    <mergeCell ref="D28:D30"/>
    <mergeCell ref="E2:E3"/>
    <mergeCell ref="F2:F3"/>
    <mergeCell ref="G2:G3"/>
    <mergeCell ref="H2:H3"/>
    <mergeCell ref="I2:I3"/>
    <mergeCell ref="M2:M3"/>
    <mergeCell ref="N2:N3"/>
    <mergeCell ref="O2:O3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O6" sqref="O6"/>
    </sheetView>
  </sheetViews>
  <sheetFormatPr defaultColWidth="9" defaultRowHeight="13.5"/>
  <cols>
    <col min="1" max="1" width="5.875" customWidth="1"/>
    <col min="2" max="3" width="15.625" customWidth="1"/>
    <col min="4" max="4" width="4.625" customWidth="1"/>
    <col min="5" max="5" width="13.75" customWidth="1"/>
    <col min="7" max="7" width="5.75" customWidth="1"/>
    <col min="8" max="8" width="8.625" customWidth="1"/>
    <col min="9" max="9" width="7.375" customWidth="1"/>
    <col min="10" max="11" width="8.625" customWidth="1"/>
    <col min="14" max="14" width="7.375" customWidth="1"/>
    <col min="15" max="15" width="8.625" customWidth="1"/>
  </cols>
  <sheetData>
    <row r="1" ht="33" customHeight="1" spans="1: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29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12"/>
      <c r="L2" s="13"/>
      <c r="M2" s="3" t="s">
        <v>11</v>
      </c>
      <c r="N2" s="3" t="s">
        <v>12</v>
      </c>
      <c r="O2" s="3" t="s">
        <v>13</v>
      </c>
    </row>
    <row r="3" ht="56" customHeight="1" spans="1:15">
      <c r="A3" s="4"/>
      <c r="B3" s="5"/>
      <c r="C3" s="5"/>
      <c r="D3" s="5"/>
      <c r="E3" s="5"/>
      <c r="F3" s="5"/>
      <c r="G3" s="5"/>
      <c r="H3" s="5"/>
      <c r="I3" s="5"/>
      <c r="J3" s="11" t="s">
        <v>14</v>
      </c>
      <c r="K3" s="11" t="s">
        <v>15</v>
      </c>
      <c r="L3" s="14" t="s">
        <v>16</v>
      </c>
      <c r="M3" s="5"/>
      <c r="N3" s="5"/>
      <c r="O3" s="5"/>
    </row>
    <row r="4" ht="30" customHeight="1" spans="1:15">
      <c r="A4" s="18">
        <v>1</v>
      </c>
      <c r="B4" s="18" t="s">
        <v>77</v>
      </c>
      <c r="C4" s="18" t="s">
        <v>78</v>
      </c>
      <c r="D4" s="18">
        <v>1</v>
      </c>
      <c r="E4" s="7" t="s">
        <v>79</v>
      </c>
      <c r="F4" s="7" t="s">
        <v>20</v>
      </c>
      <c r="G4" s="8">
        <v>2.5</v>
      </c>
      <c r="H4" s="8">
        <v>37</v>
      </c>
      <c r="I4" s="8">
        <f>H4+G4</f>
        <v>39.5</v>
      </c>
      <c r="J4" s="8">
        <v>77.81</v>
      </c>
      <c r="K4" s="8" t="s">
        <v>21</v>
      </c>
      <c r="L4" s="8">
        <v>77.81</v>
      </c>
      <c r="M4" s="28">
        <v>77.81</v>
      </c>
      <c r="N4" s="8">
        <f>I4*0.4+L4*0.6</f>
        <v>62.486</v>
      </c>
      <c r="O4" s="8" t="s">
        <v>22</v>
      </c>
    </row>
    <row r="5" ht="30" customHeight="1" spans="1:15">
      <c r="A5" s="19"/>
      <c r="B5" s="19" t="s">
        <v>77</v>
      </c>
      <c r="C5" s="19" t="s">
        <v>78</v>
      </c>
      <c r="D5" s="19"/>
      <c r="E5" s="9" t="s">
        <v>80</v>
      </c>
      <c r="F5" s="9" t="s">
        <v>20</v>
      </c>
      <c r="G5" s="10">
        <v>2.5</v>
      </c>
      <c r="H5" s="10">
        <v>40</v>
      </c>
      <c r="I5" s="10">
        <f>H5+G5</f>
        <v>42.5</v>
      </c>
      <c r="J5" s="10" t="s">
        <v>30</v>
      </c>
      <c r="K5" s="10" t="s">
        <v>30</v>
      </c>
      <c r="L5" s="10" t="s">
        <v>30</v>
      </c>
      <c r="M5" s="10" t="s">
        <v>30</v>
      </c>
      <c r="N5" s="10" t="s">
        <v>30</v>
      </c>
      <c r="O5" s="10" t="s">
        <v>24</v>
      </c>
    </row>
    <row r="6" ht="30" customHeight="1" spans="1:15">
      <c r="A6" s="20"/>
      <c r="B6" s="20" t="s">
        <v>77</v>
      </c>
      <c r="C6" s="20" t="s">
        <v>78</v>
      </c>
      <c r="D6" s="20"/>
      <c r="E6" s="9" t="s">
        <v>81</v>
      </c>
      <c r="F6" s="9" t="s">
        <v>20</v>
      </c>
      <c r="G6" s="10">
        <v>2.5</v>
      </c>
      <c r="H6" s="10">
        <v>36</v>
      </c>
      <c r="I6" s="10">
        <f>H6+G6</f>
        <v>38.5</v>
      </c>
      <c r="J6" s="10" t="s">
        <v>30</v>
      </c>
      <c r="K6" s="10" t="s">
        <v>30</v>
      </c>
      <c r="L6" s="10" t="s">
        <v>30</v>
      </c>
      <c r="M6" s="10" t="s">
        <v>30</v>
      </c>
      <c r="N6" s="10" t="s">
        <v>30</v>
      </c>
      <c r="O6" s="10" t="s">
        <v>24</v>
      </c>
    </row>
    <row r="7" ht="30" customHeight="1" spans="1:15">
      <c r="A7" s="6">
        <v>2</v>
      </c>
      <c r="B7" s="6" t="s">
        <v>82</v>
      </c>
      <c r="C7" s="6" t="s">
        <v>83</v>
      </c>
      <c r="D7" s="6">
        <v>1</v>
      </c>
      <c r="E7" s="7" t="s">
        <v>84</v>
      </c>
      <c r="F7" s="7" t="s">
        <v>20</v>
      </c>
      <c r="G7" s="8">
        <v>2.5</v>
      </c>
      <c r="H7" s="8">
        <v>50.5</v>
      </c>
      <c r="I7" s="8">
        <f t="shared" ref="I7:I12" si="0">H7+G7</f>
        <v>53</v>
      </c>
      <c r="J7" s="8">
        <v>84.61</v>
      </c>
      <c r="K7" s="28" t="s">
        <v>21</v>
      </c>
      <c r="L7" s="8">
        <v>84.61</v>
      </c>
      <c r="M7" s="28" t="s">
        <v>21</v>
      </c>
      <c r="N7" s="8">
        <f>I7*0.4+L7*0.6</f>
        <v>71.966</v>
      </c>
      <c r="O7" s="8" t="s">
        <v>22</v>
      </c>
    </row>
    <row r="8" ht="30" customHeight="1" spans="1:15">
      <c r="A8" s="6"/>
      <c r="B8" s="6" t="s">
        <v>82</v>
      </c>
      <c r="C8" s="6" t="s">
        <v>83</v>
      </c>
      <c r="D8" s="6"/>
      <c r="E8" s="9" t="s">
        <v>85</v>
      </c>
      <c r="F8" s="9" t="s">
        <v>20</v>
      </c>
      <c r="G8" s="10">
        <v>2.5</v>
      </c>
      <c r="H8" s="10">
        <v>45.5</v>
      </c>
      <c r="I8" s="10">
        <f t="shared" si="0"/>
        <v>48</v>
      </c>
      <c r="J8" s="10">
        <v>84.42</v>
      </c>
      <c r="K8" s="29" t="s">
        <v>21</v>
      </c>
      <c r="L8" s="10">
        <v>84.42</v>
      </c>
      <c r="M8" s="29" t="s">
        <v>21</v>
      </c>
      <c r="N8" s="10">
        <f t="shared" ref="N7:N12" si="1">I8*0.4+L8*0.6</f>
        <v>69.852</v>
      </c>
      <c r="O8" s="10" t="s">
        <v>24</v>
      </c>
    </row>
    <row r="9" ht="30" customHeight="1" spans="1:15">
      <c r="A9" s="6"/>
      <c r="B9" s="6" t="s">
        <v>82</v>
      </c>
      <c r="C9" s="6" t="s">
        <v>83</v>
      </c>
      <c r="D9" s="6"/>
      <c r="E9" s="26" t="s">
        <v>86</v>
      </c>
      <c r="F9" s="26" t="s">
        <v>20</v>
      </c>
      <c r="G9" s="27">
        <v>2.5</v>
      </c>
      <c r="H9" s="27">
        <v>44</v>
      </c>
      <c r="I9" s="27">
        <f t="shared" si="0"/>
        <v>46.5</v>
      </c>
      <c r="J9" s="27">
        <v>84.74</v>
      </c>
      <c r="K9" s="29" t="s">
        <v>21</v>
      </c>
      <c r="L9" s="27">
        <v>84.74</v>
      </c>
      <c r="M9" s="29" t="s">
        <v>21</v>
      </c>
      <c r="N9" s="10">
        <f t="shared" si="1"/>
        <v>69.444</v>
      </c>
      <c r="O9" s="27" t="s">
        <v>24</v>
      </c>
    </row>
    <row r="10" s="25" customFormat="1" ht="30" customHeight="1" spans="1:15">
      <c r="A10" s="16">
        <v>3</v>
      </c>
      <c r="B10" s="16" t="s">
        <v>82</v>
      </c>
      <c r="C10" s="16" t="s">
        <v>87</v>
      </c>
      <c r="D10" s="16">
        <v>1</v>
      </c>
      <c r="E10" s="7" t="s">
        <v>88</v>
      </c>
      <c r="F10" s="7" t="s">
        <v>20</v>
      </c>
      <c r="G10" s="8">
        <v>2.5</v>
      </c>
      <c r="H10" s="8">
        <v>33.5</v>
      </c>
      <c r="I10" s="8">
        <f t="shared" si="0"/>
        <v>36</v>
      </c>
      <c r="J10" s="8">
        <v>87.34</v>
      </c>
      <c r="K10" s="28" t="s">
        <v>21</v>
      </c>
      <c r="L10" s="8">
        <v>87.34</v>
      </c>
      <c r="M10" s="28" t="s">
        <v>21</v>
      </c>
      <c r="N10" s="8">
        <f t="shared" si="1"/>
        <v>66.804</v>
      </c>
      <c r="O10" s="8" t="s">
        <v>22</v>
      </c>
    </row>
    <row r="11" s="25" customFormat="1" ht="30" customHeight="1" spans="1:15">
      <c r="A11" s="16"/>
      <c r="B11" s="16" t="s">
        <v>82</v>
      </c>
      <c r="C11" s="16" t="s">
        <v>87</v>
      </c>
      <c r="D11" s="16"/>
      <c r="E11" s="9" t="s">
        <v>89</v>
      </c>
      <c r="F11" s="9" t="s">
        <v>20</v>
      </c>
      <c r="G11" s="10">
        <v>2.5</v>
      </c>
      <c r="H11" s="10">
        <v>32</v>
      </c>
      <c r="I11" s="10">
        <f t="shared" si="0"/>
        <v>34.5</v>
      </c>
      <c r="J11" s="10">
        <v>84.62</v>
      </c>
      <c r="K11" s="29" t="s">
        <v>21</v>
      </c>
      <c r="L11" s="10">
        <v>84.62</v>
      </c>
      <c r="M11" s="29" t="s">
        <v>21</v>
      </c>
      <c r="N11" s="10">
        <f t="shared" si="1"/>
        <v>64.572</v>
      </c>
      <c r="O11" s="10" t="s">
        <v>24</v>
      </c>
    </row>
    <row r="12" s="25" customFormat="1" ht="30" customHeight="1" spans="1:15">
      <c r="A12" s="16"/>
      <c r="B12" s="16" t="s">
        <v>82</v>
      </c>
      <c r="C12" s="16" t="s">
        <v>87</v>
      </c>
      <c r="D12" s="16"/>
      <c r="E12" s="9" t="s">
        <v>90</v>
      </c>
      <c r="F12" s="9" t="s">
        <v>20</v>
      </c>
      <c r="G12" s="10">
        <v>2.5</v>
      </c>
      <c r="H12" s="10">
        <v>33.5</v>
      </c>
      <c r="I12" s="10">
        <f t="shared" si="0"/>
        <v>36</v>
      </c>
      <c r="J12" s="10">
        <v>82.9</v>
      </c>
      <c r="K12" s="29" t="s">
        <v>21</v>
      </c>
      <c r="L12" s="10">
        <v>82.9</v>
      </c>
      <c r="M12" s="29" t="s">
        <v>21</v>
      </c>
      <c r="N12" s="10">
        <f t="shared" si="1"/>
        <v>64.14</v>
      </c>
      <c r="O12" s="10" t="s">
        <v>24</v>
      </c>
    </row>
  </sheetData>
  <sheetProtection password="AD27" sheet="1" objects="1"/>
  <mergeCells count="26">
    <mergeCell ref="A1:O1"/>
    <mergeCell ref="J2:L2"/>
    <mergeCell ref="A2:A3"/>
    <mergeCell ref="A4:A6"/>
    <mergeCell ref="A7:A9"/>
    <mergeCell ref="A10:A12"/>
    <mergeCell ref="B2:B3"/>
    <mergeCell ref="B4:B6"/>
    <mergeCell ref="B7:B9"/>
    <mergeCell ref="B10:B12"/>
    <mergeCell ref="C2:C3"/>
    <mergeCell ref="C4:C6"/>
    <mergeCell ref="C7:C9"/>
    <mergeCell ref="C10:C12"/>
    <mergeCell ref="D2:D3"/>
    <mergeCell ref="D4:D6"/>
    <mergeCell ref="D7:D9"/>
    <mergeCell ref="D10:D12"/>
    <mergeCell ref="E2:E3"/>
    <mergeCell ref="F2:F3"/>
    <mergeCell ref="G2:G3"/>
    <mergeCell ref="H2:H3"/>
    <mergeCell ref="I2:I3"/>
    <mergeCell ref="M2:M3"/>
    <mergeCell ref="N2:N3"/>
    <mergeCell ref="O2:O3"/>
  </mergeCells>
  <pageMargins left="0.7" right="0.7" top="0.75" bottom="0.75" header="0.3" footer="0.3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workbookViewId="0">
      <selection activeCell="A1" sqref="$A1:$XFD1048576"/>
    </sheetView>
  </sheetViews>
  <sheetFormatPr defaultColWidth="9" defaultRowHeight="16" customHeight="1"/>
  <cols>
    <col min="1" max="1" width="4.125" customWidth="1"/>
    <col min="2" max="2" width="24.375" customWidth="1"/>
    <col min="3" max="3" width="16.5" customWidth="1"/>
    <col min="4" max="4" width="4.625" customWidth="1"/>
    <col min="5" max="5" width="13.75" customWidth="1"/>
    <col min="6" max="7" width="9" customWidth="1"/>
  </cols>
  <sheetData>
    <row r="1" ht="40" customHeight="1" spans="1: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45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12"/>
      <c r="L2" s="13"/>
      <c r="M2" s="3" t="s">
        <v>11</v>
      </c>
      <c r="N2" s="3" t="s">
        <v>12</v>
      </c>
      <c r="O2" s="3" t="s">
        <v>13</v>
      </c>
    </row>
    <row r="3" ht="45" customHeight="1" spans="1:15">
      <c r="A3" s="4"/>
      <c r="B3" s="5"/>
      <c r="C3" s="5"/>
      <c r="D3" s="5"/>
      <c r="E3" s="5"/>
      <c r="F3" s="5"/>
      <c r="G3" s="5"/>
      <c r="H3" s="5"/>
      <c r="I3" s="5"/>
      <c r="J3" s="11" t="s">
        <v>14</v>
      </c>
      <c r="K3" s="11" t="s">
        <v>15</v>
      </c>
      <c r="L3" s="14" t="s">
        <v>16</v>
      </c>
      <c r="M3" s="5"/>
      <c r="N3" s="5"/>
      <c r="O3" s="5"/>
    </row>
    <row r="4" customHeight="1" spans="1:15">
      <c r="A4" s="18">
        <v>1</v>
      </c>
      <c r="B4" s="18" t="s">
        <v>91</v>
      </c>
      <c r="C4" s="18" t="s">
        <v>92</v>
      </c>
      <c r="D4" s="18">
        <v>2</v>
      </c>
      <c r="E4" s="7" t="s">
        <v>93</v>
      </c>
      <c r="F4" s="7" t="s">
        <v>20</v>
      </c>
      <c r="G4" s="8">
        <v>2.5</v>
      </c>
      <c r="H4" s="8">
        <v>43</v>
      </c>
      <c r="I4" s="8">
        <f t="shared" ref="I4:I15" si="0">H4+G4</f>
        <v>45.5</v>
      </c>
      <c r="J4" s="8">
        <v>84.6</v>
      </c>
      <c r="K4" s="8" t="s">
        <v>21</v>
      </c>
      <c r="L4" s="8">
        <v>84.6</v>
      </c>
      <c r="M4" s="8" t="s">
        <v>21</v>
      </c>
      <c r="N4" s="8">
        <f>I4*0.4+L4*0.6</f>
        <v>68.96</v>
      </c>
      <c r="O4" s="7" t="s">
        <v>22</v>
      </c>
    </row>
    <row r="5" customHeight="1" spans="1:15">
      <c r="A5" s="19"/>
      <c r="B5" s="19" t="s">
        <v>91</v>
      </c>
      <c r="C5" s="19" t="s">
        <v>92</v>
      </c>
      <c r="D5" s="19"/>
      <c r="E5" s="7" t="s">
        <v>94</v>
      </c>
      <c r="F5" s="7" t="s">
        <v>40</v>
      </c>
      <c r="G5" s="8">
        <v>0</v>
      </c>
      <c r="H5" s="8">
        <v>48.5</v>
      </c>
      <c r="I5" s="8">
        <f t="shared" si="0"/>
        <v>48.5</v>
      </c>
      <c r="J5" s="8">
        <v>81.6</v>
      </c>
      <c r="K5" s="8" t="s">
        <v>21</v>
      </c>
      <c r="L5" s="8">
        <v>81.6</v>
      </c>
      <c r="M5" s="8" t="s">
        <v>21</v>
      </c>
      <c r="N5" s="8">
        <f>I5*0.4+L5*0.6</f>
        <v>68.36</v>
      </c>
      <c r="O5" s="7" t="s">
        <v>22</v>
      </c>
    </row>
    <row r="6" customHeight="1" spans="1:15">
      <c r="A6" s="19"/>
      <c r="B6" s="19" t="s">
        <v>91</v>
      </c>
      <c r="C6" s="19" t="s">
        <v>92</v>
      </c>
      <c r="D6" s="19"/>
      <c r="E6" s="9" t="s">
        <v>95</v>
      </c>
      <c r="F6" s="9" t="s">
        <v>20</v>
      </c>
      <c r="G6" s="10">
        <v>2.5</v>
      </c>
      <c r="H6" s="10">
        <v>46</v>
      </c>
      <c r="I6" s="10">
        <f t="shared" si="0"/>
        <v>48.5</v>
      </c>
      <c r="J6" s="10">
        <v>77.4</v>
      </c>
      <c r="K6" s="10" t="s">
        <v>21</v>
      </c>
      <c r="L6" s="10">
        <v>77.4</v>
      </c>
      <c r="M6" s="10" t="s">
        <v>21</v>
      </c>
      <c r="N6" s="10">
        <f>I6*0.4+L6*0.6</f>
        <v>65.84</v>
      </c>
      <c r="O6" s="9" t="s">
        <v>24</v>
      </c>
    </row>
    <row r="7" customHeight="1" spans="1:15">
      <c r="A7" s="19"/>
      <c r="B7" s="19" t="s">
        <v>91</v>
      </c>
      <c r="C7" s="19" t="s">
        <v>92</v>
      </c>
      <c r="D7" s="19"/>
      <c r="E7" s="9" t="s">
        <v>96</v>
      </c>
      <c r="F7" s="9" t="s">
        <v>40</v>
      </c>
      <c r="G7" s="10">
        <v>0</v>
      </c>
      <c r="H7" s="10">
        <v>41.5</v>
      </c>
      <c r="I7" s="10">
        <f t="shared" si="0"/>
        <v>41.5</v>
      </c>
      <c r="J7" s="10">
        <v>79</v>
      </c>
      <c r="K7" s="10" t="s">
        <v>21</v>
      </c>
      <c r="L7" s="10">
        <v>79</v>
      </c>
      <c r="M7" s="10" t="s">
        <v>21</v>
      </c>
      <c r="N7" s="10">
        <f>I7*0.4+L7*0.6</f>
        <v>64</v>
      </c>
      <c r="O7" s="9" t="s">
        <v>24</v>
      </c>
    </row>
    <row r="8" customHeight="1" spans="1:15">
      <c r="A8" s="19"/>
      <c r="B8" s="19" t="s">
        <v>91</v>
      </c>
      <c r="C8" s="19" t="s">
        <v>92</v>
      </c>
      <c r="D8" s="19"/>
      <c r="E8" s="9" t="s">
        <v>97</v>
      </c>
      <c r="F8" s="9" t="s">
        <v>20</v>
      </c>
      <c r="G8" s="10">
        <v>2.5</v>
      </c>
      <c r="H8" s="10">
        <v>39</v>
      </c>
      <c r="I8" s="10">
        <f t="shared" si="0"/>
        <v>41.5</v>
      </c>
      <c r="J8" s="10">
        <v>74</v>
      </c>
      <c r="K8" s="10" t="s">
        <v>21</v>
      </c>
      <c r="L8" s="10">
        <v>74</v>
      </c>
      <c r="M8" s="10" t="s">
        <v>21</v>
      </c>
      <c r="N8" s="10">
        <f>I8*0.4+L8*0.6</f>
        <v>61</v>
      </c>
      <c r="O8" s="9" t="s">
        <v>24</v>
      </c>
    </row>
    <row r="9" customHeight="1" spans="1:15">
      <c r="A9" s="20"/>
      <c r="B9" s="20" t="s">
        <v>91</v>
      </c>
      <c r="C9" s="20" t="s">
        <v>92</v>
      </c>
      <c r="D9" s="20"/>
      <c r="E9" s="9" t="s">
        <v>98</v>
      </c>
      <c r="F9" s="9" t="s">
        <v>40</v>
      </c>
      <c r="G9" s="10">
        <v>0</v>
      </c>
      <c r="H9" s="10">
        <v>44</v>
      </c>
      <c r="I9" s="10">
        <f t="shared" si="0"/>
        <v>44</v>
      </c>
      <c r="J9" s="10" t="s">
        <v>30</v>
      </c>
      <c r="K9" s="10" t="s">
        <v>30</v>
      </c>
      <c r="L9" s="10" t="s">
        <v>30</v>
      </c>
      <c r="M9" s="10" t="s">
        <v>30</v>
      </c>
      <c r="N9" s="10" t="s">
        <v>30</v>
      </c>
      <c r="O9" s="9" t="s">
        <v>24</v>
      </c>
    </row>
    <row r="10" customHeight="1" spans="1:15">
      <c r="A10" s="18">
        <v>2</v>
      </c>
      <c r="B10" s="18" t="s">
        <v>42</v>
      </c>
      <c r="C10" s="18" t="s">
        <v>99</v>
      </c>
      <c r="D10" s="18">
        <v>2</v>
      </c>
      <c r="E10" s="7" t="s">
        <v>100</v>
      </c>
      <c r="F10" s="7" t="s">
        <v>40</v>
      </c>
      <c r="G10" s="8">
        <v>0</v>
      </c>
      <c r="H10" s="8">
        <v>53</v>
      </c>
      <c r="I10" s="8">
        <f t="shared" si="0"/>
        <v>53</v>
      </c>
      <c r="J10" s="8">
        <v>82.8</v>
      </c>
      <c r="K10" s="8" t="s">
        <v>21</v>
      </c>
      <c r="L10" s="8">
        <v>82.8</v>
      </c>
      <c r="M10" s="8" t="s">
        <v>21</v>
      </c>
      <c r="N10" s="8">
        <f>I10*0.4+L10*0.6</f>
        <v>70.88</v>
      </c>
      <c r="O10" s="7" t="s">
        <v>22</v>
      </c>
    </row>
    <row r="11" customHeight="1" spans="1:15">
      <c r="A11" s="19"/>
      <c r="B11" s="19" t="s">
        <v>42</v>
      </c>
      <c r="C11" s="19" t="s">
        <v>99</v>
      </c>
      <c r="D11" s="19"/>
      <c r="E11" s="7" t="s">
        <v>101</v>
      </c>
      <c r="F11" s="7" t="s">
        <v>40</v>
      </c>
      <c r="G11" s="8">
        <v>0</v>
      </c>
      <c r="H11" s="8">
        <v>44</v>
      </c>
      <c r="I11" s="8">
        <f t="shared" si="0"/>
        <v>44</v>
      </c>
      <c r="J11" s="8">
        <v>85.8</v>
      </c>
      <c r="K11" s="8" t="s">
        <v>21</v>
      </c>
      <c r="L11" s="8">
        <v>85.8</v>
      </c>
      <c r="M11" s="8" t="s">
        <v>21</v>
      </c>
      <c r="N11" s="8">
        <f>I11*0.4+L11*0.6</f>
        <v>69.08</v>
      </c>
      <c r="O11" s="7" t="s">
        <v>22</v>
      </c>
    </row>
    <row r="12" customHeight="1" spans="1:15">
      <c r="A12" s="19"/>
      <c r="B12" s="19" t="s">
        <v>42</v>
      </c>
      <c r="C12" s="19" t="s">
        <v>99</v>
      </c>
      <c r="D12" s="19"/>
      <c r="E12" s="9" t="s">
        <v>102</v>
      </c>
      <c r="F12" s="9" t="s">
        <v>40</v>
      </c>
      <c r="G12" s="10">
        <v>0</v>
      </c>
      <c r="H12" s="10">
        <v>46</v>
      </c>
      <c r="I12" s="10">
        <f t="shared" si="0"/>
        <v>46</v>
      </c>
      <c r="J12" s="10">
        <v>81.6</v>
      </c>
      <c r="K12" s="10" t="s">
        <v>21</v>
      </c>
      <c r="L12" s="10">
        <v>81.6</v>
      </c>
      <c r="M12" s="10" t="s">
        <v>21</v>
      </c>
      <c r="N12" s="10">
        <f>I12*0.4+L12*0.6</f>
        <v>67.36</v>
      </c>
      <c r="O12" s="9" t="s">
        <v>24</v>
      </c>
    </row>
    <row r="13" customHeight="1" spans="1:15">
      <c r="A13" s="19"/>
      <c r="B13" s="19" t="s">
        <v>42</v>
      </c>
      <c r="C13" s="19" t="s">
        <v>99</v>
      </c>
      <c r="D13" s="19"/>
      <c r="E13" s="9" t="s">
        <v>103</v>
      </c>
      <c r="F13" s="9" t="s">
        <v>40</v>
      </c>
      <c r="G13" s="10">
        <v>0</v>
      </c>
      <c r="H13" s="10">
        <v>42</v>
      </c>
      <c r="I13" s="10">
        <f t="shared" si="0"/>
        <v>42</v>
      </c>
      <c r="J13" s="10">
        <v>84.2</v>
      </c>
      <c r="K13" s="10" t="s">
        <v>21</v>
      </c>
      <c r="L13" s="10">
        <v>84.2</v>
      </c>
      <c r="M13" s="10" t="s">
        <v>21</v>
      </c>
      <c r="N13" s="10">
        <f>I13*0.4+L13*0.6</f>
        <v>67.32</v>
      </c>
      <c r="O13" s="9" t="s">
        <v>24</v>
      </c>
    </row>
    <row r="14" customHeight="1" spans="1:15">
      <c r="A14" s="19"/>
      <c r="B14" s="19" t="s">
        <v>42</v>
      </c>
      <c r="C14" s="19" t="s">
        <v>99</v>
      </c>
      <c r="D14" s="19"/>
      <c r="E14" s="9" t="s">
        <v>104</v>
      </c>
      <c r="F14" s="9" t="s">
        <v>59</v>
      </c>
      <c r="G14" s="10">
        <v>0</v>
      </c>
      <c r="H14" s="10">
        <v>38</v>
      </c>
      <c r="I14" s="10">
        <f t="shared" si="0"/>
        <v>38</v>
      </c>
      <c r="J14" s="10" t="s">
        <v>30</v>
      </c>
      <c r="K14" s="10" t="s">
        <v>30</v>
      </c>
      <c r="L14" s="10" t="s">
        <v>30</v>
      </c>
      <c r="M14" s="10" t="s">
        <v>30</v>
      </c>
      <c r="N14" s="10" t="s">
        <v>30</v>
      </c>
      <c r="O14" s="9" t="s">
        <v>24</v>
      </c>
    </row>
    <row r="15" customHeight="1" spans="1:15">
      <c r="A15" s="20"/>
      <c r="B15" s="20" t="s">
        <v>42</v>
      </c>
      <c r="C15" s="20" t="s">
        <v>99</v>
      </c>
      <c r="D15" s="20"/>
      <c r="E15" s="9" t="s">
        <v>105</v>
      </c>
      <c r="F15" s="9" t="s">
        <v>40</v>
      </c>
      <c r="G15" s="10">
        <v>0</v>
      </c>
      <c r="H15" s="10">
        <v>42</v>
      </c>
      <c r="I15" s="10">
        <f t="shared" si="0"/>
        <v>42</v>
      </c>
      <c r="J15" s="10" t="s">
        <v>30</v>
      </c>
      <c r="K15" s="10" t="s">
        <v>30</v>
      </c>
      <c r="L15" s="10" t="s">
        <v>30</v>
      </c>
      <c r="M15" s="10" t="s">
        <v>30</v>
      </c>
      <c r="N15" s="10" t="s">
        <v>30</v>
      </c>
      <c r="O15" s="9" t="s">
        <v>24</v>
      </c>
    </row>
    <row r="16" customHeight="1" spans="1:15">
      <c r="A16" s="6">
        <v>3</v>
      </c>
      <c r="B16" s="6" t="s">
        <v>42</v>
      </c>
      <c r="C16" s="6" t="s">
        <v>106</v>
      </c>
      <c r="D16" s="6">
        <v>1</v>
      </c>
      <c r="E16" s="7" t="s">
        <v>107</v>
      </c>
      <c r="F16" s="7" t="s">
        <v>59</v>
      </c>
      <c r="G16" s="8">
        <v>0</v>
      </c>
      <c r="H16" s="8">
        <v>51.5</v>
      </c>
      <c r="I16" s="8">
        <f t="shared" ref="I10:I29" si="1">H16+G16</f>
        <v>51.5</v>
      </c>
      <c r="J16" s="8">
        <v>83.4</v>
      </c>
      <c r="K16" s="8" t="s">
        <v>21</v>
      </c>
      <c r="L16" s="8">
        <v>83.4</v>
      </c>
      <c r="M16" s="8" t="s">
        <v>21</v>
      </c>
      <c r="N16" s="8">
        <f>I16*0.4+L16*0.6</f>
        <v>70.64</v>
      </c>
      <c r="O16" s="7" t="s">
        <v>22</v>
      </c>
    </row>
    <row r="17" customHeight="1" spans="1:15">
      <c r="A17" s="6"/>
      <c r="B17" s="6" t="s">
        <v>42</v>
      </c>
      <c r="C17" s="6" t="s">
        <v>106</v>
      </c>
      <c r="D17" s="6"/>
      <c r="E17" s="9" t="s">
        <v>108</v>
      </c>
      <c r="F17" s="9" t="s">
        <v>20</v>
      </c>
      <c r="G17" s="10">
        <v>2.5</v>
      </c>
      <c r="H17" s="10">
        <v>47</v>
      </c>
      <c r="I17" s="10">
        <f t="shared" si="1"/>
        <v>49.5</v>
      </c>
      <c r="J17" s="10">
        <v>75.2</v>
      </c>
      <c r="K17" s="10" t="s">
        <v>21</v>
      </c>
      <c r="L17" s="10">
        <v>75.2</v>
      </c>
      <c r="M17" s="10" t="s">
        <v>21</v>
      </c>
      <c r="N17" s="10">
        <f>I17*0.4+L17*0.6</f>
        <v>64.92</v>
      </c>
      <c r="O17" s="9" t="s">
        <v>24</v>
      </c>
    </row>
    <row r="18" customHeight="1" spans="1:15">
      <c r="A18" s="6"/>
      <c r="B18" s="6" t="s">
        <v>42</v>
      </c>
      <c r="C18" s="6" t="s">
        <v>106</v>
      </c>
      <c r="D18" s="6"/>
      <c r="E18" s="9" t="s">
        <v>109</v>
      </c>
      <c r="F18" s="9" t="s">
        <v>40</v>
      </c>
      <c r="G18" s="10">
        <v>0</v>
      </c>
      <c r="H18" s="10">
        <v>47</v>
      </c>
      <c r="I18" s="10">
        <f t="shared" si="1"/>
        <v>47</v>
      </c>
      <c r="J18" s="10">
        <v>76.5</v>
      </c>
      <c r="K18" s="10" t="s">
        <v>21</v>
      </c>
      <c r="L18" s="10">
        <v>76.5</v>
      </c>
      <c r="M18" s="10" t="s">
        <v>21</v>
      </c>
      <c r="N18" s="10">
        <f>I18*0.4+L18*0.6</f>
        <v>64.7</v>
      </c>
      <c r="O18" s="9" t="s">
        <v>24</v>
      </c>
    </row>
    <row r="19" customHeight="1" spans="1:15">
      <c r="A19" s="18">
        <v>4</v>
      </c>
      <c r="B19" s="18" t="s">
        <v>110</v>
      </c>
      <c r="C19" s="18" t="s">
        <v>111</v>
      </c>
      <c r="D19" s="18">
        <v>1</v>
      </c>
      <c r="E19" s="7" t="s">
        <v>112</v>
      </c>
      <c r="F19" s="7" t="s">
        <v>40</v>
      </c>
      <c r="G19" s="8">
        <v>0</v>
      </c>
      <c r="H19" s="8">
        <v>49</v>
      </c>
      <c r="I19" s="8">
        <f t="shared" si="1"/>
        <v>49</v>
      </c>
      <c r="J19" s="8">
        <v>84.6</v>
      </c>
      <c r="K19" s="8" t="s">
        <v>21</v>
      </c>
      <c r="L19" s="8">
        <v>84.6</v>
      </c>
      <c r="M19" s="8" t="s">
        <v>21</v>
      </c>
      <c r="N19" s="8">
        <f>I19*0.4+L19*0.6</f>
        <v>70.36</v>
      </c>
      <c r="O19" s="7" t="s">
        <v>22</v>
      </c>
    </row>
    <row r="20" customHeight="1" spans="1:15">
      <c r="A20" s="19"/>
      <c r="B20" s="19" t="s">
        <v>110</v>
      </c>
      <c r="C20" s="19" t="s">
        <v>111</v>
      </c>
      <c r="D20" s="19"/>
      <c r="E20" s="9" t="s">
        <v>113</v>
      </c>
      <c r="F20" s="9" t="s">
        <v>40</v>
      </c>
      <c r="G20" s="10">
        <v>0</v>
      </c>
      <c r="H20" s="10">
        <v>59</v>
      </c>
      <c r="I20" s="10">
        <f t="shared" si="1"/>
        <v>59</v>
      </c>
      <c r="J20" s="10">
        <v>76.6</v>
      </c>
      <c r="K20" s="10" t="s">
        <v>21</v>
      </c>
      <c r="L20" s="10">
        <v>76.6</v>
      </c>
      <c r="M20" s="10" t="s">
        <v>21</v>
      </c>
      <c r="N20" s="10">
        <f>I20*0.4+L20*0.6</f>
        <v>69.56</v>
      </c>
      <c r="O20" s="9" t="s">
        <v>24</v>
      </c>
    </row>
    <row r="21" customHeight="1" spans="1:15">
      <c r="A21" s="20"/>
      <c r="B21" s="20" t="s">
        <v>110</v>
      </c>
      <c r="C21" s="20" t="s">
        <v>111</v>
      </c>
      <c r="D21" s="20"/>
      <c r="E21" s="9" t="s">
        <v>114</v>
      </c>
      <c r="F21" s="9" t="s">
        <v>40</v>
      </c>
      <c r="G21" s="10">
        <v>0</v>
      </c>
      <c r="H21" s="10">
        <v>47.5</v>
      </c>
      <c r="I21" s="10">
        <f t="shared" si="1"/>
        <v>47.5</v>
      </c>
      <c r="J21" s="10" t="s">
        <v>30</v>
      </c>
      <c r="K21" s="10" t="s">
        <v>30</v>
      </c>
      <c r="L21" s="10" t="s">
        <v>30</v>
      </c>
      <c r="M21" s="10" t="s">
        <v>30</v>
      </c>
      <c r="N21" s="10" t="s">
        <v>30</v>
      </c>
      <c r="O21" s="9" t="s">
        <v>24</v>
      </c>
    </row>
    <row r="22" customHeight="1" spans="1:15">
      <c r="A22" s="21">
        <v>5</v>
      </c>
      <c r="B22" s="21" t="s">
        <v>115</v>
      </c>
      <c r="C22" s="21" t="s">
        <v>116</v>
      </c>
      <c r="D22" s="21">
        <v>1</v>
      </c>
      <c r="E22" s="7" t="s">
        <v>117</v>
      </c>
      <c r="F22" s="7" t="s">
        <v>40</v>
      </c>
      <c r="G22" s="8">
        <v>0</v>
      </c>
      <c r="H22" s="8">
        <v>35</v>
      </c>
      <c r="I22" s="8">
        <f t="shared" si="1"/>
        <v>35</v>
      </c>
      <c r="J22" s="8">
        <v>85</v>
      </c>
      <c r="K22" s="8" t="s">
        <v>21</v>
      </c>
      <c r="L22" s="8">
        <v>85</v>
      </c>
      <c r="M22" s="8" t="s">
        <v>21</v>
      </c>
      <c r="N22" s="8">
        <f>I22*0.4+L22*0.6</f>
        <v>65</v>
      </c>
      <c r="O22" s="7" t="s">
        <v>22</v>
      </c>
    </row>
    <row r="23" customHeight="1" spans="1:15">
      <c r="A23" s="22"/>
      <c r="B23" s="22" t="s">
        <v>115</v>
      </c>
      <c r="C23" s="22" t="s">
        <v>116</v>
      </c>
      <c r="D23" s="22"/>
      <c r="E23" s="9" t="s">
        <v>118</v>
      </c>
      <c r="F23" s="9" t="s">
        <v>40</v>
      </c>
      <c r="G23" s="10">
        <v>0</v>
      </c>
      <c r="H23" s="10">
        <v>35</v>
      </c>
      <c r="I23" s="10">
        <f t="shared" si="1"/>
        <v>35</v>
      </c>
      <c r="J23" s="10">
        <v>74</v>
      </c>
      <c r="K23" s="10" t="s">
        <v>21</v>
      </c>
      <c r="L23" s="10">
        <v>74</v>
      </c>
      <c r="M23" s="10" t="s">
        <v>21</v>
      </c>
      <c r="N23" s="10">
        <f>I23*0.4+L23*0.6</f>
        <v>58.4</v>
      </c>
      <c r="O23" s="9" t="s">
        <v>24</v>
      </c>
    </row>
    <row r="24" customHeight="1" spans="1:15">
      <c r="A24" s="22"/>
      <c r="B24" s="22" t="s">
        <v>115</v>
      </c>
      <c r="C24" s="22" t="s">
        <v>116</v>
      </c>
      <c r="D24" s="22"/>
      <c r="E24" s="9" t="s">
        <v>119</v>
      </c>
      <c r="F24" s="9" t="s">
        <v>20</v>
      </c>
      <c r="G24" s="10">
        <v>2.5</v>
      </c>
      <c r="H24" s="10">
        <v>42</v>
      </c>
      <c r="I24" s="10">
        <f t="shared" si="1"/>
        <v>44.5</v>
      </c>
      <c r="J24" s="10" t="s">
        <v>30</v>
      </c>
      <c r="K24" s="10" t="s">
        <v>30</v>
      </c>
      <c r="L24" s="10" t="s">
        <v>30</v>
      </c>
      <c r="M24" s="10" t="s">
        <v>30</v>
      </c>
      <c r="N24" s="10" t="s">
        <v>30</v>
      </c>
      <c r="O24" s="9" t="s">
        <v>24</v>
      </c>
    </row>
    <row r="25" customHeight="1" spans="1:15">
      <c r="A25" s="23"/>
      <c r="B25" s="23" t="s">
        <v>115</v>
      </c>
      <c r="C25" s="23" t="s">
        <v>116</v>
      </c>
      <c r="D25" s="23"/>
      <c r="E25" s="9" t="s">
        <v>120</v>
      </c>
      <c r="F25" s="9" t="s">
        <v>20</v>
      </c>
      <c r="G25" s="10">
        <v>2.5</v>
      </c>
      <c r="H25" s="10">
        <v>39</v>
      </c>
      <c r="I25" s="10">
        <f t="shared" si="1"/>
        <v>41.5</v>
      </c>
      <c r="J25" s="10" t="s">
        <v>30</v>
      </c>
      <c r="K25" s="10" t="s">
        <v>30</v>
      </c>
      <c r="L25" s="10" t="s">
        <v>30</v>
      </c>
      <c r="M25" s="10" t="s">
        <v>30</v>
      </c>
      <c r="N25" s="10" t="s">
        <v>30</v>
      </c>
      <c r="O25" s="9" t="s">
        <v>24</v>
      </c>
    </row>
    <row r="26" customHeight="1" spans="1:15">
      <c r="A26" s="24">
        <v>6</v>
      </c>
      <c r="B26" s="24" t="s">
        <v>121</v>
      </c>
      <c r="C26" s="24" t="s">
        <v>122</v>
      </c>
      <c r="D26" s="24">
        <v>1</v>
      </c>
      <c r="E26" s="7" t="s">
        <v>123</v>
      </c>
      <c r="F26" s="7" t="s">
        <v>40</v>
      </c>
      <c r="G26" s="8">
        <v>0</v>
      </c>
      <c r="H26" s="8">
        <v>47</v>
      </c>
      <c r="I26" s="8">
        <f t="shared" si="1"/>
        <v>47</v>
      </c>
      <c r="J26" s="8">
        <v>86.2</v>
      </c>
      <c r="K26" s="8" t="s">
        <v>21</v>
      </c>
      <c r="L26" s="8">
        <v>86.2</v>
      </c>
      <c r="M26" s="8" t="s">
        <v>21</v>
      </c>
      <c r="N26" s="8">
        <f t="shared" ref="N26:N39" si="2">I26*0.4+L26*0.6</f>
        <v>70.52</v>
      </c>
      <c r="O26" s="7" t="s">
        <v>22</v>
      </c>
    </row>
    <row r="27" customHeight="1" spans="1:15">
      <c r="A27" s="24"/>
      <c r="B27" s="24" t="s">
        <v>121</v>
      </c>
      <c r="C27" s="24" t="s">
        <v>122</v>
      </c>
      <c r="D27" s="24"/>
      <c r="E27" s="9" t="s">
        <v>124</v>
      </c>
      <c r="F27" s="9" t="s">
        <v>40</v>
      </c>
      <c r="G27" s="10">
        <v>0</v>
      </c>
      <c r="H27" s="10">
        <v>43.5</v>
      </c>
      <c r="I27" s="10">
        <f t="shared" si="1"/>
        <v>43.5</v>
      </c>
      <c r="J27" s="10">
        <v>83</v>
      </c>
      <c r="K27" s="10" t="s">
        <v>21</v>
      </c>
      <c r="L27" s="10">
        <v>83</v>
      </c>
      <c r="M27" s="10" t="s">
        <v>21</v>
      </c>
      <c r="N27" s="10">
        <f t="shared" si="2"/>
        <v>67.2</v>
      </c>
      <c r="O27" s="9" t="s">
        <v>24</v>
      </c>
    </row>
    <row r="28" customHeight="1" spans="1:15">
      <c r="A28" s="24"/>
      <c r="B28" s="24" t="s">
        <v>121</v>
      </c>
      <c r="C28" s="24" t="s">
        <v>122</v>
      </c>
      <c r="D28" s="24"/>
      <c r="E28" s="9" t="s">
        <v>125</v>
      </c>
      <c r="F28" s="9" t="s">
        <v>40</v>
      </c>
      <c r="G28" s="10">
        <v>0</v>
      </c>
      <c r="H28" s="10">
        <v>43.5</v>
      </c>
      <c r="I28" s="10">
        <f t="shared" si="1"/>
        <v>43.5</v>
      </c>
      <c r="J28" s="10">
        <v>78</v>
      </c>
      <c r="K28" s="10" t="s">
        <v>21</v>
      </c>
      <c r="L28" s="10">
        <v>78</v>
      </c>
      <c r="M28" s="10" t="s">
        <v>21</v>
      </c>
      <c r="N28" s="10">
        <f t="shared" si="2"/>
        <v>64.2</v>
      </c>
      <c r="O28" s="9" t="s">
        <v>24</v>
      </c>
    </row>
    <row r="29" customHeight="1" spans="1:15">
      <c r="A29" s="24"/>
      <c r="B29" s="24" t="s">
        <v>121</v>
      </c>
      <c r="C29" s="24" t="s">
        <v>122</v>
      </c>
      <c r="D29" s="24"/>
      <c r="E29" s="9" t="s">
        <v>126</v>
      </c>
      <c r="F29" s="9" t="s">
        <v>20</v>
      </c>
      <c r="G29" s="10">
        <v>2.5</v>
      </c>
      <c r="H29" s="10">
        <v>42</v>
      </c>
      <c r="I29" s="10">
        <f t="shared" si="1"/>
        <v>44.5</v>
      </c>
      <c r="J29" s="10">
        <v>72.8</v>
      </c>
      <c r="K29" s="10" t="s">
        <v>21</v>
      </c>
      <c r="L29" s="10">
        <v>72.8</v>
      </c>
      <c r="M29" s="10" t="s">
        <v>21</v>
      </c>
      <c r="N29" s="10">
        <f t="shared" si="2"/>
        <v>61.48</v>
      </c>
      <c r="O29" s="9" t="s">
        <v>24</v>
      </c>
    </row>
    <row r="30" customHeight="1" spans="1:15">
      <c r="A30" s="24">
        <v>7</v>
      </c>
      <c r="B30" s="24" t="s">
        <v>127</v>
      </c>
      <c r="C30" s="24" t="s">
        <v>99</v>
      </c>
      <c r="D30" s="24">
        <v>1</v>
      </c>
      <c r="E30" s="7" t="s">
        <v>128</v>
      </c>
      <c r="F30" s="7" t="s">
        <v>40</v>
      </c>
      <c r="G30" s="8">
        <v>0</v>
      </c>
      <c r="H30" s="8">
        <v>39</v>
      </c>
      <c r="I30" s="8">
        <f t="shared" ref="I30:I31" si="3">H30+G30</f>
        <v>39</v>
      </c>
      <c r="J30" s="8">
        <v>82.2</v>
      </c>
      <c r="K30" s="8" t="s">
        <v>21</v>
      </c>
      <c r="L30" s="8">
        <v>82.2</v>
      </c>
      <c r="M30" s="8" t="s">
        <v>21</v>
      </c>
      <c r="N30" s="8">
        <f t="shared" si="2"/>
        <v>64.92</v>
      </c>
      <c r="O30" s="7" t="s">
        <v>22</v>
      </c>
    </row>
    <row r="31" customHeight="1" spans="1:15">
      <c r="A31" s="24"/>
      <c r="B31" s="24" t="s">
        <v>127</v>
      </c>
      <c r="C31" s="24" t="s">
        <v>99</v>
      </c>
      <c r="D31" s="24"/>
      <c r="E31" s="9" t="s">
        <v>129</v>
      </c>
      <c r="F31" s="9" t="s">
        <v>40</v>
      </c>
      <c r="G31" s="10">
        <v>0</v>
      </c>
      <c r="H31" s="10">
        <v>22</v>
      </c>
      <c r="I31" s="10">
        <f t="shared" si="3"/>
        <v>22</v>
      </c>
      <c r="J31" s="10">
        <v>80.6</v>
      </c>
      <c r="K31" s="10" t="s">
        <v>21</v>
      </c>
      <c r="L31" s="10">
        <v>80.6</v>
      </c>
      <c r="M31" s="10" t="s">
        <v>21</v>
      </c>
      <c r="N31" s="10">
        <f t="shared" si="2"/>
        <v>57.16</v>
      </c>
      <c r="O31" s="9" t="s">
        <v>24</v>
      </c>
    </row>
    <row r="32" customHeight="1" spans="1:15">
      <c r="A32" s="24">
        <v>8</v>
      </c>
      <c r="B32" s="24" t="s">
        <v>127</v>
      </c>
      <c r="C32" s="24" t="s">
        <v>106</v>
      </c>
      <c r="D32" s="24">
        <v>1</v>
      </c>
      <c r="E32" s="7" t="s">
        <v>130</v>
      </c>
      <c r="F32" s="7" t="s">
        <v>20</v>
      </c>
      <c r="G32" s="8">
        <v>2.5</v>
      </c>
      <c r="H32" s="8">
        <v>21</v>
      </c>
      <c r="I32" s="8">
        <f t="shared" ref="I32:I35" si="4">H32+G32</f>
        <v>23.5</v>
      </c>
      <c r="J32" s="8">
        <v>73.5</v>
      </c>
      <c r="K32" s="8" t="s">
        <v>21</v>
      </c>
      <c r="L32" s="8">
        <v>73.5</v>
      </c>
      <c r="M32" s="8" t="s">
        <v>21</v>
      </c>
      <c r="N32" s="8">
        <f t="shared" si="2"/>
        <v>53.5</v>
      </c>
      <c r="O32" s="7" t="s">
        <v>22</v>
      </c>
    </row>
    <row r="33" customHeight="1" spans="1:15">
      <c r="A33" s="24"/>
      <c r="B33" s="24" t="s">
        <v>127</v>
      </c>
      <c r="C33" s="24" t="s">
        <v>106</v>
      </c>
      <c r="D33" s="24"/>
      <c r="E33" s="9" t="s">
        <v>131</v>
      </c>
      <c r="F33" s="9" t="s">
        <v>20</v>
      </c>
      <c r="G33" s="10">
        <v>2.5</v>
      </c>
      <c r="H33" s="10">
        <v>20</v>
      </c>
      <c r="I33" s="10">
        <f t="shared" si="4"/>
        <v>22.5</v>
      </c>
      <c r="J33" s="10">
        <v>66.2</v>
      </c>
      <c r="K33" s="10" t="s">
        <v>21</v>
      </c>
      <c r="L33" s="10">
        <v>66.2</v>
      </c>
      <c r="M33" s="10" t="s">
        <v>21</v>
      </c>
      <c r="N33" s="10">
        <f t="shared" si="2"/>
        <v>48.72</v>
      </c>
      <c r="O33" s="9" t="s">
        <v>24</v>
      </c>
    </row>
    <row r="34" customHeight="1" spans="1:15">
      <c r="A34" s="24">
        <v>9</v>
      </c>
      <c r="B34" s="24" t="s">
        <v>132</v>
      </c>
      <c r="C34" s="24" t="s">
        <v>133</v>
      </c>
      <c r="D34" s="24">
        <v>1</v>
      </c>
      <c r="E34" s="7" t="s">
        <v>134</v>
      </c>
      <c r="F34" s="7" t="s">
        <v>40</v>
      </c>
      <c r="G34" s="8">
        <v>0</v>
      </c>
      <c r="H34" s="8">
        <v>48.5</v>
      </c>
      <c r="I34" s="8">
        <f t="shared" si="4"/>
        <v>48.5</v>
      </c>
      <c r="J34" s="8">
        <v>84.6</v>
      </c>
      <c r="K34" s="8" t="s">
        <v>21</v>
      </c>
      <c r="L34" s="8">
        <v>84.6</v>
      </c>
      <c r="M34" s="8" t="s">
        <v>21</v>
      </c>
      <c r="N34" s="8">
        <f t="shared" si="2"/>
        <v>70.16</v>
      </c>
      <c r="O34" s="7" t="s">
        <v>22</v>
      </c>
    </row>
    <row r="35" customHeight="1" spans="1:15">
      <c r="A35" s="24"/>
      <c r="B35" s="24" t="s">
        <v>132</v>
      </c>
      <c r="C35" s="24" t="s">
        <v>133</v>
      </c>
      <c r="D35" s="24"/>
      <c r="E35" s="9" t="s">
        <v>135</v>
      </c>
      <c r="F35" s="9" t="s">
        <v>40</v>
      </c>
      <c r="G35" s="10">
        <v>0</v>
      </c>
      <c r="H35" s="10">
        <v>57</v>
      </c>
      <c r="I35" s="10">
        <f t="shared" si="4"/>
        <v>57</v>
      </c>
      <c r="J35" s="10">
        <v>78.4</v>
      </c>
      <c r="K35" s="10" t="s">
        <v>21</v>
      </c>
      <c r="L35" s="10">
        <v>78.4</v>
      </c>
      <c r="M35" s="10" t="s">
        <v>21</v>
      </c>
      <c r="N35" s="10">
        <f t="shared" si="2"/>
        <v>69.84</v>
      </c>
      <c r="O35" s="9" t="s">
        <v>24</v>
      </c>
    </row>
    <row r="36" customHeight="1" spans="1:15">
      <c r="A36" s="24"/>
      <c r="B36" s="24" t="s">
        <v>132</v>
      </c>
      <c r="C36" s="24" t="s">
        <v>133</v>
      </c>
      <c r="D36" s="24"/>
      <c r="E36" s="9" t="s">
        <v>136</v>
      </c>
      <c r="F36" s="9" t="s">
        <v>59</v>
      </c>
      <c r="G36" s="10">
        <v>0</v>
      </c>
      <c r="H36" s="10">
        <v>48</v>
      </c>
      <c r="I36" s="10">
        <f t="shared" ref="I34:I37" si="5">H36+G36</f>
        <v>48</v>
      </c>
      <c r="J36" s="10">
        <v>68.9</v>
      </c>
      <c r="K36" s="10" t="s">
        <v>21</v>
      </c>
      <c r="L36" s="10">
        <v>68.9</v>
      </c>
      <c r="M36" s="10" t="s">
        <v>21</v>
      </c>
      <c r="N36" s="10">
        <f t="shared" si="2"/>
        <v>60.54</v>
      </c>
      <c r="O36" s="9" t="s">
        <v>24</v>
      </c>
    </row>
    <row r="37" customHeight="1" spans="1:15">
      <c r="A37" s="24">
        <v>10</v>
      </c>
      <c r="B37" s="24" t="s">
        <v>137</v>
      </c>
      <c r="C37" s="24" t="s">
        <v>106</v>
      </c>
      <c r="D37" s="24">
        <v>1</v>
      </c>
      <c r="E37" s="7" t="s">
        <v>138</v>
      </c>
      <c r="F37" s="7" t="s">
        <v>40</v>
      </c>
      <c r="G37" s="8">
        <v>0</v>
      </c>
      <c r="H37" s="8">
        <v>40.5</v>
      </c>
      <c r="I37" s="8">
        <f t="shared" si="5"/>
        <v>40.5</v>
      </c>
      <c r="J37" s="8">
        <v>79.8</v>
      </c>
      <c r="K37" s="8" t="s">
        <v>21</v>
      </c>
      <c r="L37" s="8">
        <v>79.8</v>
      </c>
      <c r="M37" s="8" t="s">
        <v>21</v>
      </c>
      <c r="N37" s="8">
        <f t="shared" si="2"/>
        <v>64.08</v>
      </c>
      <c r="O37" s="7" t="s">
        <v>22</v>
      </c>
    </row>
    <row r="38" customHeight="1" spans="1:15">
      <c r="A38" s="24"/>
      <c r="B38" s="24" t="s">
        <v>137</v>
      </c>
      <c r="C38" s="24" t="s">
        <v>106</v>
      </c>
      <c r="D38" s="24"/>
      <c r="E38" s="9" t="s">
        <v>139</v>
      </c>
      <c r="F38" s="9" t="s">
        <v>20</v>
      </c>
      <c r="G38" s="10">
        <v>2.5</v>
      </c>
      <c r="H38" s="10">
        <v>40.5</v>
      </c>
      <c r="I38" s="10">
        <f t="shared" ref="I37:I39" si="6">H38+G38</f>
        <v>43</v>
      </c>
      <c r="J38" s="10">
        <v>76.7</v>
      </c>
      <c r="K38" s="10" t="s">
        <v>21</v>
      </c>
      <c r="L38" s="10">
        <v>76.7</v>
      </c>
      <c r="M38" s="10" t="s">
        <v>21</v>
      </c>
      <c r="N38" s="10">
        <f t="shared" si="2"/>
        <v>63.22</v>
      </c>
      <c r="O38" s="9" t="s">
        <v>24</v>
      </c>
    </row>
    <row r="39" customHeight="1" spans="1:15">
      <c r="A39" s="24"/>
      <c r="B39" s="24" t="s">
        <v>137</v>
      </c>
      <c r="C39" s="24" t="s">
        <v>106</v>
      </c>
      <c r="D39" s="24"/>
      <c r="E39" s="9" t="s">
        <v>140</v>
      </c>
      <c r="F39" s="9" t="s">
        <v>20</v>
      </c>
      <c r="G39" s="10">
        <v>2.5</v>
      </c>
      <c r="H39" s="10">
        <v>42.5</v>
      </c>
      <c r="I39" s="10">
        <f t="shared" si="6"/>
        <v>45</v>
      </c>
      <c r="J39" s="10">
        <v>73.8</v>
      </c>
      <c r="K39" s="10" t="s">
        <v>21</v>
      </c>
      <c r="L39" s="10">
        <v>73.8</v>
      </c>
      <c r="M39" s="10" t="s">
        <v>21</v>
      </c>
      <c r="N39" s="10">
        <f t="shared" si="2"/>
        <v>62.28</v>
      </c>
      <c r="O39" s="9" t="s">
        <v>24</v>
      </c>
    </row>
  </sheetData>
  <sheetProtection password="AD27" sheet="1" objects="1"/>
  <sortState ref="E36:U38">
    <sortCondition ref="N36:N38" descending="1"/>
  </sortState>
  <mergeCells count="54">
    <mergeCell ref="A1:O1"/>
    <mergeCell ref="J2:L2"/>
    <mergeCell ref="A2:A3"/>
    <mergeCell ref="A4:A9"/>
    <mergeCell ref="A10:A15"/>
    <mergeCell ref="A16:A18"/>
    <mergeCell ref="A19:A21"/>
    <mergeCell ref="A22:A25"/>
    <mergeCell ref="A26:A29"/>
    <mergeCell ref="A30:A31"/>
    <mergeCell ref="A32:A33"/>
    <mergeCell ref="A34:A36"/>
    <mergeCell ref="A37:A39"/>
    <mergeCell ref="B2:B3"/>
    <mergeCell ref="B4:B9"/>
    <mergeCell ref="B10:B15"/>
    <mergeCell ref="B16:B18"/>
    <mergeCell ref="B19:B21"/>
    <mergeCell ref="B22:B25"/>
    <mergeCell ref="B26:B29"/>
    <mergeCell ref="B30:B31"/>
    <mergeCell ref="B32:B33"/>
    <mergeCell ref="B34:B36"/>
    <mergeCell ref="B37:B39"/>
    <mergeCell ref="C2:C3"/>
    <mergeCell ref="C4:C9"/>
    <mergeCell ref="C10:C15"/>
    <mergeCell ref="C16:C18"/>
    <mergeCell ref="C19:C21"/>
    <mergeCell ref="C22:C25"/>
    <mergeCell ref="C26:C29"/>
    <mergeCell ref="C30:C31"/>
    <mergeCell ref="C32:C33"/>
    <mergeCell ref="C34:C36"/>
    <mergeCell ref="C37:C39"/>
    <mergeCell ref="D2:D3"/>
    <mergeCell ref="D4:D9"/>
    <mergeCell ref="D10:D15"/>
    <mergeCell ref="D16:D18"/>
    <mergeCell ref="D19:D21"/>
    <mergeCell ref="D22:D25"/>
    <mergeCell ref="D26:D29"/>
    <mergeCell ref="D30:D31"/>
    <mergeCell ref="D32:D33"/>
    <mergeCell ref="D34:D36"/>
    <mergeCell ref="D37:D39"/>
    <mergeCell ref="E2:E3"/>
    <mergeCell ref="F2:F3"/>
    <mergeCell ref="G2:G3"/>
    <mergeCell ref="H2:H3"/>
    <mergeCell ref="I2:I3"/>
    <mergeCell ref="M2:M3"/>
    <mergeCell ref="N2:N3"/>
    <mergeCell ref="O2:O3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O6" sqref="O6"/>
    </sheetView>
  </sheetViews>
  <sheetFormatPr defaultColWidth="9" defaultRowHeight="13.5" outlineLevelRow="5"/>
  <cols>
    <col min="1" max="1" width="4.125" customWidth="1"/>
    <col min="2" max="2" width="22.5" customWidth="1"/>
    <col min="3" max="3" width="17.5" customWidth="1"/>
    <col min="4" max="4" width="4.625" customWidth="1"/>
    <col min="5" max="5" width="12.75" customWidth="1"/>
    <col min="6" max="6" width="4.625" customWidth="1"/>
    <col min="7" max="7" width="5.75" customWidth="1"/>
    <col min="9" max="9" width="6.625" customWidth="1"/>
    <col min="10" max="12" width="7.625" customWidth="1"/>
    <col min="13" max="13" width="8.625" customWidth="1"/>
  </cols>
  <sheetData>
    <row r="1" ht="4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6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12"/>
      <c r="L2" s="13"/>
      <c r="M2" s="3" t="s">
        <v>11</v>
      </c>
      <c r="N2" s="3" t="s">
        <v>12</v>
      </c>
      <c r="O2" s="3" t="s">
        <v>13</v>
      </c>
    </row>
    <row r="3" ht="63" customHeight="1" spans="1:15">
      <c r="A3" s="4"/>
      <c r="B3" s="5"/>
      <c r="C3" s="5"/>
      <c r="D3" s="5"/>
      <c r="E3" s="5"/>
      <c r="F3" s="5"/>
      <c r="G3" s="5"/>
      <c r="H3" s="5"/>
      <c r="I3" s="5"/>
      <c r="J3" s="11" t="s">
        <v>14</v>
      </c>
      <c r="K3" s="11" t="s">
        <v>15</v>
      </c>
      <c r="L3" s="14" t="s">
        <v>16</v>
      </c>
      <c r="M3" s="5"/>
      <c r="N3" s="5"/>
      <c r="O3" s="5"/>
    </row>
    <row r="4" ht="24" customHeight="1" spans="1:15">
      <c r="A4" s="6">
        <v>1</v>
      </c>
      <c r="B4" s="6" t="s">
        <v>141</v>
      </c>
      <c r="C4" s="6" t="s">
        <v>142</v>
      </c>
      <c r="D4" s="6">
        <v>1</v>
      </c>
      <c r="E4" s="7" t="s">
        <v>143</v>
      </c>
      <c r="F4" s="7" t="s">
        <v>40</v>
      </c>
      <c r="G4" s="8">
        <v>0</v>
      </c>
      <c r="H4" s="8">
        <v>40</v>
      </c>
      <c r="I4" s="8">
        <f>H4+G4</f>
        <v>40</v>
      </c>
      <c r="J4" s="8">
        <v>90</v>
      </c>
      <c r="K4" s="8">
        <v>27.6</v>
      </c>
      <c r="L4" s="8">
        <f>J4*0.7+K4</f>
        <v>90.6</v>
      </c>
      <c r="M4" s="8" t="s">
        <v>21</v>
      </c>
      <c r="N4" s="8">
        <f>I4*0.4+L4*0.6</f>
        <v>70.36</v>
      </c>
      <c r="O4" s="15" t="s">
        <v>22</v>
      </c>
    </row>
    <row r="5" ht="24" customHeight="1" spans="1:15">
      <c r="A5" s="6"/>
      <c r="B5" s="6" t="s">
        <v>141</v>
      </c>
      <c r="C5" s="6" t="s">
        <v>142</v>
      </c>
      <c r="D5" s="6"/>
      <c r="E5" s="9" t="s">
        <v>144</v>
      </c>
      <c r="F5" s="9" t="s">
        <v>40</v>
      </c>
      <c r="G5" s="10">
        <v>0</v>
      </c>
      <c r="H5" s="10">
        <v>47</v>
      </c>
      <c r="I5" s="10">
        <f>H5+G5</f>
        <v>47</v>
      </c>
      <c r="J5" s="10">
        <v>81.4</v>
      </c>
      <c r="K5" s="10">
        <v>24.6</v>
      </c>
      <c r="L5" s="10">
        <f>J5*0.7+K5</f>
        <v>81.58</v>
      </c>
      <c r="M5" s="10" t="s">
        <v>21</v>
      </c>
      <c r="N5" s="10">
        <f>I5*0.4+L5*0.6</f>
        <v>67.748</v>
      </c>
      <c r="O5" s="16" t="s">
        <v>24</v>
      </c>
    </row>
    <row r="6" ht="24" customHeight="1" spans="1:15">
      <c r="A6" s="6"/>
      <c r="B6" s="6" t="s">
        <v>141</v>
      </c>
      <c r="C6" s="6" t="s">
        <v>142</v>
      </c>
      <c r="D6" s="6"/>
      <c r="E6" s="9" t="s">
        <v>145</v>
      </c>
      <c r="F6" s="9" t="s">
        <v>40</v>
      </c>
      <c r="G6" s="10">
        <v>0</v>
      </c>
      <c r="H6" s="10">
        <v>36</v>
      </c>
      <c r="I6" s="10">
        <f t="shared" ref="I5:I6" si="0">H6+G6</f>
        <v>36</v>
      </c>
      <c r="J6" s="10">
        <v>82.6</v>
      </c>
      <c r="K6" s="10">
        <v>25</v>
      </c>
      <c r="L6" s="10">
        <f>J6*0.7+K6</f>
        <v>82.82</v>
      </c>
      <c r="M6" s="10" t="s">
        <v>21</v>
      </c>
      <c r="N6" s="10">
        <f>I6*0.4+L6*0.6</f>
        <v>64.092</v>
      </c>
      <c r="O6" s="9" t="s">
        <v>24</v>
      </c>
    </row>
  </sheetData>
  <sheetProtection password="AD27" sheet="1" objects="1"/>
  <sortState ref="A3:V5">
    <sortCondition ref="N3:N5" descending="1"/>
  </sortState>
  <mergeCells count="18">
    <mergeCell ref="A1:O1"/>
    <mergeCell ref="J2:L2"/>
    <mergeCell ref="A2:A3"/>
    <mergeCell ref="A4:A6"/>
    <mergeCell ref="B2:B3"/>
    <mergeCell ref="B4:B6"/>
    <mergeCell ref="C2:C3"/>
    <mergeCell ref="C4:C6"/>
    <mergeCell ref="D2:D3"/>
    <mergeCell ref="D4:D6"/>
    <mergeCell ref="E2:E3"/>
    <mergeCell ref="F2:F3"/>
    <mergeCell ref="G2:G3"/>
    <mergeCell ref="H2:H3"/>
    <mergeCell ref="I2:I3"/>
    <mergeCell ref="M2:M3"/>
    <mergeCell ref="N2:N3"/>
    <mergeCell ref="O2:O3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蒙授初中岗位</vt:lpstr>
      <vt:lpstr>汉授初中岗位</vt:lpstr>
      <vt:lpstr>蒙授高中岗位</vt:lpstr>
      <vt:lpstr>汉授高中岗位</vt:lpstr>
      <vt:lpstr>特殊教育学校岗位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包文军(包文军:)</cp:lastModifiedBy>
  <dcterms:created xsi:type="dcterms:W3CDTF">2006-09-13T11:21:00Z</dcterms:created>
  <dcterms:modified xsi:type="dcterms:W3CDTF">2020-08-29T11:03:14Z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