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引进岗位" sheetId="1" r:id="rId1"/>
  </sheets>
  <definedNames>
    <definedName name="_xlnm._FilterDatabase" localSheetId="0" hidden="1">引进岗位!$B$17:$E$32</definedName>
    <definedName name="_xlnm.Print_Titles" localSheetId="0">引进岗位!$2:$2</definedName>
  </definedNames>
  <calcPr calcId="144525"/>
</workbook>
</file>

<file path=xl/sharedStrings.xml><?xml version="1.0" encoding="utf-8"?>
<sst xmlns="http://schemas.openxmlformats.org/spreadsheetml/2006/main" count="58" uniqueCount="51">
  <si>
    <t>冷水江市2020年事业单位公开引进岗位体检入围人员名单</t>
  </si>
  <si>
    <t>序号</t>
  </si>
  <si>
    <t>岗位单位</t>
  </si>
  <si>
    <t>报考岗位</t>
  </si>
  <si>
    <t>姓名</t>
  </si>
  <si>
    <t>性别</t>
  </si>
  <si>
    <t>面试  成绩</t>
  </si>
  <si>
    <t>备注</t>
  </si>
  <si>
    <t>冷水江市就业服务中心</t>
  </si>
  <si>
    <t>A25_综合管理</t>
  </si>
  <si>
    <t>冷水江市工伤保险服务中心</t>
  </si>
  <si>
    <t>A24_综合管理</t>
  </si>
  <si>
    <t>冷水江市社会保险服务中心</t>
  </si>
  <si>
    <t>A26_综合管理</t>
  </si>
  <si>
    <t>冷水江市医疗保障事务中心</t>
  </si>
  <si>
    <t>A32_文秘</t>
  </si>
  <si>
    <t>A33_信息管理</t>
  </si>
  <si>
    <t>市畜牧工作站和市动物疫病预防控制中心二事业单位</t>
  </si>
  <si>
    <t>A27_畜牧专干</t>
  </si>
  <si>
    <t>交通建设事务中心</t>
  </si>
  <si>
    <t>A37_交通工程技术员</t>
  </si>
  <si>
    <t>市农业技术推广中心</t>
  </si>
  <si>
    <t>A29_农技推广技术员</t>
  </si>
  <si>
    <t>A30_项目技术员</t>
  </si>
  <si>
    <t>A28_综合管理</t>
  </si>
  <si>
    <t>市城乡经济调查队</t>
  </si>
  <si>
    <t>A34_综合管理</t>
  </si>
  <si>
    <t>市一中</t>
  </si>
  <si>
    <t>A05_生物教师</t>
  </si>
  <si>
    <t>A04_化学教师</t>
  </si>
  <si>
    <t>A02_数学教师</t>
  </si>
  <si>
    <t>A07_体育教师</t>
  </si>
  <si>
    <t>市六中</t>
  </si>
  <si>
    <t>A10_政治教师</t>
  </si>
  <si>
    <t>A09_地理教师</t>
  </si>
  <si>
    <t>李辉艳</t>
  </si>
  <si>
    <t>女</t>
  </si>
  <si>
    <t>放弃复审资格，该岗位计划取消</t>
  </si>
  <si>
    <t>市广播电视大学</t>
  </si>
  <si>
    <t>A19_教师</t>
  </si>
  <si>
    <t>初中学校</t>
  </si>
  <si>
    <t>A12_数学教师</t>
  </si>
  <si>
    <t>A15_生物教师</t>
  </si>
  <si>
    <t>A14_化学教师</t>
  </si>
  <si>
    <t>曾杰辉</t>
  </si>
  <si>
    <t>男</t>
  </si>
  <si>
    <t>A18_美术教师</t>
  </si>
  <si>
    <t xml:space="preserve"> 市委党校 </t>
  </si>
  <si>
    <t>A20_理论教员</t>
  </si>
  <si>
    <t>市高级技工学校</t>
  </si>
  <si>
    <t>A23_计算机实习指导教师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</si>
</sst>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_GBK"/>
      <charset val="134"/>
    </font>
    <font>
      <b/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FA7D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topLeftCell="A13" workbookViewId="0">
      <selection activeCell="G23" sqref="G23"/>
    </sheetView>
  </sheetViews>
  <sheetFormatPr defaultColWidth="22.875" defaultRowHeight="34.15" customHeight="1" outlineLevelCol="6"/>
  <cols>
    <col min="1" max="1" width="5.875" style="1" customWidth="1"/>
    <col min="2" max="2" width="34.25" style="2" customWidth="1"/>
    <col min="3" max="3" width="29.125" style="2" customWidth="1"/>
    <col min="4" max="4" width="14.375" style="2" customWidth="1"/>
    <col min="5" max="5" width="8.25" style="2" customWidth="1"/>
    <col min="6" max="6" width="10.875" style="3" customWidth="1"/>
    <col min="7" max="7" width="25" customWidth="1"/>
  </cols>
  <sheetData>
    <row r="1" ht="35" customHeight="1" spans="1:7">
      <c r="A1" s="4" t="s">
        <v>0</v>
      </c>
      <c r="B1" s="5"/>
      <c r="C1" s="4"/>
      <c r="D1" s="4"/>
      <c r="E1" s="4"/>
      <c r="F1" s="6"/>
      <c r="G1" s="4"/>
    </row>
    <row r="2" ht="45" customHeight="1" spans="1:7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ht="34" customHeight="1" spans="1:7">
      <c r="A3" s="10">
        <v>1</v>
      </c>
      <c r="B3" s="11" t="s">
        <v>8</v>
      </c>
      <c r="C3" s="12" t="s">
        <v>9</v>
      </c>
      <c r="D3" s="12" t="str">
        <f>"杨伟"</f>
        <v>杨伟</v>
      </c>
      <c r="E3" s="13" t="str">
        <f>"男"</f>
        <v>男</v>
      </c>
      <c r="F3" s="14">
        <v>83</v>
      </c>
      <c r="G3" s="12"/>
    </row>
    <row r="4" ht="34" customHeight="1" spans="1:7">
      <c r="A4" s="10">
        <v>2</v>
      </c>
      <c r="B4" s="15"/>
      <c r="C4" s="12" t="s">
        <v>9</v>
      </c>
      <c r="D4" s="12" t="str">
        <f>"杨帆"</f>
        <v>杨帆</v>
      </c>
      <c r="E4" s="13" t="str">
        <f>"女"</f>
        <v>女</v>
      </c>
      <c r="F4" s="14">
        <v>81.9</v>
      </c>
      <c r="G4" s="16"/>
    </row>
    <row r="5" ht="34" customHeight="1" spans="1:7">
      <c r="A5" s="10">
        <v>3</v>
      </c>
      <c r="B5" s="11" t="s">
        <v>10</v>
      </c>
      <c r="C5" s="12" t="s">
        <v>11</v>
      </c>
      <c r="D5" s="12" t="str">
        <f>"阳雪衡"</f>
        <v>阳雪衡</v>
      </c>
      <c r="E5" s="13" t="str">
        <f>"男"</f>
        <v>男</v>
      </c>
      <c r="F5" s="14">
        <v>83.3</v>
      </c>
      <c r="G5" s="17"/>
    </row>
    <row r="6" ht="34" customHeight="1" spans="1:7">
      <c r="A6" s="10">
        <v>4</v>
      </c>
      <c r="B6" s="11" t="s">
        <v>12</v>
      </c>
      <c r="C6" s="12" t="s">
        <v>13</v>
      </c>
      <c r="D6" s="12" t="str">
        <f>"姚洋"</f>
        <v>姚洋</v>
      </c>
      <c r="E6" s="13" t="str">
        <f>"女"</f>
        <v>女</v>
      </c>
      <c r="F6" s="14">
        <v>86.16</v>
      </c>
      <c r="G6" s="18"/>
    </row>
    <row r="7" ht="34" customHeight="1" spans="1:7">
      <c r="A7" s="10">
        <v>5</v>
      </c>
      <c r="B7" s="11" t="s">
        <v>14</v>
      </c>
      <c r="C7" s="12" t="s">
        <v>15</v>
      </c>
      <c r="D7" s="12" t="str">
        <f>"周斯程"</f>
        <v>周斯程</v>
      </c>
      <c r="E7" s="13" t="str">
        <f>"女"</f>
        <v>女</v>
      </c>
      <c r="F7" s="14">
        <v>79.62</v>
      </c>
      <c r="G7" s="18"/>
    </row>
    <row r="8" ht="34" customHeight="1" spans="1:7">
      <c r="A8" s="10">
        <v>6</v>
      </c>
      <c r="B8" s="15"/>
      <c r="C8" s="12" t="s">
        <v>16</v>
      </c>
      <c r="D8" s="12" t="str">
        <f>"吴小宾"</f>
        <v>吴小宾</v>
      </c>
      <c r="E8" s="13" t="str">
        <f>"男"</f>
        <v>男</v>
      </c>
      <c r="F8" s="14">
        <v>81.74</v>
      </c>
      <c r="G8" s="17"/>
    </row>
    <row r="9" ht="34" customHeight="1" spans="1:7">
      <c r="A9" s="10">
        <v>7</v>
      </c>
      <c r="B9" s="15" t="s">
        <v>17</v>
      </c>
      <c r="C9" s="12" t="s">
        <v>18</v>
      </c>
      <c r="D9" s="12" t="str">
        <f>"谌瑶"</f>
        <v>谌瑶</v>
      </c>
      <c r="E9" s="13" t="str">
        <f>"女"</f>
        <v>女</v>
      </c>
      <c r="F9" s="14">
        <v>80.14</v>
      </c>
      <c r="G9" s="18"/>
    </row>
    <row r="10" ht="34" customHeight="1" spans="1:7">
      <c r="A10" s="10">
        <v>8</v>
      </c>
      <c r="B10" s="15"/>
      <c r="C10" s="12" t="s">
        <v>18</v>
      </c>
      <c r="D10" s="12" t="str">
        <f>"邓家桧"</f>
        <v>邓家桧</v>
      </c>
      <c r="E10" s="13" t="str">
        <f>"女"</f>
        <v>女</v>
      </c>
      <c r="F10" s="14">
        <v>77.3</v>
      </c>
      <c r="G10" s="18"/>
    </row>
    <row r="11" ht="34" customHeight="1" spans="1:7">
      <c r="A11" s="10">
        <v>9</v>
      </c>
      <c r="B11" s="11" t="s">
        <v>19</v>
      </c>
      <c r="C11" s="12" t="s">
        <v>20</v>
      </c>
      <c r="D11" s="12" t="str">
        <f>"郜旭"</f>
        <v>郜旭</v>
      </c>
      <c r="E11" s="13" t="str">
        <f>"男"</f>
        <v>男</v>
      </c>
      <c r="F11" s="14">
        <v>85.4</v>
      </c>
      <c r="G11" s="18"/>
    </row>
    <row r="12" ht="34" customHeight="1" spans="1:7">
      <c r="A12" s="10">
        <v>10</v>
      </c>
      <c r="B12" s="15"/>
      <c r="C12" s="12" t="s">
        <v>20</v>
      </c>
      <c r="D12" s="12" t="str">
        <f>"刘朋"</f>
        <v>刘朋</v>
      </c>
      <c r="E12" s="13" t="str">
        <f>"男"</f>
        <v>男</v>
      </c>
      <c r="F12" s="14">
        <v>79.9</v>
      </c>
      <c r="G12" s="18"/>
    </row>
    <row r="13" ht="34" customHeight="1" spans="1:7">
      <c r="A13" s="10">
        <v>11</v>
      </c>
      <c r="B13" s="12" t="s">
        <v>21</v>
      </c>
      <c r="C13" s="12" t="s">
        <v>22</v>
      </c>
      <c r="D13" s="12" t="str">
        <f>"周亚哲"</f>
        <v>周亚哲</v>
      </c>
      <c r="E13" s="13" t="str">
        <f>"男"</f>
        <v>男</v>
      </c>
      <c r="F13" s="14">
        <v>86.4</v>
      </c>
      <c r="G13" s="18"/>
    </row>
    <row r="14" ht="34" customHeight="1" spans="1:7">
      <c r="A14" s="10">
        <v>12</v>
      </c>
      <c r="B14" s="12"/>
      <c r="C14" s="12" t="s">
        <v>23</v>
      </c>
      <c r="D14" s="12" t="str">
        <f>"朱红波"</f>
        <v>朱红波</v>
      </c>
      <c r="E14" s="13" t="str">
        <f>"男"</f>
        <v>男</v>
      </c>
      <c r="F14" s="14">
        <v>87.02</v>
      </c>
      <c r="G14" s="18"/>
    </row>
    <row r="15" ht="34" customHeight="1" spans="1:7">
      <c r="A15" s="10">
        <v>13</v>
      </c>
      <c r="B15" s="12"/>
      <c r="C15" s="12" t="s">
        <v>24</v>
      </c>
      <c r="D15" s="12" t="str">
        <f>"段志科"</f>
        <v>段志科</v>
      </c>
      <c r="E15" s="13" t="str">
        <f t="shared" ref="E15:E20" si="0">"男"</f>
        <v>男</v>
      </c>
      <c r="F15" s="14">
        <v>88.3</v>
      </c>
      <c r="G15" s="18"/>
    </row>
    <row r="16" ht="38" customHeight="1" spans="1:7">
      <c r="A16" s="10">
        <v>14</v>
      </c>
      <c r="B16" s="11" t="s">
        <v>25</v>
      </c>
      <c r="C16" s="12" t="s">
        <v>26</v>
      </c>
      <c r="D16" s="12" t="str">
        <f>"唐超"</f>
        <v>唐超</v>
      </c>
      <c r="E16" s="13" t="str">
        <f t="shared" si="0"/>
        <v>男</v>
      </c>
      <c r="F16" s="14">
        <v>85</v>
      </c>
      <c r="G16" s="18"/>
    </row>
    <row r="17" ht="38" customHeight="1" spans="1:7">
      <c r="A17" s="10">
        <v>15</v>
      </c>
      <c r="B17" s="11" t="s">
        <v>27</v>
      </c>
      <c r="C17" s="12" t="s">
        <v>28</v>
      </c>
      <c r="D17" s="12" t="str">
        <f>"胡欢琳"</f>
        <v>胡欢琳</v>
      </c>
      <c r="E17" s="13" t="str">
        <f>"女"</f>
        <v>女</v>
      </c>
      <c r="F17" s="14">
        <v>82.11</v>
      </c>
      <c r="G17" s="18"/>
    </row>
    <row r="18" ht="38" customHeight="1" spans="1:7">
      <c r="A18" s="10">
        <v>16</v>
      </c>
      <c r="B18" s="15"/>
      <c r="C18" s="12" t="s">
        <v>29</v>
      </c>
      <c r="D18" s="12" t="str">
        <f>"谭婧"</f>
        <v>谭婧</v>
      </c>
      <c r="E18" s="13" t="str">
        <f>"女"</f>
        <v>女</v>
      </c>
      <c r="F18" s="14">
        <v>79.27</v>
      </c>
      <c r="G18" s="18"/>
    </row>
    <row r="19" ht="38" customHeight="1" spans="1:7">
      <c r="A19" s="10">
        <v>17</v>
      </c>
      <c r="B19" s="15"/>
      <c r="C19" s="12" t="s">
        <v>30</v>
      </c>
      <c r="D19" s="12" t="str">
        <f>"伍柳军"</f>
        <v>伍柳军</v>
      </c>
      <c r="E19" s="13" t="str">
        <f t="shared" si="0"/>
        <v>男</v>
      </c>
      <c r="F19" s="14">
        <v>84.59</v>
      </c>
      <c r="G19" s="18"/>
    </row>
    <row r="20" ht="38" customHeight="1" spans="1:7">
      <c r="A20" s="10">
        <v>18</v>
      </c>
      <c r="B20" s="15"/>
      <c r="C20" s="19" t="s">
        <v>31</v>
      </c>
      <c r="D20" s="19" t="str">
        <f>"何潇潇"</f>
        <v>何潇潇</v>
      </c>
      <c r="E20" s="20" t="str">
        <f t="shared" si="0"/>
        <v>男</v>
      </c>
      <c r="F20" s="14">
        <v>85.12</v>
      </c>
      <c r="G20" s="18"/>
    </row>
    <row r="21" ht="38" customHeight="1" spans="1:7">
      <c r="A21" s="10">
        <v>19</v>
      </c>
      <c r="B21" s="11" t="s">
        <v>32</v>
      </c>
      <c r="C21" s="12" t="s">
        <v>33</v>
      </c>
      <c r="D21" s="12" t="str">
        <f>"姜琼"</f>
        <v>姜琼</v>
      </c>
      <c r="E21" s="13" t="str">
        <f>"女"</f>
        <v>女</v>
      </c>
      <c r="F21" s="14">
        <v>77.4</v>
      </c>
      <c r="G21" s="18"/>
    </row>
    <row r="22" ht="38" customHeight="1" spans="1:7">
      <c r="A22" s="10">
        <v>20</v>
      </c>
      <c r="B22" s="15"/>
      <c r="C22" s="12" t="s">
        <v>34</v>
      </c>
      <c r="D22" s="12" t="s">
        <v>35</v>
      </c>
      <c r="E22" s="13" t="s">
        <v>36</v>
      </c>
      <c r="F22" s="14">
        <v>77.61</v>
      </c>
      <c r="G22" s="21" t="s">
        <v>37</v>
      </c>
    </row>
    <row r="23" ht="38" customHeight="1" spans="1:7">
      <c r="A23" s="10">
        <v>21</v>
      </c>
      <c r="B23" s="12" t="s">
        <v>38</v>
      </c>
      <c r="C23" s="12" t="s">
        <v>39</v>
      </c>
      <c r="D23" s="12" t="str">
        <f>"肖鹏"</f>
        <v>肖鹏</v>
      </c>
      <c r="E23" s="13" t="str">
        <f>"男"</f>
        <v>男</v>
      </c>
      <c r="F23" s="14">
        <v>77.31</v>
      </c>
      <c r="G23" s="18"/>
    </row>
    <row r="24" ht="38" customHeight="1" spans="1:7">
      <c r="A24" s="10">
        <v>22</v>
      </c>
      <c r="B24" s="12" t="s">
        <v>40</v>
      </c>
      <c r="C24" s="12" t="s">
        <v>41</v>
      </c>
      <c r="D24" s="12" t="str">
        <f>"曾园园"</f>
        <v>曾园园</v>
      </c>
      <c r="E24" s="13" t="str">
        <f>"女"</f>
        <v>女</v>
      </c>
      <c r="F24" s="14">
        <v>79.89</v>
      </c>
      <c r="G24" s="18"/>
    </row>
    <row r="25" ht="38" customHeight="1" spans="1:7">
      <c r="A25" s="10">
        <v>23</v>
      </c>
      <c r="B25" s="12"/>
      <c r="C25" s="12" t="s">
        <v>42</v>
      </c>
      <c r="D25" s="12" t="str">
        <f>"张智涵"</f>
        <v>张智涵</v>
      </c>
      <c r="E25" s="13" t="str">
        <f>"女"</f>
        <v>女</v>
      </c>
      <c r="F25" s="14">
        <v>78.61</v>
      </c>
      <c r="G25" s="18"/>
    </row>
    <row r="26" ht="38" customHeight="1" spans="1:7">
      <c r="A26" s="10">
        <v>24</v>
      </c>
      <c r="B26" s="12"/>
      <c r="C26" s="12" t="s">
        <v>43</v>
      </c>
      <c r="D26" s="12" t="s">
        <v>44</v>
      </c>
      <c r="E26" s="2" t="s">
        <v>45</v>
      </c>
      <c r="F26" s="14">
        <v>82.49</v>
      </c>
      <c r="G26" s="18"/>
    </row>
    <row r="27" ht="38" customHeight="1" spans="1:7">
      <c r="A27" s="10">
        <v>25</v>
      </c>
      <c r="B27" s="12"/>
      <c r="C27" s="19" t="s">
        <v>46</v>
      </c>
      <c r="D27" s="19" t="str">
        <f>"杨琼"</f>
        <v>杨琼</v>
      </c>
      <c r="E27" s="20" t="str">
        <f>"女"</f>
        <v>女</v>
      </c>
      <c r="F27" s="22">
        <v>83.01</v>
      </c>
      <c r="G27" s="18"/>
    </row>
    <row r="28" ht="34" customHeight="1" spans="1:7">
      <c r="A28" s="10">
        <v>26</v>
      </c>
      <c r="B28" s="11" t="s">
        <v>47</v>
      </c>
      <c r="C28" s="12" t="s">
        <v>48</v>
      </c>
      <c r="D28" s="12" t="str">
        <f>"曾文峰"</f>
        <v>曾文峰</v>
      </c>
      <c r="E28" s="13" t="str">
        <f>"男"</f>
        <v>男</v>
      </c>
      <c r="F28" s="14">
        <v>87.8</v>
      </c>
      <c r="G28" s="18"/>
    </row>
    <row r="29" ht="34" customHeight="1" spans="1:7">
      <c r="A29" s="10">
        <v>27</v>
      </c>
      <c r="B29" s="15"/>
      <c r="C29" s="12" t="s">
        <v>48</v>
      </c>
      <c r="D29" s="12" t="str">
        <f>"雷颖"</f>
        <v>雷颖</v>
      </c>
      <c r="E29" s="13" t="str">
        <f>"女"</f>
        <v>女</v>
      </c>
      <c r="F29" s="14">
        <v>86.8</v>
      </c>
      <c r="G29" s="18"/>
    </row>
    <row r="30" ht="34" customHeight="1" spans="1:7">
      <c r="A30" s="10">
        <v>28</v>
      </c>
      <c r="B30" s="15"/>
      <c r="C30" s="12" t="s">
        <v>48</v>
      </c>
      <c r="D30" s="12" t="str">
        <f>"杨雅渲"</f>
        <v>杨雅渲</v>
      </c>
      <c r="E30" s="13" t="str">
        <f>"女"</f>
        <v>女</v>
      </c>
      <c r="F30" s="14">
        <v>84.8</v>
      </c>
      <c r="G30" s="18"/>
    </row>
    <row r="31" ht="34" customHeight="1" spans="1:7">
      <c r="A31" s="10">
        <v>29</v>
      </c>
      <c r="B31" s="15"/>
      <c r="C31" s="12" t="s">
        <v>48</v>
      </c>
      <c r="D31" s="12" t="str">
        <f>"王肖惠霞"</f>
        <v>王肖惠霞</v>
      </c>
      <c r="E31" s="13" t="str">
        <f>"女"</f>
        <v>女</v>
      </c>
      <c r="F31" s="14">
        <v>83.6</v>
      </c>
      <c r="G31" s="18"/>
    </row>
    <row r="32" ht="34" customHeight="1" spans="1:7">
      <c r="A32" s="10">
        <v>30</v>
      </c>
      <c r="B32" s="15"/>
      <c r="C32" s="12" t="s">
        <v>48</v>
      </c>
      <c r="D32" s="12" t="str">
        <f>"武颖君"</f>
        <v>武颖君</v>
      </c>
      <c r="E32" s="13" t="str">
        <f>"女"</f>
        <v>女</v>
      </c>
      <c r="F32" s="14">
        <v>83.4</v>
      </c>
      <c r="G32" s="18"/>
    </row>
    <row r="33" ht="39" customHeight="1" spans="1:7">
      <c r="A33" s="10">
        <v>31</v>
      </c>
      <c r="B33" s="12" t="s">
        <v>49</v>
      </c>
      <c r="C33" s="12" t="s">
        <v>50</v>
      </c>
      <c r="D33" s="12" t="str">
        <f>"陈毅轩"</f>
        <v>陈毅轩</v>
      </c>
      <c r="E33" s="12" t="str">
        <f>"男"</f>
        <v>男</v>
      </c>
      <c r="F33" s="14">
        <v>88.29</v>
      </c>
      <c r="G33" s="18"/>
    </row>
    <row r="34" ht="31" customHeight="1" spans="1:6">
      <c r="A34"/>
      <c r="B34" s="23"/>
      <c r="C34"/>
      <c r="D34"/>
      <c r="E34"/>
      <c r="F34"/>
    </row>
    <row r="35" ht="31" customHeight="1" spans="1:6">
      <c r="A35"/>
      <c r="B35" s="23"/>
      <c r="C35"/>
      <c r="D35"/>
      <c r="E35"/>
      <c r="F35"/>
    </row>
    <row r="36" ht="31" customHeight="1" spans="1:6">
      <c r="A36"/>
      <c r="B36" s="23"/>
      <c r="C36"/>
      <c r="D36"/>
      <c r="E36"/>
      <c r="F36"/>
    </row>
    <row r="37" ht="43" customHeight="1" spans="1:6">
      <c r="A37"/>
      <c r="B37" s="23"/>
      <c r="C37"/>
      <c r="D37"/>
      <c r="E37"/>
      <c r="F37"/>
    </row>
    <row r="38" ht="36" customHeight="1" spans="1:6">
      <c r="A38"/>
      <c r="B38" s="23"/>
      <c r="C38"/>
      <c r="D38"/>
      <c r="E38"/>
      <c r="F38"/>
    </row>
    <row r="39" ht="39" customHeight="1" spans="1:6">
      <c r="A39"/>
      <c r="B39" s="23"/>
      <c r="C39"/>
      <c r="D39"/>
      <c r="E39"/>
      <c r="F39"/>
    </row>
    <row r="40" ht="39" customHeight="1" spans="1:6">
      <c r="A40"/>
      <c r="B40" s="23"/>
      <c r="C40"/>
      <c r="D40"/>
      <c r="E40"/>
      <c r="F40"/>
    </row>
    <row r="41" ht="39" customHeight="1" spans="1:6">
      <c r="A41"/>
      <c r="B41" s="23"/>
      <c r="C41"/>
      <c r="D41"/>
      <c r="E41"/>
      <c r="F41"/>
    </row>
    <row r="42" ht="41" customHeight="1" spans="1:6">
      <c r="A42"/>
      <c r="B42" s="23"/>
      <c r="C42"/>
      <c r="D42"/>
      <c r="E42"/>
      <c r="F42"/>
    </row>
    <row r="43" ht="41" customHeight="1" spans="1:6">
      <c r="A43"/>
      <c r="B43" s="23"/>
      <c r="C43"/>
      <c r="D43"/>
      <c r="E43"/>
      <c r="F43"/>
    </row>
    <row r="44" ht="41" customHeight="1" spans="1:6">
      <c r="A44"/>
      <c r="B44" s="23"/>
      <c r="C44"/>
      <c r="D44"/>
      <c r="E44"/>
      <c r="F44"/>
    </row>
    <row r="45" ht="41" customHeight="1" spans="1:6">
      <c r="A45"/>
      <c r="B45" s="23"/>
      <c r="C45"/>
      <c r="D45"/>
      <c r="E45"/>
      <c r="F45"/>
    </row>
    <row r="46" ht="41" customHeight="1" spans="1:6">
      <c r="A46"/>
      <c r="B46" s="23"/>
      <c r="C46"/>
      <c r="D46"/>
      <c r="E46"/>
      <c r="F46"/>
    </row>
    <row r="47" customHeight="1" spans="1:6">
      <c r="A47"/>
      <c r="B47" s="23"/>
      <c r="C47"/>
      <c r="D47"/>
      <c r="E47"/>
      <c r="F47"/>
    </row>
    <row r="48" customHeight="1" spans="1:6">
      <c r="A48"/>
      <c r="B48" s="23"/>
      <c r="C48"/>
      <c r="D48"/>
      <c r="E48"/>
      <c r="F48"/>
    </row>
    <row r="49" customHeight="1" spans="1:6">
      <c r="A49"/>
      <c r="B49" s="23"/>
      <c r="C49"/>
      <c r="D49"/>
      <c r="E49"/>
      <c r="F49"/>
    </row>
  </sheetData>
  <mergeCells count="10">
    <mergeCell ref="A1:G1"/>
    <mergeCell ref="B3:B4"/>
    <mergeCell ref="B7:B8"/>
    <mergeCell ref="B9:B10"/>
    <mergeCell ref="B11:B12"/>
    <mergeCell ref="B13:B15"/>
    <mergeCell ref="B17:B20"/>
    <mergeCell ref="B21:B22"/>
    <mergeCell ref="B24:B27"/>
    <mergeCell ref="B28:B32"/>
  </mergeCells>
  <pageMargins left="0.826388888888889" right="0.700694444444445" top="0.432638888888889" bottom="0.393055555555556" header="0.298611111111111" footer="0.236111111111111"/>
  <pageSetup paperSize="9" orientation="landscape" horizontalDpi="600"/>
  <headerFooter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北海</cp:lastModifiedBy>
  <dcterms:created xsi:type="dcterms:W3CDTF">2020-08-08T08:55:00Z</dcterms:created>
  <dcterms:modified xsi:type="dcterms:W3CDTF">2020-08-28T03:41:28Z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