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审查人员名单" sheetId="1" r:id="rId1"/>
  </sheets>
  <definedNames>
    <definedName name="_xlnm.Print_Titles" localSheetId="0">'资格审查人员名单'!$2:$4</definedName>
  </definedNames>
  <calcPr fullCalcOnLoad="1"/>
</workbook>
</file>

<file path=xl/sharedStrings.xml><?xml version="1.0" encoding="utf-8"?>
<sst xmlns="http://schemas.openxmlformats.org/spreadsheetml/2006/main" count="496" uniqueCount="234">
  <si>
    <t>附件</t>
  </si>
  <si>
    <t>威远县2020年上半年部分事业单位公开考试招聘工作人员资格审查人员名单</t>
  </si>
  <si>
    <t>序号</t>
  </si>
  <si>
    <t>姓名</t>
  </si>
  <si>
    <t>性别</t>
  </si>
  <si>
    <t>考聘单位</t>
  </si>
  <si>
    <t>考聘岗位</t>
  </si>
  <si>
    <t>考聘岗位编码</t>
  </si>
  <si>
    <t>准考证号</t>
  </si>
  <si>
    <t>笔试
成绩</t>
  </si>
  <si>
    <t>政策性
加分</t>
  </si>
  <si>
    <t>笔试
总成绩</t>
  </si>
  <si>
    <t>笔试
折合成绩</t>
  </si>
  <si>
    <t>排名</t>
  </si>
  <si>
    <t>资格审查时间</t>
  </si>
  <si>
    <t>王雨欣</t>
  </si>
  <si>
    <t>女</t>
  </si>
  <si>
    <t>中共威远县委办公室信息中心</t>
  </si>
  <si>
    <t>办公室文秘岗</t>
  </si>
  <si>
    <t>9050101</t>
  </si>
  <si>
    <t>2072609055212</t>
  </si>
  <si>
    <t>杜鑫</t>
  </si>
  <si>
    <t>2072609050815</t>
  </si>
  <si>
    <t>颜彐丽</t>
  </si>
  <si>
    <t>2072609060925</t>
  </si>
  <si>
    <t>王帆</t>
  </si>
  <si>
    <t>2072609035228</t>
  </si>
  <si>
    <t>殷俊强</t>
  </si>
  <si>
    <t>男</t>
  </si>
  <si>
    <t>2072609033109</t>
  </si>
  <si>
    <t>刘志召</t>
  </si>
  <si>
    <t>2072609060821</t>
  </si>
  <si>
    <t>甘罗</t>
  </si>
  <si>
    <t>中国共产党威远县委员会党校</t>
  </si>
  <si>
    <t>教师岗</t>
  </si>
  <si>
    <t>9050201</t>
  </si>
  <si>
    <t>2072609041425</t>
  </si>
  <si>
    <t>彭玉婷</t>
  </si>
  <si>
    <t>2072609054314</t>
  </si>
  <si>
    <t>陈习才</t>
  </si>
  <si>
    <t>2072609062910</t>
  </si>
  <si>
    <t>刘晓玲</t>
  </si>
  <si>
    <t>威远县融媒体中心</t>
  </si>
  <si>
    <t>播音员</t>
  </si>
  <si>
    <t>9050301</t>
  </si>
  <si>
    <t>2072609063105</t>
  </si>
  <si>
    <t>文云霞</t>
  </si>
  <si>
    <t>2072609053202</t>
  </si>
  <si>
    <t>王靖娴</t>
  </si>
  <si>
    <t>2072609062007</t>
  </si>
  <si>
    <t>牟丽</t>
  </si>
  <si>
    <t>记者</t>
  </si>
  <si>
    <t>9050302</t>
  </si>
  <si>
    <t>2072609031313</t>
  </si>
  <si>
    <t>吴敏</t>
  </si>
  <si>
    <t>2072609033014</t>
  </si>
  <si>
    <t>陈龙</t>
  </si>
  <si>
    <t>2072609043416</t>
  </si>
  <si>
    <t>江欢</t>
  </si>
  <si>
    <t>2072609060508</t>
  </si>
  <si>
    <t>刘旭</t>
  </si>
  <si>
    <t>威远县农民工服务中心</t>
  </si>
  <si>
    <t>财务会计岗</t>
  </si>
  <si>
    <t>9050401</t>
  </si>
  <si>
    <t>2072609043721</t>
  </si>
  <si>
    <t>陈锐颖</t>
  </si>
  <si>
    <t>2072609031326</t>
  </si>
  <si>
    <t>唐圣淇</t>
  </si>
  <si>
    <t>2072609055027</t>
  </si>
  <si>
    <t>甘作权</t>
  </si>
  <si>
    <t>办公室综合岗</t>
  </si>
  <si>
    <t>9050402</t>
  </si>
  <si>
    <t>2072609033615</t>
  </si>
  <si>
    <t>李军豪</t>
  </si>
  <si>
    <t>2072609033725</t>
  </si>
  <si>
    <t>胡磊</t>
  </si>
  <si>
    <t>2072609043413</t>
  </si>
  <si>
    <t>马贵容</t>
  </si>
  <si>
    <t>2072609051610</t>
  </si>
  <si>
    <t>张龙</t>
  </si>
  <si>
    <t>2072609063525</t>
  </si>
  <si>
    <t>李寒</t>
  </si>
  <si>
    <t>2072609064211</t>
  </si>
  <si>
    <t>夏云丰</t>
  </si>
  <si>
    <t>信息岗</t>
  </si>
  <si>
    <t>9050403</t>
  </si>
  <si>
    <t>2072609041014</t>
  </si>
  <si>
    <t>曾冰</t>
  </si>
  <si>
    <t>2072609053909</t>
  </si>
  <si>
    <t>廖飞</t>
  </si>
  <si>
    <t>2072609040129</t>
  </si>
  <si>
    <t>喻禄根</t>
  </si>
  <si>
    <t>威远县扶贫工作服务中心</t>
  </si>
  <si>
    <t>文秘</t>
  </si>
  <si>
    <t>9050501</t>
  </si>
  <si>
    <t>2072609032514</t>
  </si>
  <si>
    <t>郭建敏</t>
  </si>
  <si>
    <t>2072609034027</t>
  </si>
  <si>
    <t>邓翠</t>
  </si>
  <si>
    <t>2072609060421</t>
  </si>
  <si>
    <t>王伟</t>
  </si>
  <si>
    <t>威远县住房保障和房地产服务中心</t>
  </si>
  <si>
    <t>9050601</t>
  </si>
  <si>
    <t>2072609035702</t>
  </si>
  <si>
    <t>罗倩</t>
  </si>
  <si>
    <t>2072609055106</t>
  </si>
  <si>
    <t>王律凯</t>
  </si>
  <si>
    <t>专业技术</t>
  </si>
  <si>
    <t>9050602</t>
  </si>
  <si>
    <t>2072609061713</t>
  </si>
  <si>
    <t>邓湘超</t>
  </si>
  <si>
    <t>2072609050304</t>
  </si>
  <si>
    <t>彭小芮</t>
  </si>
  <si>
    <t>2072609054005</t>
  </si>
  <si>
    <t>吴波</t>
  </si>
  <si>
    <t>威远县园林管理所</t>
  </si>
  <si>
    <t>园林绿化</t>
  </si>
  <si>
    <t>9050701</t>
  </si>
  <si>
    <t>2072609050619</t>
  </si>
  <si>
    <t>万路瑶</t>
  </si>
  <si>
    <t>2072609060926</t>
  </si>
  <si>
    <t>邓肇翼</t>
  </si>
  <si>
    <t>2072609041615</t>
  </si>
  <si>
    <t>顾鑫</t>
  </si>
  <si>
    <t>2072609061220</t>
  </si>
  <si>
    <t>陈静</t>
  </si>
  <si>
    <t>2072609054709</t>
  </si>
  <si>
    <t>黄前</t>
  </si>
  <si>
    <t>2072609062218</t>
  </si>
  <si>
    <t>张靖</t>
  </si>
  <si>
    <t>9050702</t>
  </si>
  <si>
    <t>2072609062028</t>
  </si>
  <si>
    <t>何雷</t>
  </si>
  <si>
    <t>2072609062104</t>
  </si>
  <si>
    <t>沈围平</t>
  </si>
  <si>
    <t>2072609054425</t>
  </si>
  <si>
    <t>聂林</t>
  </si>
  <si>
    <t>2072609062008</t>
  </si>
  <si>
    <t>刘帅</t>
  </si>
  <si>
    <t>2072609050314</t>
  </si>
  <si>
    <t>肖娄地</t>
  </si>
  <si>
    <t>2072609063902</t>
  </si>
  <si>
    <t>罗超</t>
  </si>
  <si>
    <t>威远县供排水服务中心</t>
  </si>
  <si>
    <t>城乡供排水建设与管理</t>
  </si>
  <si>
    <t>9050801</t>
  </si>
  <si>
    <t>2072609055816</t>
  </si>
  <si>
    <t>袁媛</t>
  </si>
  <si>
    <t>2072609050213</t>
  </si>
  <si>
    <t>孔小林</t>
  </si>
  <si>
    <t>2072609052219</t>
  </si>
  <si>
    <t>孙云芝</t>
  </si>
  <si>
    <t>威远经开区发展服务中心</t>
  </si>
  <si>
    <t>工程技术岗</t>
  </si>
  <si>
    <t>9050901</t>
  </si>
  <si>
    <t>2072609031114</t>
  </si>
  <si>
    <t>巫刚</t>
  </si>
  <si>
    <t>2072609063828</t>
  </si>
  <si>
    <t>刘钇</t>
  </si>
  <si>
    <t>2072609055423</t>
  </si>
  <si>
    <t>杨力</t>
  </si>
  <si>
    <t>威远经开区投资促进服务中心</t>
  </si>
  <si>
    <t>9051001</t>
  </si>
  <si>
    <t>2072609030113</t>
  </si>
  <si>
    <t>林琳</t>
  </si>
  <si>
    <t>2072609035102</t>
  </si>
  <si>
    <t>周川东</t>
  </si>
  <si>
    <t>2072609033311</t>
  </si>
  <si>
    <t>马安贵</t>
  </si>
  <si>
    <t>威远县石板河景区开发建设服务中心</t>
  </si>
  <si>
    <t>综合管理岗</t>
  </si>
  <si>
    <t>9051101</t>
  </si>
  <si>
    <t>2072609043823</t>
  </si>
  <si>
    <t>代文杰</t>
  </si>
  <si>
    <t>2072609035224</t>
  </si>
  <si>
    <t>陈杨</t>
  </si>
  <si>
    <t>2072609041314</t>
  </si>
  <si>
    <t>彭仁杰</t>
  </si>
  <si>
    <t>威远县应急救援服务中心</t>
  </si>
  <si>
    <t>救援抢险电气工程岗</t>
  </si>
  <si>
    <t>9051201</t>
  </si>
  <si>
    <t>2072609050230</t>
  </si>
  <si>
    <t>李通</t>
  </si>
  <si>
    <t>2072609031419</t>
  </si>
  <si>
    <t>刘海彬</t>
  </si>
  <si>
    <t>2072609052605</t>
  </si>
  <si>
    <t>钱超</t>
  </si>
  <si>
    <t>救援抢险化工工程岗</t>
  </si>
  <si>
    <t>9051202</t>
  </si>
  <si>
    <t>2072609054819</t>
  </si>
  <si>
    <t>迟宽永</t>
  </si>
  <si>
    <t>2072609033906</t>
  </si>
  <si>
    <t>谢力</t>
  </si>
  <si>
    <t>2072609055030</t>
  </si>
  <si>
    <t>冉皓宇</t>
  </si>
  <si>
    <t>威远县界牌国土资源所</t>
  </si>
  <si>
    <t>国土资源技术人员</t>
  </si>
  <si>
    <t>9051301</t>
  </si>
  <si>
    <t>2072609060328</t>
  </si>
  <si>
    <t>余科昶</t>
  </si>
  <si>
    <t>2072609064110</t>
  </si>
  <si>
    <t>龚玉明</t>
  </si>
  <si>
    <t>2072609052503</t>
  </si>
  <si>
    <t>黄永帅</t>
  </si>
  <si>
    <t>小河镇文化综合服务中心</t>
  </si>
  <si>
    <t>农技农经、社会公益管理、村镇建设及劳动保障岗</t>
  </si>
  <si>
    <t>9051401</t>
  </si>
  <si>
    <t>2072609063717</t>
  </si>
  <si>
    <t>刘星心</t>
  </si>
  <si>
    <t>2072609063020</t>
  </si>
  <si>
    <t>缪俊梅</t>
  </si>
  <si>
    <t>2072609061409</t>
  </si>
  <si>
    <t>胡云健</t>
  </si>
  <si>
    <t>小河镇村建环卫服务中心</t>
  </si>
  <si>
    <t>9051501</t>
  </si>
  <si>
    <t>2072609034508</t>
  </si>
  <si>
    <t>李莉</t>
  </si>
  <si>
    <t>2072609062015</t>
  </si>
  <si>
    <t>肖聪</t>
  </si>
  <si>
    <t>2072609062813</t>
  </si>
  <si>
    <t>李林博</t>
  </si>
  <si>
    <t>所属镇，如所属镇事业编制已满，则按编制空缺数从多到少的镇各安置2个（以选岗时间为准）</t>
  </si>
  <si>
    <t>9051601</t>
  </si>
  <si>
    <t>2072609032027</t>
  </si>
  <si>
    <t>曹敬源</t>
  </si>
  <si>
    <t>2072609034212</t>
  </si>
  <si>
    <t>何昭林</t>
  </si>
  <si>
    <t>2072609054018</t>
  </si>
  <si>
    <t>李青坪</t>
  </si>
  <si>
    <t>2072609054318</t>
  </si>
  <si>
    <t>李佳宇</t>
  </si>
  <si>
    <t>2072609030926</t>
  </si>
  <si>
    <t>龚小翠</t>
  </si>
  <si>
    <t>2072609061128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</si>
</sst>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0"/>
      <name val="Arial"/>
      <family val="2"/>
    </font>
    <font>
      <sz val="10"/>
      <name val="宋体"/>
      <family val="0"/>
    </font>
    <font>
      <b/>
      <sz val="20"/>
      <name val="黑体"/>
      <family val="3"/>
    </font>
    <font>
      <sz val="11"/>
      <name val="黑体"/>
      <family val="3"/>
    </font>
    <font>
      <sz val="10"/>
      <name val="方正黑体简体"/>
      <family val="0"/>
    </font>
    <font>
      <sz val="9"/>
      <name val="Arial"/>
      <family val="2"/>
    </font>
    <font>
      <sz val="9"/>
      <name val="微软雅黑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5" fillId="10" borderId="1" applyNumberFormat="0" applyAlignment="0" applyProtection="0"/>
    <xf numFmtId="0" fontId="21" fillId="11" borderId="7" applyNumberFormat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26" fillId="0" borderId="0">
      <alignment vertical="center"/>
      <protection/>
    </xf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0" borderId="0">
      <alignment vertical="center"/>
      <protection/>
    </xf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66" applyFont="1" applyFill="1" applyBorder="1" applyAlignment="1" applyProtection="1">
      <alignment horizontal="center" vertical="center" wrapText="1"/>
      <protection locked="0"/>
    </xf>
    <xf numFmtId="176" fontId="2" fillId="0" borderId="0" xfId="66" applyNumberFormat="1" applyFont="1" applyFill="1" applyBorder="1" applyAlignment="1" applyProtection="1">
      <alignment horizontal="center" vertical="center" wrapText="1"/>
      <protection locked="0"/>
    </xf>
    <xf numFmtId="31" fontId="3" fillId="0" borderId="0" xfId="66" applyNumberFormat="1" applyFont="1" applyFill="1" applyAlignment="1" applyProtection="1">
      <alignment horizontal="right" vertical="center" wrapText="1"/>
      <protection locked="0"/>
    </xf>
    <xf numFmtId="0" fontId="3" fillId="0" borderId="0" xfId="66" applyFont="1" applyFill="1" applyAlignment="1" applyProtection="1">
      <alignment horizontal="right" vertical="center" wrapText="1"/>
      <protection locked="0"/>
    </xf>
    <xf numFmtId="0" fontId="4" fillId="0" borderId="10" xfId="71" applyFont="1" applyFill="1" applyBorder="1" applyAlignment="1">
      <alignment horizontal="center" vertical="center" shrinkToFit="1"/>
      <protection/>
    </xf>
    <xf numFmtId="176" fontId="4" fillId="0" borderId="10" xfId="71" applyNumberFormat="1" applyFont="1" applyFill="1" applyBorder="1" applyAlignment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0" xfId="71" applyFont="1" applyFill="1" applyBorder="1" applyAlignment="1">
      <alignment horizontal="center" vertical="center" shrinkToFit="1"/>
      <protection/>
    </xf>
    <xf numFmtId="176" fontId="5" fillId="0" borderId="10" xfId="0" applyNumberFormat="1" applyFont="1" applyFill="1" applyBorder="1" applyAlignment="1">
      <alignment horizontal="center" vertical="center" shrinkToFit="1"/>
    </xf>
    <xf numFmtId="0" fontId="6" fillId="0" borderId="10" xfId="71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7" fillId="0" borderId="0" xfId="66">
      <alignment vertical="center"/>
      <protection/>
    </xf>
    <xf numFmtId="176" fontId="3" fillId="0" borderId="0" xfId="66" applyNumberFormat="1" applyFont="1" applyFill="1" applyAlignment="1" applyProtection="1">
      <alignment horizontal="right" vertical="center" wrapText="1"/>
      <protection locked="0"/>
    </xf>
    <xf numFmtId="0" fontId="3" fillId="0" borderId="0" xfId="66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31" fontId="5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shrinkToFit="1"/>
    </xf>
    <xf numFmtId="0" fontId="6" fillId="0" borderId="11" xfId="71" applyFont="1" applyFill="1" applyBorder="1" applyAlignment="1">
      <alignment horizontal="center" vertical="center" shrinkToFit="1"/>
      <protection/>
    </xf>
    <xf numFmtId="0" fontId="6" fillId="0" borderId="12" xfId="71" applyFont="1" applyFill="1" applyBorder="1" applyAlignment="1">
      <alignment horizontal="center" vertical="center" shrinkToFit="1"/>
      <protection/>
    </xf>
    <xf numFmtId="0" fontId="6" fillId="0" borderId="13" xfId="71" applyFont="1" applyFill="1" applyBorder="1" applyAlignment="1">
      <alignment horizontal="center" vertical="center" shrinkToFi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Comma [0]" xfId="69"/>
    <cellStyle name="Comma" xfId="70"/>
    <cellStyle name="Normal" xfId="71"/>
    <cellStyle name="Percent" xfId="72"/>
    <cellStyle name="常规 2" xfId="73"/>
    <cellStyle name="常规 3" xfId="74"/>
    <cellStyle name="常规 4" xfId="75"/>
    <cellStyle name="常规 5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85"/>
  <sheetViews>
    <sheetView tabSelected="1" workbookViewId="0" topLeftCell="A46">
      <selection activeCell="R80" sqref="R80"/>
    </sheetView>
  </sheetViews>
  <sheetFormatPr defaultColWidth="9.140625" defaultRowHeight="12.75"/>
  <cols>
    <col min="1" max="1" width="4.7109375" style="0" customWidth="1"/>
    <col min="2" max="2" width="6.421875" style="0" customWidth="1"/>
    <col min="3" max="3" width="3.8515625" style="0" customWidth="1"/>
    <col min="4" max="4" width="25.00390625" style="0" customWidth="1"/>
    <col min="5" max="5" width="23.421875" style="0" customWidth="1"/>
    <col min="6" max="6" width="9.57421875" style="0" customWidth="1"/>
    <col min="7" max="7" width="13.00390625" style="0" customWidth="1"/>
    <col min="8" max="8" width="7.57421875" style="2" customWidth="1"/>
    <col min="9" max="9" width="8.421875" style="2" customWidth="1"/>
    <col min="10" max="10" width="8.28125" style="2" customWidth="1"/>
    <col min="11" max="11" width="9.7109375" style="2" customWidth="1"/>
    <col min="12" max="12" width="5.421875" style="0" customWidth="1"/>
    <col min="13" max="13" width="22.421875" style="3" customWidth="1"/>
  </cols>
  <sheetData>
    <row r="1" ht="19.5" customHeight="1">
      <c r="A1" s="4" t="s">
        <v>0</v>
      </c>
    </row>
    <row r="2" spans="1:19" ht="34.5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5"/>
      <c r="M2" s="5"/>
      <c r="N2" s="17"/>
      <c r="O2" s="17"/>
      <c r="P2" s="17"/>
      <c r="Q2" s="17"/>
      <c r="R2" s="17"/>
      <c r="S2" s="17"/>
    </row>
    <row r="3" spans="1:19" ht="21" customHeight="1">
      <c r="A3" s="7">
        <v>44062</v>
      </c>
      <c r="B3" s="8"/>
      <c r="C3" s="8"/>
      <c r="D3" s="8"/>
      <c r="E3" s="8"/>
      <c r="F3" s="8"/>
      <c r="G3" s="8"/>
      <c r="H3" s="8"/>
      <c r="I3" s="8"/>
      <c r="J3" s="8"/>
      <c r="K3" s="18"/>
      <c r="L3" s="8"/>
      <c r="M3" s="19"/>
      <c r="N3" s="17"/>
      <c r="O3" s="17"/>
      <c r="P3" s="17"/>
      <c r="Q3" s="17"/>
      <c r="R3" s="17"/>
      <c r="S3" s="17"/>
    </row>
    <row r="4" spans="1:252" ht="39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20" t="s">
        <v>13</v>
      </c>
      <c r="M4" s="20" t="s">
        <v>14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</row>
    <row r="5" spans="1:14" s="1" customFormat="1" ht="16.5" customHeight="1">
      <c r="A5" s="11">
        <f aca="true" t="shared" si="0" ref="A5:A40">ROW()-4</f>
        <v>1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1" t="s">
        <v>20</v>
      </c>
      <c r="H5" s="13">
        <v>70.5</v>
      </c>
      <c r="I5" s="13"/>
      <c r="J5" s="13">
        <f aca="true" t="shared" si="1" ref="J5:J40">H5+I5</f>
        <v>70.5</v>
      </c>
      <c r="K5" s="13">
        <f aca="true" t="shared" si="2" ref="K5:K40">J5*0.6</f>
        <v>42.3</v>
      </c>
      <c r="L5" s="11">
        <f>RANK(K5,K$5:K$10,0)</f>
        <v>1</v>
      </c>
      <c r="M5" s="22">
        <v>44067</v>
      </c>
      <c r="N5" s="23"/>
    </row>
    <row r="6" spans="1:14" s="1" customFormat="1" ht="16.5" customHeight="1">
      <c r="A6" s="11">
        <f t="shared" si="0"/>
        <v>2</v>
      </c>
      <c r="B6" s="12" t="s">
        <v>21</v>
      </c>
      <c r="C6" s="12" t="s">
        <v>16</v>
      </c>
      <c r="D6" s="12" t="s">
        <v>17</v>
      </c>
      <c r="E6" s="12" t="s">
        <v>18</v>
      </c>
      <c r="F6" s="12" t="s">
        <v>19</v>
      </c>
      <c r="G6" s="11" t="s">
        <v>22</v>
      </c>
      <c r="H6" s="13">
        <v>66.5</v>
      </c>
      <c r="I6" s="13"/>
      <c r="J6" s="13">
        <f t="shared" si="1"/>
        <v>66.5</v>
      </c>
      <c r="K6" s="13">
        <f t="shared" si="2"/>
        <v>39.9</v>
      </c>
      <c r="L6" s="11">
        <f>RANK(K6,K$5:K$10,0)</f>
        <v>2</v>
      </c>
      <c r="M6" s="22">
        <v>44067</v>
      </c>
      <c r="N6" s="23"/>
    </row>
    <row r="7" spans="1:14" s="1" customFormat="1" ht="16.5" customHeight="1">
      <c r="A7" s="11">
        <f t="shared" si="0"/>
        <v>3</v>
      </c>
      <c r="B7" s="12" t="s">
        <v>23</v>
      </c>
      <c r="C7" s="12" t="s">
        <v>16</v>
      </c>
      <c r="D7" s="12" t="s">
        <v>17</v>
      </c>
      <c r="E7" s="12" t="s">
        <v>18</v>
      </c>
      <c r="F7" s="12" t="s">
        <v>19</v>
      </c>
      <c r="G7" s="11" t="s">
        <v>24</v>
      </c>
      <c r="H7" s="13">
        <v>63.5</v>
      </c>
      <c r="I7" s="13"/>
      <c r="J7" s="13">
        <f t="shared" si="1"/>
        <v>63.5</v>
      </c>
      <c r="K7" s="13">
        <f t="shared" si="2"/>
        <v>38.1</v>
      </c>
      <c r="L7" s="11">
        <f>RANK(K7,K$5:K$10,0)</f>
        <v>3</v>
      </c>
      <c r="M7" s="22">
        <v>44067</v>
      </c>
      <c r="N7" s="23"/>
    </row>
    <row r="8" spans="1:14" s="1" customFormat="1" ht="16.5" customHeight="1">
      <c r="A8" s="11">
        <f t="shared" si="0"/>
        <v>4</v>
      </c>
      <c r="B8" s="12" t="s">
        <v>25</v>
      </c>
      <c r="C8" s="12" t="s">
        <v>16</v>
      </c>
      <c r="D8" s="12" t="s">
        <v>17</v>
      </c>
      <c r="E8" s="12" t="s">
        <v>18</v>
      </c>
      <c r="F8" s="12" t="s">
        <v>19</v>
      </c>
      <c r="G8" s="11" t="s">
        <v>26</v>
      </c>
      <c r="H8" s="13">
        <v>62</v>
      </c>
      <c r="I8" s="13"/>
      <c r="J8" s="13">
        <f t="shared" si="1"/>
        <v>62</v>
      </c>
      <c r="K8" s="13">
        <f t="shared" si="2"/>
        <v>37.199999999999996</v>
      </c>
      <c r="L8" s="11">
        <f>RANK(K8,K$5:K$10,0)</f>
        <v>4</v>
      </c>
      <c r="M8" s="22">
        <v>44067</v>
      </c>
      <c r="N8" s="23"/>
    </row>
    <row r="9" spans="1:14" s="1" customFormat="1" ht="16.5" customHeight="1">
      <c r="A9" s="11">
        <f t="shared" si="0"/>
        <v>5</v>
      </c>
      <c r="B9" s="12" t="s">
        <v>27</v>
      </c>
      <c r="C9" s="12" t="s">
        <v>28</v>
      </c>
      <c r="D9" s="12" t="s">
        <v>17</v>
      </c>
      <c r="E9" s="12" t="s">
        <v>18</v>
      </c>
      <c r="F9" s="12" t="s">
        <v>19</v>
      </c>
      <c r="G9" s="11" t="s">
        <v>29</v>
      </c>
      <c r="H9" s="13">
        <v>58.5</v>
      </c>
      <c r="I9" s="13"/>
      <c r="J9" s="13">
        <f t="shared" si="1"/>
        <v>58.5</v>
      </c>
      <c r="K9" s="13">
        <f t="shared" si="2"/>
        <v>35.1</v>
      </c>
      <c r="L9" s="11">
        <f>RANK(K9,K$5:K$10,0)</f>
        <v>5</v>
      </c>
      <c r="M9" s="22">
        <v>44067</v>
      </c>
      <c r="N9" s="23"/>
    </row>
    <row r="10" spans="1:14" s="1" customFormat="1" ht="16.5" customHeight="1">
      <c r="A10" s="11">
        <f t="shared" si="0"/>
        <v>6</v>
      </c>
      <c r="B10" s="12" t="s">
        <v>30</v>
      </c>
      <c r="C10" s="12" t="s">
        <v>28</v>
      </c>
      <c r="D10" s="12" t="s">
        <v>17</v>
      </c>
      <c r="E10" s="12" t="s">
        <v>18</v>
      </c>
      <c r="F10" s="12" t="s">
        <v>19</v>
      </c>
      <c r="G10" s="11" t="s">
        <v>31</v>
      </c>
      <c r="H10" s="13">
        <v>52.5</v>
      </c>
      <c r="I10" s="13"/>
      <c r="J10" s="13">
        <f t="shared" si="1"/>
        <v>52.5</v>
      </c>
      <c r="K10" s="13">
        <f t="shared" si="2"/>
        <v>31.5</v>
      </c>
      <c r="L10" s="11">
        <f>RANK(K10,K$5:K$10,0)</f>
        <v>6</v>
      </c>
      <c r="M10" s="22">
        <v>44067</v>
      </c>
      <c r="N10" s="23"/>
    </row>
    <row r="11" spans="1:14" s="1" customFormat="1" ht="16.5" customHeight="1">
      <c r="A11" s="11">
        <f t="shared" si="0"/>
        <v>7</v>
      </c>
      <c r="B11" s="12" t="s">
        <v>32</v>
      </c>
      <c r="C11" s="12" t="s">
        <v>28</v>
      </c>
      <c r="D11" s="14" t="s">
        <v>33</v>
      </c>
      <c r="E11" s="12" t="s">
        <v>34</v>
      </c>
      <c r="F11" s="12" t="s">
        <v>35</v>
      </c>
      <c r="G11" s="11" t="s">
        <v>36</v>
      </c>
      <c r="H11" s="13">
        <v>76</v>
      </c>
      <c r="I11" s="13"/>
      <c r="J11" s="13">
        <f t="shared" si="1"/>
        <v>76</v>
      </c>
      <c r="K11" s="13">
        <f t="shared" si="2"/>
        <v>45.6</v>
      </c>
      <c r="L11" s="11">
        <f>RANK(K11,K$11:K$13,0)</f>
        <v>1</v>
      </c>
      <c r="M11" s="22">
        <v>44067</v>
      </c>
      <c r="N11" s="23"/>
    </row>
    <row r="12" spans="1:14" s="1" customFormat="1" ht="16.5" customHeight="1">
      <c r="A12" s="11">
        <f t="shared" si="0"/>
        <v>8</v>
      </c>
      <c r="B12" s="12" t="s">
        <v>37</v>
      </c>
      <c r="C12" s="12" t="s">
        <v>16</v>
      </c>
      <c r="D12" s="14" t="s">
        <v>33</v>
      </c>
      <c r="E12" s="12" t="s">
        <v>34</v>
      </c>
      <c r="F12" s="12" t="s">
        <v>35</v>
      </c>
      <c r="G12" s="11" t="s">
        <v>38</v>
      </c>
      <c r="H12" s="13">
        <v>68.5</v>
      </c>
      <c r="I12" s="13"/>
      <c r="J12" s="13">
        <f t="shared" si="1"/>
        <v>68.5</v>
      </c>
      <c r="K12" s="13">
        <f t="shared" si="2"/>
        <v>41.1</v>
      </c>
      <c r="L12" s="11">
        <f>RANK(K12,K$11:K$13,0)</f>
        <v>2</v>
      </c>
      <c r="M12" s="22">
        <v>44067</v>
      </c>
      <c r="N12" s="23"/>
    </row>
    <row r="13" spans="1:14" s="1" customFormat="1" ht="16.5" customHeight="1">
      <c r="A13" s="11">
        <f t="shared" si="0"/>
        <v>9</v>
      </c>
      <c r="B13" s="12" t="s">
        <v>39</v>
      </c>
      <c r="C13" s="12" t="s">
        <v>28</v>
      </c>
      <c r="D13" s="14" t="s">
        <v>33</v>
      </c>
      <c r="E13" s="12" t="s">
        <v>34</v>
      </c>
      <c r="F13" s="12" t="s">
        <v>35</v>
      </c>
      <c r="G13" s="11" t="s">
        <v>40</v>
      </c>
      <c r="H13" s="13">
        <v>67.5</v>
      </c>
      <c r="I13" s="13"/>
      <c r="J13" s="13">
        <f t="shared" si="1"/>
        <v>67.5</v>
      </c>
      <c r="K13" s="13">
        <f t="shared" si="2"/>
        <v>40.5</v>
      </c>
      <c r="L13" s="11">
        <f>RANK(K13,K$11:K$13,0)</f>
        <v>3</v>
      </c>
      <c r="M13" s="22">
        <v>44067</v>
      </c>
      <c r="N13" s="23"/>
    </row>
    <row r="14" spans="1:14" s="1" customFormat="1" ht="16.5" customHeight="1">
      <c r="A14" s="11">
        <f t="shared" si="0"/>
        <v>10</v>
      </c>
      <c r="B14" s="12" t="s">
        <v>41</v>
      </c>
      <c r="C14" s="12" t="s">
        <v>16</v>
      </c>
      <c r="D14" s="12" t="s">
        <v>42</v>
      </c>
      <c r="E14" s="12" t="s">
        <v>43</v>
      </c>
      <c r="F14" s="12" t="s">
        <v>44</v>
      </c>
      <c r="G14" s="11" t="s">
        <v>45</v>
      </c>
      <c r="H14" s="13">
        <v>62.5</v>
      </c>
      <c r="I14" s="13"/>
      <c r="J14" s="13">
        <f t="shared" si="1"/>
        <v>62.5</v>
      </c>
      <c r="K14" s="13">
        <f t="shared" si="2"/>
        <v>37.5</v>
      </c>
      <c r="L14" s="11">
        <f>RANK(K14,K$14:K$16,0)</f>
        <v>1</v>
      </c>
      <c r="M14" s="22">
        <v>44067</v>
      </c>
      <c r="N14" s="23"/>
    </row>
    <row r="15" spans="1:14" s="1" customFormat="1" ht="16.5" customHeight="1">
      <c r="A15" s="11">
        <f t="shared" si="0"/>
        <v>11</v>
      </c>
      <c r="B15" s="12" t="s">
        <v>46</v>
      </c>
      <c r="C15" s="12" t="s">
        <v>16</v>
      </c>
      <c r="D15" s="12" t="s">
        <v>42</v>
      </c>
      <c r="E15" s="12" t="s">
        <v>43</v>
      </c>
      <c r="F15" s="12" t="s">
        <v>44</v>
      </c>
      <c r="G15" s="11" t="s">
        <v>47</v>
      </c>
      <c r="H15" s="13">
        <v>57.5</v>
      </c>
      <c r="I15" s="13"/>
      <c r="J15" s="13">
        <f t="shared" si="1"/>
        <v>57.5</v>
      </c>
      <c r="K15" s="13">
        <f t="shared" si="2"/>
        <v>34.5</v>
      </c>
      <c r="L15" s="11">
        <f>RANK(K15,K$14:K$16,0)</f>
        <v>2</v>
      </c>
      <c r="M15" s="22">
        <v>44067</v>
      </c>
      <c r="N15" s="23"/>
    </row>
    <row r="16" spans="1:14" s="1" customFormat="1" ht="16.5" customHeight="1">
      <c r="A16" s="11">
        <f t="shared" si="0"/>
        <v>12</v>
      </c>
      <c r="B16" s="12" t="s">
        <v>48</v>
      </c>
      <c r="C16" s="12" t="s">
        <v>16</v>
      </c>
      <c r="D16" s="12" t="s">
        <v>42</v>
      </c>
      <c r="E16" s="12" t="s">
        <v>43</v>
      </c>
      <c r="F16" s="12" t="s">
        <v>44</v>
      </c>
      <c r="G16" s="11" t="s">
        <v>49</v>
      </c>
      <c r="H16" s="13">
        <v>55</v>
      </c>
      <c r="I16" s="13"/>
      <c r="J16" s="13">
        <f t="shared" si="1"/>
        <v>55</v>
      </c>
      <c r="K16" s="13">
        <f t="shared" si="2"/>
        <v>33</v>
      </c>
      <c r="L16" s="11">
        <f>RANK(K16,K$14:K$16,0)</f>
        <v>3</v>
      </c>
      <c r="M16" s="22">
        <v>44067</v>
      </c>
      <c r="N16" s="23"/>
    </row>
    <row r="17" spans="1:14" s="1" customFormat="1" ht="16.5" customHeight="1">
      <c r="A17" s="11">
        <f t="shared" si="0"/>
        <v>13</v>
      </c>
      <c r="B17" s="12" t="s">
        <v>50</v>
      </c>
      <c r="C17" s="12" t="s">
        <v>16</v>
      </c>
      <c r="D17" s="12" t="s">
        <v>42</v>
      </c>
      <c r="E17" s="12" t="s">
        <v>51</v>
      </c>
      <c r="F17" s="12" t="s">
        <v>52</v>
      </c>
      <c r="G17" s="11" t="s">
        <v>53</v>
      </c>
      <c r="H17" s="13">
        <v>75</v>
      </c>
      <c r="I17" s="13"/>
      <c r="J17" s="13">
        <f t="shared" si="1"/>
        <v>75</v>
      </c>
      <c r="K17" s="13">
        <f t="shared" si="2"/>
        <v>45</v>
      </c>
      <c r="L17" s="11">
        <f>RANK(K17,K$17:K$20,0)</f>
        <v>1</v>
      </c>
      <c r="M17" s="22">
        <v>44067</v>
      </c>
      <c r="N17" s="23"/>
    </row>
    <row r="18" spans="1:14" s="1" customFormat="1" ht="16.5" customHeight="1">
      <c r="A18" s="11">
        <f t="shared" si="0"/>
        <v>14</v>
      </c>
      <c r="B18" s="12" t="s">
        <v>54</v>
      </c>
      <c r="C18" s="12" t="s">
        <v>16</v>
      </c>
      <c r="D18" s="12" t="s">
        <v>42</v>
      </c>
      <c r="E18" s="12" t="s">
        <v>51</v>
      </c>
      <c r="F18" s="12" t="s">
        <v>52</v>
      </c>
      <c r="G18" s="11" t="s">
        <v>55</v>
      </c>
      <c r="H18" s="13">
        <v>70.5</v>
      </c>
      <c r="I18" s="13"/>
      <c r="J18" s="13">
        <f t="shared" si="1"/>
        <v>70.5</v>
      </c>
      <c r="K18" s="13">
        <f t="shared" si="2"/>
        <v>42.3</v>
      </c>
      <c r="L18" s="11">
        <f>RANK(K18,K$17:K$20,0)</f>
        <v>2</v>
      </c>
      <c r="M18" s="22">
        <v>44067</v>
      </c>
      <c r="N18" s="23"/>
    </row>
    <row r="19" spans="1:14" s="1" customFormat="1" ht="16.5" customHeight="1">
      <c r="A19" s="11">
        <f t="shared" si="0"/>
        <v>15</v>
      </c>
      <c r="B19" s="12" t="s">
        <v>56</v>
      </c>
      <c r="C19" s="12" t="s">
        <v>28</v>
      </c>
      <c r="D19" s="12" t="s">
        <v>42</v>
      </c>
      <c r="E19" s="12" t="s">
        <v>51</v>
      </c>
      <c r="F19" s="12" t="s">
        <v>52</v>
      </c>
      <c r="G19" s="11" t="s">
        <v>57</v>
      </c>
      <c r="H19" s="13">
        <v>69</v>
      </c>
      <c r="I19" s="13"/>
      <c r="J19" s="13">
        <f t="shared" si="1"/>
        <v>69</v>
      </c>
      <c r="K19" s="13">
        <f t="shared" si="2"/>
        <v>41.4</v>
      </c>
      <c r="L19" s="11">
        <f>RANK(K19,K$17:K$20,0)</f>
        <v>3</v>
      </c>
      <c r="M19" s="22">
        <v>44067</v>
      </c>
      <c r="N19" s="23"/>
    </row>
    <row r="20" spans="1:14" s="1" customFormat="1" ht="16.5" customHeight="1">
      <c r="A20" s="11">
        <f t="shared" si="0"/>
        <v>16</v>
      </c>
      <c r="B20" s="12" t="s">
        <v>58</v>
      </c>
      <c r="C20" s="12" t="s">
        <v>28</v>
      </c>
      <c r="D20" s="12" t="s">
        <v>42</v>
      </c>
      <c r="E20" s="12" t="s">
        <v>51</v>
      </c>
      <c r="F20" s="12" t="s">
        <v>52</v>
      </c>
      <c r="G20" s="11" t="s">
        <v>59</v>
      </c>
      <c r="H20" s="13">
        <v>69</v>
      </c>
      <c r="I20" s="13"/>
      <c r="J20" s="13">
        <f t="shared" si="1"/>
        <v>69</v>
      </c>
      <c r="K20" s="13">
        <f t="shared" si="2"/>
        <v>41.4</v>
      </c>
      <c r="L20" s="11">
        <f>RANK(K20,K$17:K$20,0)</f>
        <v>3</v>
      </c>
      <c r="M20" s="22">
        <v>44067</v>
      </c>
      <c r="N20" s="23"/>
    </row>
    <row r="21" spans="1:14" s="1" customFormat="1" ht="16.5" customHeight="1">
      <c r="A21" s="11">
        <f t="shared" si="0"/>
        <v>17</v>
      </c>
      <c r="B21" s="12" t="s">
        <v>60</v>
      </c>
      <c r="C21" s="12" t="s">
        <v>28</v>
      </c>
      <c r="D21" s="14" t="s">
        <v>61</v>
      </c>
      <c r="E21" s="12" t="s">
        <v>62</v>
      </c>
      <c r="F21" s="12" t="s">
        <v>63</v>
      </c>
      <c r="G21" s="11" t="s">
        <v>64</v>
      </c>
      <c r="H21" s="13">
        <v>75.5</v>
      </c>
      <c r="I21" s="13"/>
      <c r="J21" s="13">
        <f t="shared" si="1"/>
        <v>75.5</v>
      </c>
      <c r="K21" s="13">
        <f t="shared" si="2"/>
        <v>45.3</v>
      </c>
      <c r="L21" s="11">
        <f>RANK(K21,K$21:K$23,0)</f>
        <v>1</v>
      </c>
      <c r="M21" s="22">
        <v>44067</v>
      </c>
      <c r="N21" s="23"/>
    </row>
    <row r="22" spans="1:14" s="1" customFormat="1" ht="16.5" customHeight="1">
      <c r="A22" s="11">
        <f t="shared" si="0"/>
        <v>18</v>
      </c>
      <c r="B22" s="12" t="s">
        <v>65</v>
      </c>
      <c r="C22" s="12" t="s">
        <v>16</v>
      </c>
      <c r="D22" s="14" t="s">
        <v>61</v>
      </c>
      <c r="E22" s="12" t="s">
        <v>62</v>
      </c>
      <c r="F22" s="12" t="s">
        <v>63</v>
      </c>
      <c r="G22" s="11" t="s">
        <v>66</v>
      </c>
      <c r="H22" s="13">
        <v>75</v>
      </c>
      <c r="I22" s="13"/>
      <c r="J22" s="13">
        <f t="shared" si="1"/>
        <v>75</v>
      </c>
      <c r="K22" s="13">
        <f t="shared" si="2"/>
        <v>45</v>
      </c>
      <c r="L22" s="11">
        <f>RANK(K22,K$21:K$23,0)</f>
        <v>2</v>
      </c>
      <c r="M22" s="22">
        <v>44067</v>
      </c>
      <c r="N22" s="23"/>
    </row>
    <row r="23" spans="1:14" s="1" customFormat="1" ht="16.5" customHeight="1">
      <c r="A23" s="11">
        <f t="shared" si="0"/>
        <v>19</v>
      </c>
      <c r="B23" s="12" t="s">
        <v>67</v>
      </c>
      <c r="C23" s="12" t="s">
        <v>28</v>
      </c>
      <c r="D23" s="14" t="s">
        <v>61</v>
      </c>
      <c r="E23" s="12" t="s">
        <v>62</v>
      </c>
      <c r="F23" s="12" t="s">
        <v>63</v>
      </c>
      <c r="G23" s="11" t="s">
        <v>68</v>
      </c>
      <c r="H23" s="13">
        <v>74.5</v>
      </c>
      <c r="I23" s="13"/>
      <c r="J23" s="13">
        <f t="shared" si="1"/>
        <v>74.5</v>
      </c>
      <c r="K23" s="13">
        <f t="shared" si="2"/>
        <v>44.699999999999996</v>
      </c>
      <c r="L23" s="11">
        <f>RANK(K23,K$21:K$23,0)</f>
        <v>3</v>
      </c>
      <c r="M23" s="22">
        <v>44067</v>
      </c>
      <c r="N23" s="23"/>
    </row>
    <row r="24" spans="1:14" s="1" customFormat="1" ht="16.5" customHeight="1">
      <c r="A24" s="11">
        <f t="shared" si="0"/>
        <v>20</v>
      </c>
      <c r="B24" s="12" t="s">
        <v>69</v>
      </c>
      <c r="C24" s="12" t="s">
        <v>28</v>
      </c>
      <c r="D24" s="14" t="s">
        <v>61</v>
      </c>
      <c r="E24" s="12" t="s">
        <v>70</v>
      </c>
      <c r="F24" s="12" t="s">
        <v>71</v>
      </c>
      <c r="G24" s="11" t="s">
        <v>72</v>
      </c>
      <c r="H24" s="13">
        <v>78.5</v>
      </c>
      <c r="I24" s="13"/>
      <c r="J24" s="13">
        <f t="shared" si="1"/>
        <v>78.5</v>
      </c>
      <c r="K24" s="13">
        <f t="shared" si="2"/>
        <v>47.1</v>
      </c>
      <c r="L24" s="11">
        <f aca="true" t="shared" si="3" ref="L24:L29">RANK(K24,K$24:K$29,0)</f>
        <v>1</v>
      </c>
      <c r="M24" s="22">
        <v>44067</v>
      </c>
      <c r="N24" s="23"/>
    </row>
    <row r="25" spans="1:14" s="1" customFormat="1" ht="16.5" customHeight="1">
      <c r="A25" s="11">
        <f t="shared" si="0"/>
        <v>21</v>
      </c>
      <c r="B25" s="12" t="s">
        <v>73</v>
      </c>
      <c r="C25" s="12" t="s">
        <v>28</v>
      </c>
      <c r="D25" s="14" t="s">
        <v>61</v>
      </c>
      <c r="E25" s="12" t="s">
        <v>70</v>
      </c>
      <c r="F25" s="12" t="s">
        <v>71</v>
      </c>
      <c r="G25" s="11" t="s">
        <v>74</v>
      </c>
      <c r="H25" s="13">
        <v>76</v>
      </c>
      <c r="I25" s="13"/>
      <c r="J25" s="13">
        <f t="shared" si="1"/>
        <v>76</v>
      </c>
      <c r="K25" s="13">
        <f t="shared" si="2"/>
        <v>45.6</v>
      </c>
      <c r="L25" s="11">
        <f t="shared" si="3"/>
        <v>2</v>
      </c>
      <c r="M25" s="22">
        <v>44067</v>
      </c>
      <c r="N25" s="23"/>
    </row>
    <row r="26" spans="1:14" s="1" customFormat="1" ht="16.5" customHeight="1">
      <c r="A26" s="11">
        <f t="shared" si="0"/>
        <v>22</v>
      </c>
      <c r="B26" s="12" t="s">
        <v>75</v>
      </c>
      <c r="C26" s="12" t="s">
        <v>28</v>
      </c>
      <c r="D26" s="14" t="s">
        <v>61</v>
      </c>
      <c r="E26" s="12" t="s">
        <v>70</v>
      </c>
      <c r="F26" s="12" t="s">
        <v>71</v>
      </c>
      <c r="G26" s="11" t="s">
        <v>76</v>
      </c>
      <c r="H26" s="13">
        <v>73</v>
      </c>
      <c r="I26" s="13"/>
      <c r="J26" s="13">
        <f t="shared" si="1"/>
        <v>73</v>
      </c>
      <c r="K26" s="13">
        <f t="shared" si="2"/>
        <v>43.8</v>
      </c>
      <c r="L26" s="11">
        <f t="shared" si="3"/>
        <v>3</v>
      </c>
      <c r="M26" s="22">
        <v>44067</v>
      </c>
      <c r="N26" s="23"/>
    </row>
    <row r="27" spans="1:14" s="1" customFormat="1" ht="16.5" customHeight="1">
      <c r="A27" s="11">
        <f t="shared" si="0"/>
        <v>23</v>
      </c>
      <c r="B27" s="12" t="s">
        <v>77</v>
      </c>
      <c r="C27" s="12" t="s">
        <v>16</v>
      </c>
      <c r="D27" s="14" t="s">
        <v>61</v>
      </c>
      <c r="E27" s="12" t="s">
        <v>70</v>
      </c>
      <c r="F27" s="12" t="s">
        <v>71</v>
      </c>
      <c r="G27" s="11" t="s">
        <v>78</v>
      </c>
      <c r="H27" s="13">
        <v>72.5</v>
      </c>
      <c r="I27" s="13"/>
      <c r="J27" s="13">
        <f t="shared" si="1"/>
        <v>72.5</v>
      </c>
      <c r="K27" s="13">
        <f t="shared" si="2"/>
        <v>43.5</v>
      </c>
      <c r="L27" s="11">
        <f t="shared" si="3"/>
        <v>4</v>
      </c>
      <c r="M27" s="22">
        <v>44067</v>
      </c>
      <c r="N27" s="23"/>
    </row>
    <row r="28" spans="1:14" s="1" customFormat="1" ht="16.5" customHeight="1">
      <c r="A28" s="11">
        <f t="shared" si="0"/>
        <v>24</v>
      </c>
      <c r="B28" s="12" t="s">
        <v>79</v>
      </c>
      <c r="C28" s="12" t="s">
        <v>28</v>
      </c>
      <c r="D28" s="14" t="s">
        <v>61</v>
      </c>
      <c r="E28" s="12" t="s">
        <v>70</v>
      </c>
      <c r="F28" s="12" t="s">
        <v>71</v>
      </c>
      <c r="G28" s="11" t="s">
        <v>80</v>
      </c>
      <c r="H28" s="13">
        <v>72.5</v>
      </c>
      <c r="I28" s="13"/>
      <c r="J28" s="13">
        <f t="shared" si="1"/>
        <v>72.5</v>
      </c>
      <c r="K28" s="13">
        <f t="shared" si="2"/>
        <v>43.5</v>
      </c>
      <c r="L28" s="11">
        <f t="shared" si="3"/>
        <v>4</v>
      </c>
      <c r="M28" s="22">
        <v>44067</v>
      </c>
      <c r="N28" s="23"/>
    </row>
    <row r="29" spans="1:14" s="1" customFormat="1" ht="16.5" customHeight="1">
      <c r="A29" s="11">
        <f t="shared" si="0"/>
        <v>25</v>
      </c>
      <c r="B29" s="12" t="s">
        <v>81</v>
      </c>
      <c r="C29" s="12" t="s">
        <v>28</v>
      </c>
      <c r="D29" s="14" t="s">
        <v>61</v>
      </c>
      <c r="E29" s="12" t="s">
        <v>70</v>
      </c>
      <c r="F29" s="12" t="s">
        <v>71</v>
      </c>
      <c r="G29" s="11" t="s">
        <v>82</v>
      </c>
      <c r="H29" s="13">
        <v>72.5</v>
      </c>
      <c r="I29" s="13"/>
      <c r="J29" s="13">
        <f t="shared" si="1"/>
        <v>72.5</v>
      </c>
      <c r="K29" s="13">
        <f t="shared" si="2"/>
        <v>43.5</v>
      </c>
      <c r="L29" s="11">
        <f t="shared" si="3"/>
        <v>4</v>
      </c>
      <c r="M29" s="22">
        <v>44067</v>
      </c>
      <c r="N29" s="23"/>
    </row>
    <row r="30" spans="1:14" s="1" customFormat="1" ht="16.5" customHeight="1">
      <c r="A30" s="11">
        <f t="shared" si="0"/>
        <v>26</v>
      </c>
      <c r="B30" s="12" t="s">
        <v>83</v>
      </c>
      <c r="C30" s="12" t="s">
        <v>28</v>
      </c>
      <c r="D30" s="14" t="s">
        <v>61</v>
      </c>
      <c r="E30" s="12" t="s">
        <v>84</v>
      </c>
      <c r="F30" s="12" t="s">
        <v>85</v>
      </c>
      <c r="G30" s="15" t="s">
        <v>86</v>
      </c>
      <c r="H30" s="16">
        <v>66.5</v>
      </c>
      <c r="I30" s="16">
        <v>4</v>
      </c>
      <c r="J30" s="13">
        <f t="shared" si="1"/>
        <v>70.5</v>
      </c>
      <c r="K30" s="13">
        <f t="shared" si="2"/>
        <v>42.3</v>
      </c>
      <c r="L30" s="11">
        <f>RANK(K30,K$30:K$32,0)</f>
        <v>1</v>
      </c>
      <c r="M30" s="22">
        <v>44067</v>
      </c>
      <c r="N30" s="23"/>
    </row>
    <row r="31" spans="1:14" s="1" customFormat="1" ht="16.5" customHeight="1">
      <c r="A31" s="11">
        <f t="shared" si="0"/>
        <v>27</v>
      </c>
      <c r="B31" s="12" t="s">
        <v>87</v>
      </c>
      <c r="C31" s="12" t="s">
        <v>28</v>
      </c>
      <c r="D31" s="14" t="s">
        <v>61</v>
      </c>
      <c r="E31" s="12" t="s">
        <v>84</v>
      </c>
      <c r="F31" s="12" t="s">
        <v>85</v>
      </c>
      <c r="G31" s="11" t="s">
        <v>88</v>
      </c>
      <c r="H31" s="13">
        <v>69.5</v>
      </c>
      <c r="I31" s="13"/>
      <c r="J31" s="13">
        <f t="shared" si="1"/>
        <v>69.5</v>
      </c>
      <c r="K31" s="13">
        <f t="shared" si="2"/>
        <v>41.699999999999996</v>
      </c>
      <c r="L31" s="11">
        <f>RANK(K31,K$30:K$32,0)</f>
        <v>2</v>
      </c>
      <c r="M31" s="22">
        <v>44067</v>
      </c>
      <c r="N31" s="23"/>
    </row>
    <row r="32" spans="1:14" s="1" customFormat="1" ht="16.5" customHeight="1">
      <c r="A32" s="11">
        <f t="shared" si="0"/>
        <v>28</v>
      </c>
      <c r="B32" s="12" t="s">
        <v>89</v>
      </c>
      <c r="C32" s="12" t="s">
        <v>28</v>
      </c>
      <c r="D32" s="14" t="s">
        <v>61</v>
      </c>
      <c r="E32" s="12" t="s">
        <v>84</v>
      </c>
      <c r="F32" s="12" t="s">
        <v>85</v>
      </c>
      <c r="G32" s="11" t="s">
        <v>90</v>
      </c>
      <c r="H32" s="13">
        <v>68.5</v>
      </c>
      <c r="I32" s="13"/>
      <c r="J32" s="13">
        <f t="shared" si="1"/>
        <v>68.5</v>
      </c>
      <c r="K32" s="13">
        <f t="shared" si="2"/>
        <v>41.1</v>
      </c>
      <c r="L32" s="11">
        <f>RANK(K32,K$30:K$32,0)</f>
        <v>3</v>
      </c>
      <c r="M32" s="22">
        <v>44067</v>
      </c>
      <c r="N32" s="23"/>
    </row>
    <row r="33" spans="1:14" s="1" customFormat="1" ht="16.5" customHeight="1">
      <c r="A33" s="11">
        <f t="shared" si="0"/>
        <v>29</v>
      </c>
      <c r="B33" s="12" t="s">
        <v>91</v>
      </c>
      <c r="C33" s="12" t="s">
        <v>28</v>
      </c>
      <c r="D33" s="12" t="s">
        <v>92</v>
      </c>
      <c r="E33" s="12" t="s">
        <v>93</v>
      </c>
      <c r="F33" s="12" t="s">
        <v>94</v>
      </c>
      <c r="G33" s="11" t="s">
        <v>95</v>
      </c>
      <c r="H33" s="13">
        <v>72</v>
      </c>
      <c r="I33" s="13"/>
      <c r="J33" s="13">
        <f t="shared" si="1"/>
        <v>72</v>
      </c>
      <c r="K33" s="13">
        <f t="shared" si="2"/>
        <v>43.199999999999996</v>
      </c>
      <c r="L33" s="11">
        <f>RANK(K33,K$33:K$35,0)</f>
        <v>1</v>
      </c>
      <c r="M33" s="22">
        <v>44067</v>
      </c>
      <c r="N33" s="23"/>
    </row>
    <row r="34" spans="1:14" s="1" customFormat="1" ht="16.5" customHeight="1">
      <c r="A34" s="11">
        <f t="shared" si="0"/>
        <v>30</v>
      </c>
      <c r="B34" s="12" t="s">
        <v>96</v>
      </c>
      <c r="C34" s="12" t="s">
        <v>16</v>
      </c>
      <c r="D34" s="12" t="s">
        <v>92</v>
      </c>
      <c r="E34" s="12" t="s">
        <v>93</v>
      </c>
      <c r="F34" s="12" t="s">
        <v>94</v>
      </c>
      <c r="G34" s="11" t="s">
        <v>97</v>
      </c>
      <c r="H34" s="13">
        <v>64.5</v>
      </c>
      <c r="I34" s="13"/>
      <c r="J34" s="13">
        <f t="shared" si="1"/>
        <v>64.5</v>
      </c>
      <c r="K34" s="13">
        <f t="shared" si="2"/>
        <v>38.699999999999996</v>
      </c>
      <c r="L34" s="11">
        <f>RANK(K34,K$33:K$35,0)</f>
        <v>2</v>
      </c>
      <c r="M34" s="22">
        <v>44067</v>
      </c>
      <c r="N34" s="23"/>
    </row>
    <row r="35" spans="1:14" s="1" customFormat="1" ht="16.5" customHeight="1">
      <c r="A35" s="11">
        <f t="shared" si="0"/>
        <v>31</v>
      </c>
      <c r="B35" s="12" t="s">
        <v>98</v>
      </c>
      <c r="C35" s="12" t="s">
        <v>16</v>
      </c>
      <c r="D35" s="12" t="s">
        <v>92</v>
      </c>
      <c r="E35" s="12" t="s">
        <v>93</v>
      </c>
      <c r="F35" s="12" t="s">
        <v>94</v>
      </c>
      <c r="G35" s="11" t="s">
        <v>99</v>
      </c>
      <c r="H35" s="13">
        <v>59</v>
      </c>
      <c r="I35" s="13"/>
      <c r="J35" s="13">
        <f t="shared" si="1"/>
        <v>59</v>
      </c>
      <c r="K35" s="13">
        <f t="shared" si="2"/>
        <v>35.4</v>
      </c>
      <c r="L35" s="11">
        <f>RANK(K35,K$33:K$35,0)</f>
        <v>3</v>
      </c>
      <c r="M35" s="22">
        <v>44067</v>
      </c>
      <c r="N35" s="23"/>
    </row>
    <row r="36" spans="1:14" s="1" customFormat="1" ht="16.5" customHeight="1">
      <c r="A36" s="11">
        <f t="shared" si="0"/>
        <v>32</v>
      </c>
      <c r="B36" s="12" t="s">
        <v>100</v>
      </c>
      <c r="C36" s="12" t="s">
        <v>28</v>
      </c>
      <c r="D36" s="12" t="s">
        <v>101</v>
      </c>
      <c r="E36" s="12" t="s">
        <v>18</v>
      </c>
      <c r="F36" s="12" t="s">
        <v>102</v>
      </c>
      <c r="G36" s="11" t="s">
        <v>103</v>
      </c>
      <c r="H36" s="13">
        <v>61</v>
      </c>
      <c r="I36" s="13"/>
      <c r="J36" s="13">
        <f t="shared" si="1"/>
        <v>61</v>
      </c>
      <c r="K36" s="13">
        <f t="shared" si="2"/>
        <v>36.6</v>
      </c>
      <c r="L36" s="11">
        <v>1</v>
      </c>
      <c r="M36" s="22">
        <v>44067</v>
      </c>
      <c r="N36" s="23"/>
    </row>
    <row r="37" spans="1:14" s="1" customFormat="1" ht="16.5" customHeight="1">
      <c r="A37" s="11">
        <f t="shared" si="0"/>
        <v>33</v>
      </c>
      <c r="B37" s="12" t="s">
        <v>104</v>
      </c>
      <c r="C37" s="12" t="s">
        <v>16</v>
      </c>
      <c r="D37" s="12" t="s">
        <v>101</v>
      </c>
      <c r="E37" s="12" t="s">
        <v>18</v>
      </c>
      <c r="F37" s="12" t="s">
        <v>102</v>
      </c>
      <c r="G37" s="11" t="s">
        <v>105</v>
      </c>
      <c r="H37" s="13">
        <v>58</v>
      </c>
      <c r="I37" s="13"/>
      <c r="J37" s="13">
        <f t="shared" si="1"/>
        <v>58</v>
      </c>
      <c r="K37" s="13">
        <f t="shared" si="2"/>
        <v>34.8</v>
      </c>
      <c r="L37" s="11">
        <v>2</v>
      </c>
      <c r="M37" s="22">
        <v>44067</v>
      </c>
      <c r="N37" s="23"/>
    </row>
    <row r="38" spans="1:14" s="1" customFormat="1" ht="16.5" customHeight="1">
      <c r="A38" s="11">
        <f t="shared" si="0"/>
        <v>34</v>
      </c>
      <c r="B38" s="12" t="s">
        <v>106</v>
      </c>
      <c r="C38" s="12" t="s">
        <v>28</v>
      </c>
      <c r="D38" s="12" t="s">
        <v>101</v>
      </c>
      <c r="E38" s="12" t="s">
        <v>107</v>
      </c>
      <c r="F38" s="12" t="s">
        <v>108</v>
      </c>
      <c r="G38" s="11" t="s">
        <v>109</v>
      </c>
      <c r="H38" s="13">
        <v>74.5</v>
      </c>
      <c r="I38" s="13"/>
      <c r="J38" s="13">
        <f t="shared" si="1"/>
        <v>74.5</v>
      </c>
      <c r="K38" s="13">
        <f t="shared" si="2"/>
        <v>44.699999999999996</v>
      </c>
      <c r="L38" s="11">
        <f>RANK(K38,K$38:K$40,0)</f>
        <v>1</v>
      </c>
      <c r="M38" s="22">
        <v>44067</v>
      </c>
      <c r="N38" s="23"/>
    </row>
    <row r="39" spans="1:14" s="1" customFormat="1" ht="16.5" customHeight="1">
      <c r="A39" s="11">
        <f t="shared" si="0"/>
        <v>35</v>
      </c>
      <c r="B39" s="12" t="s">
        <v>110</v>
      </c>
      <c r="C39" s="12" t="s">
        <v>28</v>
      </c>
      <c r="D39" s="12" t="s">
        <v>101</v>
      </c>
      <c r="E39" s="12" t="s">
        <v>107</v>
      </c>
      <c r="F39" s="12" t="s">
        <v>108</v>
      </c>
      <c r="G39" s="11" t="s">
        <v>111</v>
      </c>
      <c r="H39" s="13">
        <v>73.5</v>
      </c>
      <c r="I39" s="13"/>
      <c r="J39" s="13">
        <f t="shared" si="1"/>
        <v>73.5</v>
      </c>
      <c r="K39" s="13">
        <f t="shared" si="2"/>
        <v>44.1</v>
      </c>
      <c r="L39" s="11">
        <f>RANK(K39,K$38:K$40,0)</f>
        <v>2</v>
      </c>
      <c r="M39" s="22">
        <v>44067</v>
      </c>
      <c r="N39" s="23"/>
    </row>
    <row r="40" spans="1:14" s="1" customFormat="1" ht="16.5" customHeight="1">
      <c r="A40" s="11">
        <f t="shared" si="0"/>
        <v>36</v>
      </c>
      <c r="B40" s="12" t="s">
        <v>112</v>
      </c>
      <c r="C40" s="12" t="s">
        <v>16</v>
      </c>
      <c r="D40" s="12" t="s">
        <v>101</v>
      </c>
      <c r="E40" s="12" t="s">
        <v>107</v>
      </c>
      <c r="F40" s="12" t="s">
        <v>108</v>
      </c>
      <c r="G40" s="11" t="s">
        <v>113</v>
      </c>
      <c r="H40" s="13">
        <v>71.5</v>
      </c>
      <c r="I40" s="13"/>
      <c r="J40" s="13">
        <f t="shared" si="1"/>
        <v>71.5</v>
      </c>
      <c r="K40" s="13">
        <f t="shared" si="2"/>
        <v>42.9</v>
      </c>
      <c r="L40" s="11">
        <f>RANK(K40,K$38:K$40,0)</f>
        <v>3</v>
      </c>
      <c r="M40" s="22">
        <v>44067</v>
      </c>
      <c r="N40" s="23"/>
    </row>
    <row r="41" spans="1:14" s="1" customFormat="1" ht="16.5" customHeight="1">
      <c r="A41" s="11">
        <f aca="true" t="shared" si="4" ref="A41:A85">ROW()-4</f>
        <v>37</v>
      </c>
      <c r="B41" s="12" t="s">
        <v>114</v>
      </c>
      <c r="C41" s="12" t="s">
        <v>28</v>
      </c>
      <c r="D41" s="12" t="s">
        <v>115</v>
      </c>
      <c r="E41" s="12" t="s">
        <v>116</v>
      </c>
      <c r="F41" s="12" t="s">
        <v>117</v>
      </c>
      <c r="G41" s="11" t="s">
        <v>118</v>
      </c>
      <c r="H41" s="13">
        <v>76</v>
      </c>
      <c r="I41" s="13"/>
      <c r="J41" s="13">
        <f aca="true" t="shared" si="5" ref="J41:J85">H41+I41</f>
        <v>76</v>
      </c>
      <c r="K41" s="13">
        <f aca="true" t="shared" si="6" ref="K41:K85">J41*0.6</f>
        <v>45.6</v>
      </c>
      <c r="L41" s="11">
        <f aca="true" t="shared" si="7" ref="L41:L56">RANK(K41,K$41:K$46,0)</f>
        <v>1</v>
      </c>
      <c r="M41" s="22">
        <v>44067</v>
      </c>
      <c r="N41" s="23"/>
    </row>
    <row r="42" spans="1:14" s="1" customFormat="1" ht="16.5" customHeight="1">
      <c r="A42" s="11">
        <f t="shared" si="4"/>
        <v>38</v>
      </c>
      <c r="B42" s="12" t="s">
        <v>119</v>
      </c>
      <c r="C42" s="12" t="s">
        <v>16</v>
      </c>
      <c r="D42" s="12" t="s">
        <v>115</v>
      </c>
      <c r="E42" s="12" t="s">
        <v>116</v>
      </c>
      <c r="F42" s="12" t="s">
        <v>117</v>
      </c>
      <c r="G42" s="11" t="s">
        <v>120</v>
      </c>
      <c r="H42" s="13">
        <v>69.5</v>
      </c>
      <c r="I42" s="13"/>
      <c r="J42" s="13">
        <f t="shared" si="5"/>
        <v>69.5</v>
      </c>
      <c r="K42" s="13">
        <f t="shared" si="6"/>
        <v>41.699999999999996</v>
      </c>
      <c r="L42" s="11">
        <f t="shared" si="7"/>
        <v>2</v>
      </c>
      <c r="M42" s="22">
        <v>44067</v>
      </c>
      <c r="N42" s="23"/>
    </row>
    <row r="43" spans="1:14" s="1" customFormat="1" ht="16.5" customHeight="1">
      <c r="A43" s="11">
        <f t="shared" si="4"/>
        <v>39</v>
      </c>
      <c r="B43" s="12" t="s">
        <v>121</v>
      </c>
      <c r="C43" s="12" t="s">
        <v>28</v>
      </c>
      <c r="D43" s="12" t="s">
        <v>115</v>
      </c>
      <c r="E43" s="12" t="s">
        <v>116</v>
      </c>
      <c r="F43" s="12" t="s">
        <v>117</v>
      </c>
      <c r="G43" s="11" t="s">
        <v>122</v>
      </c>
      <c r="H43" s="13">
        <v>66.5</v>
      </c>
      <c r="I43" s="13"/>
      <c r="J43" s="13">
        <f t="shared" si="5"/>
        <v>66.5</v>
      </c>
      <c r="K43" s="13">
        <f t="shared" si="6"/>
        <v>39.9</v>
      </c>
      <c r="L43" s="11">
        <f t="shared" si="7"/>
        <v>3</v>
      </c>
      <c r="M43" s="22">
        <v>44067</v>
      </c>
      <c r="N43" s="23"/>
    </row>
    <row r="44" spans="1:14" s="1" customFormat="1" ht="16.5" customHeight="1">
      <c r="A44" s="11">
        <f t="shared" si="4"/>
        <v>40</v>
      </c>
      <c r="B44" s="12" t="s">
        <v>123</v>
      </c>
      <c r="C44" s="12" t="s">
        <v>28</v>
      </c>
      <c r="D44" s="12" t="s">
        <v>115</v>
      </c>
      <c r="E44" s="12" t="s">
        <v>116</v>
      </c>
      <c r="F44" s="12" t="s">
        <v>117</v>
      </c>
      <c r="G44" s="11" t="s">
        <v>124</v>
      </c>
      <c r="H44" s="13">
        <v>65</v>
      </c>
      <c r="I44" s="13"/>
      <c r="J44" s="13">
        <f t="shared" si="5"/>
        <v>65</v>
      </c>
      <c r="K44" s="13">
        <f t="shared" si="6"/>
        <v>39</v>
      </c>
      <c r="L44" s="11">
        <f t="shared" si="7"/>
        <v>4</v>
      </c>
      <c r="M44" s="22">
        <v>44067</v>
      </c>
      <c r="N44" s="23"/>
    </row>
    <row r="45" spans="1:14" s="1" customFormat="1" ht="16.5" customHeight="1">
      <c r="A45" s="11">
        <f t="shared" si="4"/>
        <v>41</v>
      </c>
      <c r="B45" s="12" t="s">
        <v>125</v>
      </c>
      <c r="C45" s="12" t="s">
        <v>16</v>
      </c>
      <c r="D45" s="12" t="s">
        <v>115</v>
      </c>
      <c r="E45" s="12" t="s">
        <v>116</v>
      </c>
      <c r="F45" s="12" t="s">
        <v>117</v>
      </c>
      <c r="G45" s="11" t="s">
        <v>126</v>
      </c>
      <c r="H45" s="13">
        <v>64.5</v>
      </c>
      <c r="I45" s="13"/>
      <c r="J45" s="13">
        <f t="shared" si="5"/>
        <v>64.5</v>
      </c>
      <c r="K45" s="13">
        <f t="shared" si="6"/>
        <v>38.699999999999996</v>
      </c>
      <c r="L45" s="11">
        <f t="shared" si="7"/>
        <v>5</v>
      </c>
      <c r="M45" s="22">
        <v>44067</v>
      </c>
      <c r="N45" s="23"/>
    </row>
    <row r="46" spans="1:14" s="1" customFormat="1" ht="16.5" customHeight="1">
      <c r="A46" s="11">
        <f t="shared" si="4"/>
        <v>42</v>
      </c>
      <c r="B46" s="12" t="s">
        <v>127</v>
      </c>
      <c r="C46" s="12" t="s">
        <v>28</v>
      </c>
      <c r="D46" s="12" t="s">
        <v>115</v>
      </c>
      <c r="E46" s="12" t="s">
        <v>116</v>
      </c>
      <c r="F46" s="12" t="s">
        <v>117</v>
      </c>
      <c r="G46" s="11" t="s">
        <v>128</v>
      </c>
      <c r="H46" s="13">
        <v>64.5</v>
      </c>
      <c r="I46" s="13"/>
      <c r="J46" s="13">
        <f t="shared" si="5"/>
        <v>64.5</v>
      </c>
      <c r="K46" s="13">
        <f t="shared" si="6"/>
        <v>38.699999999999996</v>
      </c>
      <c r="L46" s="11">
        <f t="shared" si="7"/>
        <v>5</v>
      </c>
      <c r="M46" s="22">
        <v>44067</v>
      </c>
      <c r="N46" s="23"/>
    </row>
    <row r="47" spans="1:14" s="1" customFormat="1" ht="16.5" customHeight="1">
      <c r="A47" s="11">
        <f t="shared" si="4"/>
        <v>43</v>
      </c>
      <c r="B47" s="12" t="s">
        <v>129</v>
      </c>
      <c r="C47" s="12" t="s">
        <v>28</v>
      </c>
      <c r="D47" s="12" t="s">
        <v>115</v>
      </c>
      <c r="E47" s="12" t="s">
        <v>18</v>
      </c>
      <c r="F47" s="12" t="s">
        <v>130</v>
      </c>
      <c r="G47" s="11" t="s">
        <v>131</v>
      </c>
      <c r="H47" s="13">
        <v>76</v>
      </c>
      <c r="I47" s="13"/>
      <c r="J47" s="13">
        <f t="shared" si="5"/>
        <v>76</v>
      </c>
      <c r="K47" s="13">
        <f t="shared" si="6"/>
        <v>45.6</v>
      </c>
      <c r="L47" s="11">
        <f aca="true" t="shared" si="8" ref="L47:L52">RANK(K47,K$47:K$52,0)</f>
        <v>1</v>
      </c>
      <c r="M47" s="22">
        <v>44068</v>
      </c>
      <c r="N47" s="23"/>
    </row>
    <row r="48" spans="1:14" s="1" customFormat="1" ht="16.5" customHeight="1">
      <c r="A48" s="11">
        <f t="shared" si="4"/>
        <v>44</v>
      </c>
      <c r="B48" s="12" t="s">
        <v>132</v>
      </c>
      <c r="C48" s="12" t="s">
        <v>28</v>
      </c>
      <c r="D48" s="12" t="s">
        <v>115</v>
      </c>
      <c r="E48" s="12" t="s">
        <v>18</v>
      </c>
      <c r="F48" s="12" t="s">
        <v>130</v>
      </c>
      <c r="G48" s="11" t="s">
        <v>133</v>
      </c>
      <c r="H48" s="13">
        <v>75.5</v>
      </c>
      <c r="I48" s="13"/>
      <c r="J48" s="13">
        <f t="shared" si="5"/>
        <v>75.5</v>
      </c>
      <c r="K48" s="13">
        <f t="shared" si="6"/>
        <v>45.3</v>
      </c>
      <c r="L48" s="11">
        <f t="shared" si="8"/>
        <v>2</v>
      </c>
      <c r="M48" s="22">
        <v>44068</v>
      </c>
      <c r="N48" s="23"/>
    </row>
    <row r="49" spans="1:14" s="1" customFormat="1" ht="16.5" customHeight="1">
      <c r="A49" s="11">
        <f t="shared" si="4"/>
        <v>45</v>
      </c>
      <c r="B49" s="12" t="s">
        <v>134</v>
      </c>
      <c r="C49" s="12" t="s">
        <v>16</v>
      </c>
      <c r="D49" s="12" t="s">
        <v>115</v>
      </c>
      <c r="E49" s="12" t="s">
        <v>18</v>
      </c>
      <c r="F49" s="12" t="s">
        <v>130</v>
      </c>
      <c r="G49" s="11" t="s">
        <v>135</v>
      </c>
      <c r="H49" s="13">
        <v>73.5</v>
      </c>
      <c r="I49" s="13"/>
      <c r="J49" s="13">
        <f t="shared" si="5"/>
        <v>73.5</v>
      </c>
      <c r="K49" s="13">
        <f t="shared" si="6"/>
        <v>44.1</v>
      </c>
      <c r="L49" s="11">
        <f t="shared" si="8"/>
        <v>3</v>
      </c>
      <c r="M49" s="22">
        <v>44068</v>
      </c>
      <c r="N49" s="23"/>
    </row>
    <row r="50" spans="1:14" s="1" customFormat="1" ht="16.5" customHeight="1">
      <c r="A50" s="11">
        <f t="shared" si="4"/>
        <v>46</v>
      </c>
      <c r="B50" s="12" t="s">
        <v>136</v>
      </c>
      <c r="C50" s="12" t="s">
        <v>16</v>
      </c>
      <c r="D50" s="12" t="s">
        <v>115</v>
      </c>
      <c r="E50" s="12" t="s">
        <v>18</v>
      </c>
      <c r="F50" s="12" t="s">
        <v>130</v>
      </c>
      <c r="G50" s="11" t="s">
        <v>137</v>
      </c>
      <c r="H50" s="13">
        <v>72</v>
      </c>
      <c r="I50" s="13"/>
      <c r="J50" s="13">
        <f t="shared" si="5"/>
        <v>72</v>
      </c>
      <c r="K50" s="13">
        <f t="shared" si="6"/>
        <v>43.199999999999996</v>
      </c>
      <c r="L50" s="11">
        <f t="shared" si="8"/>
        <v>4</v>
      </c>
      <c r="M50" s="22">
        <v>44068</v>
      </c>
      <c r="N50" s="23"/>
    </row>
    <row r="51" spans="1:14" s="1" customFormat="1" ht="16.5" customHeight="1">
      <c r="A51" s="11">
        <f t="shared" si="4"/>
        <v>47</v>
      </c>
      <c r="B51" s="12" t="s">
        <v>138</v>
      </c>
      <c r="C51" s="12" t="s">
        <v>28</v>
      </c>
      <c r="D51" s="12" t="s">
        <v>115</v>
      </c>
      <c r="E51" s="12" t="s">
        <v>18</v>
      </c>
      <c r="F51" s="12" t="s">
        <v>130</v>
      </c>
      <c r="G51" s="11" t="s">
        <v>139</v>
      </c>
      <c r="H51" s="13">
        <v>68</v>
      </c>
      <c r="I51" s="13"/>
      <c r="J51" s="13">
        <f t="shared" si="5"/>
        <v>68</v>
      </c>
      <c r="K51" s="13">
        <f t="shared" si="6"/>
        <v>40.8</v>
      </c>
      <c r="L51" s="11">
        <f t="shared" si="8"/>
        <v>5</v>
      </c>
      <c r="M51" s="22">
        <v>44068</v>
      </c>
      <c r="N51" s="23"/>
    </row>
    <row r="52" spans="1:14" s="1" customFormat="1" ht="16.5" customHeight="1">
      <c r="A52" s="11">
        <f t="shared" si="4"/>
        <v>48</v>
      </c>
      <c r="B52" s="12" t="s">
        <v>140</v>
      </c>
      <c r="C52" s="12" t="s">
        <v>28</v>
      </c>
      <c r="D52" s="12" t="s">
        <v>115</v>
      </c>
      <c r="E52" s="12" t="s">
        <v>18</v>
      </c>
      <c r="F52" s="12" t="s">
        <v>130</v>
      </c>
      <c r="G52" s="11" t="s">
        <v>141</v>
      </c>
      <c r="H52" s="13">
        <v>67</v>
      </c>
      <c r="I52" s="13"/>
      <c r="J52" s="13">
        <f t="shared" si="5"/>
        <v>67</v>
      </c>
      <c r="K52" s="13">
        <f t="shared" si="6"/>
        <v>40.199999999999996</v>
      </c>
      <c r="L52" s="11">
        <f t="shared" si="8"/>
        <v>6</v>
      </c>
      <c r="M52" s="22">
        <v>44068</v>
      </c>
      <c r="N52" s="23"/>
    </row>
    <row r="53" spans="1:14" s="1" customFormat="1" ht="16.5" customHeight="1">
      <c r="A53" s="11">
        <f t="shared" si="4"/>
        <v>49</v>
      </c>
      <c r="B53" s="12" t="s">
        <v>142</v>
      </c>
      <c r="C53" s="12" t="s">
        <v>28</v>
      </c>
      <c r="D53" s="12" t="s">
        <v>143</v>
      </c>
      <c r="E53" s="12" t="s">
        <v>144</v>
      </c>
      <c r="F53" s="12" t="s">
        <v>145</v>
      </c>
      <c r="G53" s="11" t="s">
        <v>146</v>
      </c>
      <c r="H53" s="13">
        <v>76.5</v>
      </c>
      <c r="I53" s="13"/>
      <c r="J53" s="13">
        <f t="shared" si="5"/>
        <v>76.5</v>
      </c>
      <c r="K53" s="13">
        <f t="shared" si="6"/>
        <v>45.9</v>
      </c>
      <c r="L53" s="11">
        <f>RANK(K53,K$53:K$55,0)</f>
        <v>1</v>
      </c>
      <c r="M53" s="22">
        <v>44068</v>
      </c>
      <c r="N53" s="23"/>
    </row>
    <row r="54" spans="1:14" s="1" customFormat="1" ht="16.5" customHeight="1">
      <c r="A54" s="11">
        <f t="shared" si="4"/>
        <v>50</v>
      </c>
      <c r="B54" s="12" t="s">
        <v>147</v>
      </c>
      <c r="C54" s="12" t="s">
        <v>16</v>
      </c>
      <c r="D54" s="12" t="s">
        <v>143</v>
      </c>
      <c r="E54" s="12" t="s">
        <v>144</v>
      </c>
      <c r="F54" s="12" t="s">
        <v>145</v>
      </c>
      <c r="G54" s="11" t="s">
        <v>148</v>
      </c>
      <c r="H54" s="13">
        <v>69.5</v>
      </c>
      <c r="I54" s="13"/>
      <c r="J54" s="13">
        <f t="shared" si="5"/>
        <v>69.5</v>
      </c>
      <c r="K54" s="13">
        <f t="shared" si="6"/>
        <v>41.699999999999996</v>
      </c>
      <c r="L54" s="11">
        <f>RANK(K54,K$53:K$55,0)</f>
        <v>2</v>
      </c>
      <c r="M54" s="22">
        <v>44068</v>
      </c>
      <c r="N54" s="23"/>
    </row>
    <row r="55" spans="1:14" s="1" customFormat="1" ht="16.5" customHeight="1">
      <c r="A55" s="11">
        <f t="shared" si="4"/>
        <v>51</v>
      </c>
      <c r="B55" s="12" t="s">
        <v>149</v>
      </c>
      <c r="C55" s="12" t="s">
        <v>16</v>
      </c>
      <c r="D55" s="12" t="s">
        <v>143</v>
      </c>
      <c r="E55" s="12" t="s">
        <v>144</v>
      </c>
      <c r="F55" s="12" t="s">
        <v>145</v>
      </c>
      <c r="G55" s="11" t="s">
        <v>150</v>
      </c>
      <c r="H55" s="13">
        <v>69</v>
      </c>
      <c r="I55" s="13"/>
      <c r="J55" s="13">
        <f t="shared" si="5"/>
        <v>69</v>
      </c>
      <c r="K55" s="13">
        <f t="shared" si="6"/>
        <v>41.4</v>
      </c>
      <c r="L55" s="11">
        <f>RANK(K55,K$53:K$55,0)</f>
        <v>3</v>
      </c>
      <c r="M55" s="22">
        <v>44068</v>
      </c>
      <c r="N55" s="23"/>
    </row>
    <row r="56" spans="1:14" s="1" customFormat="1" ht="16.5" customHeight="1">
      <c r="A56" s="11">
        <f t="shared" si="4"/>
        <v>52</v>
      </c>
      <c r="B56" s="12" t="s">
        <v>151</v>
      </c>
      <c r="C56" s="12" t="s">
        <v>16</v>
      </c>
      <c r="D56" s="12" t="s">
        <v>152</v>
      </c>
      <c r="E56" s="12" t="s">
        <v>153</v>
      </c>
      <c r="F56" s="12" t="s">
        <v>154</v>
      </c>
      <c r="G56" s="11" t="s">
        <v>155</v>
      </c>
      <c r="H56" s="13">
        <v>75</v>
      </c>
      <c r="I56" s="13"/>
      <c r="J56" s="13">
        <f t="shared" si="5"/>
        <v>75</v>
      </c>
      <c r="K56" s="13">
        <f t="shared" si="6"/>
        <v>45</v>
      </c>
      <c r="L56" s="11">
        <f>RANK(K56,K$56:K$58,0)</f>
        <v>1</v>
      </c>
      <c r="M56" s="22">
        <v>44068</v>
      </c>
      <c r="N56" s="23"/>
    </row>
    <row r="57" spans="1:14" s="1" customFormat="1" ht="16.5" customHeight="1">
      <c r="A57" s="11">
        <f t="shared" si="4"/>
        <v>53</v>
      </c>
      <c r="B57" s="12" t="s">
        <v>156</v>
      </c>
      <c r="C57" s="12" t="s">
        <v>28</v>
      </c>
      <c r="D57" s="12" t="s">
        <v>152</v>
      </c>
      <c r="E57" s="12" t="s">
        <v>153</v>
      </c>
      <c r="F57" s="12" t="s">
        <v>154</v>
      </c>
      <c r="G57" s="11" t="s">
        <v>157</v>
      </c>
      <c r="H57" s="13">
        <v>72</v>
      </c>
      <c r="I57" s="13"/>
      <c r="J57" s="13">
        <f t="shared" si="5"/>
        <v>72</v>
      </c>
      <c r="K57" s="13">
        <f t="shared" si="6"/>
        <v>43.199999999999996</v>
      </c>
      <c r="L57" s="11">
        <f>RANK(K57,K$56:K$58,0)</f>
        <v>2</v>
      </c>
      <c r="M57" s="22">
        <v>44068</v>
      </c>
      <c r="N57" s="23"/>
    </row>
    <row r="58" spans="1:14" s="1" customFormat="1" ht="16.5" customHeight="1">
      <c r="A58" s="11">
        <f t="shared" si="4"/>
        <v>54</v>
      </c>
      <c r="B58" s="12" t="s">
        <v>158</v>
      </c>
      <c r="C58" s="12" t="s">
        <v>28</v>
      </c>
      <c r="D58" s="12" t="s">
        <v>152</v>
      </c>
      <c r="E58" s="12" t="s">
        <v>153</v>
      </c>
      <c r="F58" s="12" t="s">
        <v>154</v>
      </c>
      <c r="G58" s="11" t="s">
        <v>159</v>
      </c>
      <c r="H58" s="13">
        <v>65</v>
      </c>
      <c r="I58" s="13"/>
      <c r="J58" s="13">
        <f t="shared" si="5"/>
        <v>65</v>
      </c>
      <c r="K58" s="13">
        <f t="shared" si="6"/>
        <v>39</v>
      </c>
      <c r="L58" s="11">
        <f>RANK(K58,K$56:K$58,0)</f>
        <v>3</v>
      </c>
      <c r="M58" s="22">
        <v>44068</v>
      </c>
      <c r="N58" s="23"/>
    </row>
    <row r="59" spans="1:14" s="1" customFormat="1" ht="16.5" customHeight="1">
      <c r="A59" s="11">
        <f t="shared" si="4"/>
        <v>55</v>
      </c>
      <c r="B59" s="12" t="s">
        <v>160</v>
      </c>
      <c r="C59" s="12" t="s">
        <v>16</v>
      </c>
      <c r="D59" s="12" t="s">
        <v>161</v>
      </c>
      <c r="E59" s="12" t="s">
        <v>18</v>
      </c>
      <c r="F59" s="12" t="s">
        <v>162</v>
      </c>
      <c r="G59" s="11" t="s">
        <v>163</v>
      </c>
      <c r="H59" s="13">
        <v>65.5</v>
      </c>
      <c r="I59" s="13"/>
      <c r="J59" s="13">
        <f t="shared" si="5"/>
        <v>65.5</v>
      </c>
      <c r="K59" s="13">
        <f t="shared" si="6"/>
        <v>39.3</v>
      </c>
      <c r="L59" s="11">
        <f>RANK(K59,K$59:K$61,0)</f>
        <v>1</v>
      </c>
      <c r="M59" s="22">
        <v>44068</v>
      </c>
      <c r="N59" s="23"/>
    </row>
    <row r="60" spans="1:14" s="1" customFormat="1" ht="16.5" customHeight="1">
      <c r="A60" s="11">
        <f t="shared" si="4"/>
        <v>56</v>
      </c>
      <c r="B60" s="12" t="s">
        <v>164</v>
      </c>
      <c r="C60" s="12" t="s">
        <v>16</v>
      </c>
      <c r="D60" s="12" t="s">
        <v>161</v>
      </c>
      <c r="E60" s="12" t="s">
        <v>18</v>
      </c>
      <c r="F60" s="12" t="s">
        <v>162</v>
      </c>
      <c r="G60" s="11" t="s">
        <v>165</v>
      </c>
      <c r="H60" s="13">
        <v>63</v>
      </c>
      <c r="I60" s="13"/>
      <c r="J60" s="13">
        <f t="shared" si="5"/>
        <v>63</v>
      </c>
      <c r="K60" s="13">
        <f t="shared" si="6"/>
        <v>37.8</v>
      </c>
      <c r="L60" s="11">
        <f>RANK(K60,K$59:K$61,0)</f>
        <v>2</v>
      </c>
      <c r="M60" s="22">
        <v>44068</v>
      </c>
      <c r="N60" s="23"/>
    </row>
    <row r="61" spans="1:14" s="1" customFormat="1" ht="16.5" customHeight="1">
      <c r="A61" s="11">
        <f t="shared" si="4"/>
        <v>57</v>
      </c>
      <c r="B61" s="12" t="s">
        <v>166</v>
      </c>
      <c r="C61" s="12" t="s">
        <v>28</v>
      </c>
      <c r="D61" s="12" t="s">
        <v>161</v>
      </c>
      <c r="E61" s="12" t="s">
        <v>18</v>
      </c>
      <c r="F61" s="12" t="s">
        <v>162</v>
      </c>
      <c r="G61" s="11" t="s">
        <v>167</v>
      </c>
      <c r="H61" s="13">
        <v>62</v>
      </c>
      <c r="I61" s="13"/>
      <c r="J61" s="13">
        <f t="shared" si="5"/>
        <v>62</v>
      </c>
      <c r="K61" s="13">
        <f t="shared" si="6"/>
        <v>37.199999999999996</v>
      </c>
      <c r="L61" s="11">
        <f>RANK(K61,K$59:K$61,0)</f>
        <v>3</v>
      </c>
      <c r="M61" s="22">
        <v>44068</v>
      </c>
      <c r="N61" s="23"/>
    </row>
    <row r="62" spans="1:14" s="1" customFormat="1" ht="16.5" customHeight="1">
      <c r="A62" s="11">
        <f t="shared" si="4"/>
        <v>58</v>
      </c>
      <c r="B62" s="12" t="s">
        <v>168</v>
      </c>
      <c r="C62" s="12" t="s">
        <v>28</v>
      </c>
      <c r="D62" s="12" t="s">
        <v>169</v>
      </c>
      <c r="E62" s="12" t="s">
        <v>170</v>
      </c>
      <c r="F62" s="12" t="s">
        <v>171</v>
      </c>
      <c r="G62" s="11" t="s">
        <v>172</v>
      </c>
      <c r="H62" s="13">
        <v>69.5</v>
      </c>
      <c r="I62" s="13"/>
      <c r="J62" s="13">
        <f t="shared" si="5"/>
        <v>69.5</v>
      </c>
      <c r="K62" s="13">
        <f t="shared" si="6"/>
        <v>41.699999999999996</v>
      </c>
      <c r="L62" s="11">
        <f>RANK(K62,K$62:K$64,0)</f>
        <v>1</v>
      </c>
      <c r="M62" s="22">
        <v>44068</v>
      </c>
      <c r="N62" s="23"/>
    </row>
    <row r="63" spans="1:14" s="1" customFormat="1" ht="16.5" customHeight="1">
      <c r="A63" s="11">
        <f t="shared" si="4"/>
        <v>59</v>
      </c>
      <c r="B63" s="12" t="s">
        <v>173</v>
      </c>
      <c r="C63" s="12" t="s">
        <v>28</v>
      </c>
      <c r="D63" s="12" t="s">
        <v>169</v>
      </c>
      <c r="E63" s="12" t="s">
        <v>170</v>
      </c>
      <c r="F63" s="12" t="s">
        <v>171</v>
      </c>
      <c r="G63" s="11" t="s">
        <v>174</v>
      </c>
      <c r="H63" s="13">
        <v>69</v>
      </c>
      <c r="I63" s="13"/>
      <c r="J63" s="13">
        <f t="shared" si="5"/>
        <v>69</v>
      </c>
      <c r="K63" s="13">
        <f t="shared" si="6"/>
        <v>41.4</v>
      </c>
      <c r="L63" s="11">
        <f>RANK(K63,K$62:K$64,0)</f>
        <v>2</v>
      </c>
      <c r="M63" s="22">
        <v>44068</v>
      </c>
      <c r="N63" s="23"/>
    </row>
    <row r="64" spans="1:14" s="1" customFormat="1" ht="16.5" customHeight="1">
      <c r="A64" s="11">
        <f t="shared" si="4"/>
        <v>60</v>
      </c>
      <c r="B64" s="12" t="s">
        <v>175</v>
      </c>
      <c r="C64" s="12" t="s">
        <v>28</v>
      </c>
      <c r="D64" s="12" t="s">
        <v>169</v>
      </c>
      <c r="E64" s="12" t="s">
        <v>170</v>
      </c>
      <c r="F64" s="12" t="s">
        <v>171</v>
      </c>
      <c r="G64" s="11" t="s">
        <v>176</v>
      </c>
      <c r="H64" s="13">
        <v>67.5</v>
      </c>
      <c r="I64" s="13"/>
      <c r="J64" s="13">
        <f t="shared" si="5"/>
        <v>67.5</v>
      </c>
      <c r="K64" s="13">
        <f t="shared" si="6"/>
        <v>40.5</v>
      </c>
      <c r="L64" s="11">
        <f>RANK(K64,K$62:K$64,0)</f>
        <v>3</v>
      </c>
      <c r="M64" s="22">
        <v>44068</v>
      </c>
      <c r="N64" s="23"/>
    </row>
    <row r="65" spans="1:14" s="1" customFormat="1" ht="16.5" customHeight="1">
      <c r="A65" s="11">
        <f t="shared" si="4"/>
        <v>61</v>
      </c>
      <c r="B65" s="12" t="s">
        <v>177</v>
      </c>
      <c r="C65" s="12" t="s">
        <v>28</v>
      </c>
      <c r="D65" s="12" t="s">
        <v>178</v>
      </c>
      <c r="E65" s="12" t="s">
        <v>179</v>
      </c>
      <c r="F65" s="12" t="s">
        <v>180</v>
      </c>
      <c r="G65" s="11" t="s">
        <v>181</v>
      </c>
      <c r="H65" s="13">
        <v>75.5</v>
      </c>
      <c r="I65" s="13"/>
      <c r="J65" s="13">
        <f t="shared" si="5"/>
        <v>75.5</v>
      </c>
      <c r="K65" s="13">
        <f t="shared" si="6"/>
        <v>45.3</v>
      </c>
      <c r="L65" s="11">
        <f>RANK(K65,K$65:K$67,0)</f>
        <v>1</v>
      </c>
      <c r="M65" s="22">
        <v>44068</v>
      </c>
      <c r="N65" s="23"/>
    </row>
    <row r="66" spans="1:14" s="1" customFormat="1" ht="16.5" customHeight="1">
      <c r="A66" s="11">
        <f t="shared" si="4"/>
        <v>62</v>
      </c>
      <c r="B66" s="12" t="s">
        <v>182</v>
      </c>
      <c r="C66" s="12" t="s">
        <v>28</v>
      </c>
      <c r="D66" s="12" t="s">
        <v>178</v>
      </c>
      <c r="E66" s="12" t="s">
        <v>179</v>
      </c>
      <c r="F66" s="12" t="s">
        <v>180</v>
      </c>
      <c r="G66" s="11" t="s">
        <v>183</v>
      </c>
      <c r="H66" s="13">
        <v>74</v>
      </c>
      <c r="I66" s="13"/>
      <c r="J66" s="13">
        <f t="shared" si="5"/>
        <v>74</v>
      </c>
      <c r="K66" s="13">
        <f t="shared" si="6"/>
        <v>44.4</v>
      </c>
      <c r="L66" s="11">
        <f>RANK(K66,K$65:K$67,0)</f>
        <v>2</v>
      </c>
      <c r="M66" s="22">
        <v>44068</v>
      </c>
      <c r="N66" s="23"/>
    </row>
    <row r="67" spans="1:14" s="1" customFormat="1" ht="16.5" customHeight="1">
      <c r="A67" s="11">
        <f t="shared" si="4"/>
        <v>63</v>
      </c>
      <c r="B67" s="12" t="s">
        <v>184</v>
      </c>
      <c r="C67" s="12" t="s">
        <v>28</v>
      </c>
      <c r="D67" s="12" t="s">
        <v>178</v>
      </c>
      <c r="E67" s="12" t="s">
        <v>179</v>
      </c>
      <c r="F67" s="12" t="s">
        <v>180</v>
      </c>
      <c r="G67" s="11" t="s">
        <v>185</v>
      </c>
      <c r="H67" s="13">
        <v>72.5</v>
      </c>
      <c r="I67" s="13"/>
      <c r="J67" s="13">
        <f t="shared" si="5"/>
        <v>72.5</v>
      </c>
      <c r="K67" s="13">
        <f t="shared" si="6"/>
        <v>43.5</v>
      </c>
      <c r="L67" s="11">
        <f>RANK(K67,K$65:K$67,0)</f>
        <v>3</v>
      </c>
      <c r="M67" s="22">
        <v>44068</v>
      </c>
      <c r="N67" s="23"/>
    </row>
    <row r="68" spans="1:14" s="1" customFormat="1" ht="16.5" customHeight="1">
      <c r="A68" s="11">
        <f t="shared" si="4"/>
        <v>64</v>
      </c>
      <c r="B68" s="12" t="s">
        <v>186</v>
      </c>
      <c r="C68" s="12" t="s">
        <v>28</v>
      </c>
      <c r="D68" s="12" t="s">
        <v>178</v>
      </c>
      <c r="E68" s="12" t="s">
        <v>187</v>
      </c>
      <c r="F68" s="12" t="s">
        <v>188</v>
      </c>
      <c r="G68" s="11" t="s">
        <v>189</v>
      </c>
      <c r="H68" s="13">
        <v>73.5</v>
      </c>
      <c r="I68" s="13"/>
      <c r="J68" s="13">
        <f t="shared" si="5"/>
        <v>73.5</v>
      </c>
      <c r="K68" s="13">
        <f t="shared" si="6"/>
        <v>44.1</v>
      </c>
      <c r="L68" s="11">
        <f>RANK(K68,K$68:K$70,0)</f>
        <v>1</v>
      </c>
      <c r="M68" s="22">
        <v>44068</v>
      </c>
      <c r="N68" s="23"/>
    </row>
    <row r="69" spans="1:14" s="1" customFormat="1" ht="16.5" customHeight="1">
      <c r="A69" s="11">
        <f t="shared" si="4"/>
        <v>65</v>
      </c>
      <c r="B69" s="12" t="s">
        <v>190</v>
      </c>
      <c r="C69" s="12" t="s">
        <v>28</v>
      </c>
      <c r="D69" s="12" t="s">
        <v>178</v>
      </c>
      <c r="E69" s="12" t="s">
        <v>187</v>
      </c>
      <c r="F69" s="12" t="s">
        <v>188</v>
      </c>
      <c r="G69" s="11" t="s">
        <v>191</v>
      </c>
      <c r="H69" s="13">
        <v>69.5</v>
      </c>
      <c r="I69" s="13"/>
      <c r="J69" s="13">
        <f t="shared" si="5"/>
        <v>69.5</v>
      </c>
      <c r="K69" s="13">
        <f t="shared" si="6"/>
        <v>41.699999999999996</v>
      </c>
      <c r="L69" s="11">
        <f>RANK(K69,K$68:K$70,0)</f>
        <v>2</v>
      </c>
      <c r="M69" s="22">
        <v>44068</v>
      </c>
      <c r="N69" s="23"/>
    </row>
    <row r="70" spans="1:14" s="1" customFormat="1" ht="16.5" customHeight="1">
      <c r="A70" s="11">
        <f t="shared" si="4"/>
        <v>66</v>
      </c>
      <c r="B70" s="12" t="s">
        <v>192</v>
      </c>
      <c r="C70" s="12" t="s">
        <v>28</v>
      </c>
      <c r="D70" s="12" t="s">
        <v>178</v>
      </c>
      <c r="E70" s="12" t="s">
        <v>187</v>
      </c>
      <c r="F70" s="12" t="s">
        <v>188</v>
      </c>
      <c r="G70" s="11" t="s">
        <v>193</v>
      </c>
      <c r="H70" s="13">
        <v>69</v>
      </c>
      <c r="I70" s="13"/>
      <c r="J70" s="13">
        <f t="shared" si="5"/>
        <v>69</v>
      </c>
      <c r="K70" s="13">
        <f t="shared" si="6"/>
        <v>41.4</v>
      </c>
      <c r="L70" s="11">
        <f>RANK(K70,K$68:K$70,0)</f>
        <v>3</v>
      </c>
      <c r="M70" s="22">
        <v>44068</v>
      </c>
      <c r="N70" s="23"/>
    </row>
    <row r="71" spans="1:14" s="1" customFormat="1" ht="16.5" customHeight="1">
      <c r="A71" s="11">
        <f t="shared" si="4"/>
        <v>67</v>
      </c>
      <c r="B71" s="12" t="s">
        <v>194</v>
      </c>
      <c r="C71" s="12" t="s">
        <v>28</v>
      </c>
      <c r="D71" s="12" t="s">
        <v>195</v>
      </c>
      <c r="E71" s="12" t="s">
        <v>196</v>
      </c>
      <c r="F71" s="12" t="s">
        <v>197</v>
      </c>
      <c r="G71" s="11" t="s">
        <v>198</v>
      </c>
      <c r="H71" s="13">
        <v>72.5</v>
      </c>
      <c r="I71" s="13"/>
      <c r="J71" s="13">
        <f t="shared" si="5"/>
        <v>72.5</v>
      </c>
      <c r="K71" s="13">
        <f t="shared" si="6"/>
        <v>43.5</v>
      </c>
      <c r="L71" s="11">
        <f>RANK(K71,K$71:K$73,0)</f>
        <v>1</v>
      </c>
      <c r="M71" s="22">
        <v>44068</v>
      </c>
      <c r="N71" s="23"/>
    </row>
    <row r="72" spans="1:14" s="1" customFormat="1" ht="16.5" customHeight="1">
      <c r="A72" s="11">
        <f t="shared" si="4"/>
        <v>68</v>
      </c>
      <c r="B72" s="12" t="s">
        <v>199</v>
      </c>
      <c r="C72" s="12" t="s">
        <v>16</v>
      </c>
      <c r="D72" s="12" t="s">
        <v>195</v>
      </c>
      <c r="E72" s="12" t="s">
        <v>196</v>
      </c>
      <c r="F72" s="12" t="s">
        <v>197</v>
      </c>
      <c r="G72" s="11" t="s">
        <v>200</v>
      </c>
      <c r="H72" s="13">
        <v>69.5</v>
      </c>
      <c r="I72" s="13"/>
      <c r="J72" s="13">
        <f t="shared" si="5"/>
        <v>69.5</v>
      </c>
      <c r="K72" s="13">
        <f t="shared" si="6"/>
        <v>41.699999999999996</v>
      </c>
      <c r="L72" s="11">
        <f>RANK(K72,K$71:K$73,0)</f>
        <v>2</v>
      </c>
      <c r="M72" s="22">
        <v>44068</v>
      </c>
      <c r="N72" s="23"/>
    </row>
    <row r="73" spans="1:14" s="1" customFormat="1" ht="16.5" customHeight="1">
      <c r="A73" s="11">
        <f t="shared" si="4"/>
        <v>69</v>
      </c>
      <c r="B73" s="12" t="s">
        <v>201</v>
      </c>
      <c r="C73" s="12" t="s">
        <v>16</v>
      </c>
      <c r="D73" s="12" t="s">
        <v>195</v>
      </c>
      <c r="E73" s="12" t="s">
        <v>196</v>
      </c>
      <c r="F73" s="12" t="s">
        <v>197</v>
      </c>
      <c r="G73" s="11" t="s">
        <v>202</v>
      </c>
      <c r="H73" s="13">
        <v>69</v>
      </c>
      <c r="I73" s="13"/>
      <c r="J73" s="13">
        <f t="shared" si="5"/>
        <v>69</v>
      </c>
      <c r="K73" s="13">
        <f t="shared" si="6"/>
        <v>41.4</v>
      </c>
      <c r="L73" s="11">
        <f>RANK(K73,K$71:K$73,0)</f>
        <v>3</v>
      </c>
      <c r="M73" s="22">
        <v>44068</v>
      </c>
      <c r="N73" s="23"/>
    </row>
    <row r="74" spans="1:14" s="1" customFormat="1" ht="16.5" customHeight="1">
      <c r="A74" s="11">
        <f t="shared" si="4"/>
        <v>70</v>
      </c>
      <c r="B74" s="12" t="s">
        <v>203</v>
      </c>
      <c r="C74" s="12" t="s">
        <v>28</v>
      </c>
      <c r="D74" s="12" t="s">
        <v>204</v>
      </c>
      <c r="E74" s="12" t="s">
        <v>205</v>
      </c>
      <c r="F74" s="12" t="s">
        <v>206</v>
      </c>
      <c r="G74" s="11" t="s">
        <v>207</v>
      </c>
      <c r="H74" s="13">
        <v>65.5</v>
      </c>
      <c r="I74" s="13"/>
      <c r="J74" s="13">
        <f t="shared" si="5"/>
        <v>65.5</v>
      </c>
      <c r="K74" s="13">
        <f t="shared" si="6"/>
        <v>39.3</v>
      </c>
      <c r="L74" s="11">
        <f>RANK(K74,K$74:K$76,0)</f>
        <v>1</v>
      </c>
      <c r="M74" s="22">
        <v>44068</v>
      </c>
      <c r="N74" s="23"/>
    </row>
    <row r="75" spans="1:14" s="1" customFormat="1" ht="16.5" customHeight="1">
      <c r="A75" s="11">
        <f t="shared" si="4"/>
        <v>71</v>
      </c>
      <c r="B75" s="12" t="s">
        <v>208</v>
      </c>
      <c r="C75" s="12" t="s">
        <v>28</v>
      </c>
      <c r="D75" s="12" t="s">
        <v>204</v>
      </c>
      <c r="E75" s="12" t="s">
        <v>205</v>
      </c>
      <c r="F75" s="12" t="s">
        <v>206</v>
      </c>
      <c r="G75" s="11" t="s">
        <v>209</v>
      </c>
      <c r="H75" s="13">
        <v>63</v>
      </c>
      <c r="I75" s="13"/>
      <c r="J75" s="13">
        <f t="shared" si="5"/>
        <v>63</v>
      </c>
      <c r="K75" s="13">
        <f t="shared" si="6"/>
        <v>37.8</v>
      </c>
      <c r="L75" s="11">
        <f>RANK(K75,K$74:K$76,0)</f>
        <v>2</v>
      </c>
      <c r="M75" s="22">
        <v>44068</v>
      </c>
      <c r="N75" s="23"/>
    </row>
    <row r="76" spans="1:14" s="1" customFormat="1" ht="16.5" customHeight="1">
      <c r="A76" s="11">
        <f t="shared" si="4"/>
        <v>72</v>
      </c>
      <c r="B76" s="12" t="s">
        <v>210</v>
      </c>
      <c r="C76" s="12" t="s">
        <v>16</v>
      </c>
      <c r="D76" s="12" t="s">
        <v>204</v>
      </c>
      <c r="E76" s="12" t="s">
        <v>205</v>
      </c>
      <c r="F76" s="12" t="s">
        <v>206</v>
      </c>
      <c r="G76" s="11" t="s">
        <v>211</v>
      </c>
      <c r="H76" s="13">
        <v>61.5</v>
      </c>
      <c r="I76" s="13"/>
      <c r="J76" s="13">
        <f t="shared" si="5"/>
        <v>61.5</v>
      </c>
      <c r="K76" s="13">
        <f t="shared" si="6"/>
        <v>36.9</v>
      </c>
      <c r="L76" s="11">
        <f>RANK(K76,K$74:K$76,0)</f>
        <v>3</v>
      </c>
      <c r="M76" s="22">
        <v>44068</v>
      </c>
      <c r="N76" s="23"/>
    </row>
    <row r="77" spans="1:14" s="1" customFormat="1" ht="16.5" customHeight="1">
      <c r="A77" s="11">
        <f t="shared" si="4"/>
        <v>73</v>
      </c>
      <c r="B77" s="12" t="s">
        <v>212</v>
      </c>
      <c r="C77" s="12" t="s">
        <v>28</v>
      </c>
      <c r="D77" s="12" t="s">
        <v>213</v>
      </c>
      <c r="E77" s="12" t="s">
        <v>205</v>
      </c>
      <c r="F77" s="12" t="s">
        <v>214</v>
      </c>
      <c r="G77" s="11" t="s">
        <v>215</v>
      </c>
      <c r="H77" s="13">
        <v>66</v>
      </c>
      <c r="I77" s="13"/>
      <c r="J77" s="13">
        <f t="shared" si="5"/>
        <v>66</v>
      </c>
      <c r="K77" s="13">
        <f t="shared" si="6"/>
        <v>39.6</v>
      </c>
      <c r="L77" s="11">
        <f>RANK(K77,K$77:K$79,0)</f>
        <v>1</v>
      </c>
      <c r="M77" s="22">
        <v>44068</v>
      </c>
      <c r="N77" s="23"/>
    </row>
    <row r="78" spans="1:14" s="1" customFormat="1" ht="16.5" customHeight="1">
      <c r="A78" s="11">
        <f t="shared" si="4"/>
        <v>74</v>
      </c>
      <c r="B78" s="12" t="s">
        <v>216</v>
      </c>
      <c r="C78" s="12" t="s">
        <v>16</v>
      </c>
      <c r="D78" s="12" t="s">
        <v>213</v>
      </c>
      <c r="E78" s="12" t="s">
        <v>205</v>
      </c>
      <c r="F78" s="12" t="s">
        <v>214</v>
      </c>
      <c r="G78" s="11" t="s">
        <v>217</v>
      </c>
      <c r="H78" s="13">
        <v>61</v>
      </c>
      <c r="I78" s="13"/>
      <c r="J78" s="13">
        <f t="shared" si="5"/>
        <v>61</v>
      </c>
      <c r="K78" s="13">
        <f t="shared" si="6"/>
        <v>36.6</v>
      </c>
      <c r="L78" s="11">
        <f>RANK(K78,K$77:K$79,0)</f>
        <v>2</v>
      </c>
      <c r="M78" s="22">
        <v>44068</v>
      </c>
      <c r="N78" s="23"/>
    </row>
    <row r="79" spans="1:14" s="1" customFormat="1" ht="16.5" customHeight="1">
      <c r="A79" s="11">
        <f t="shared" si="4"/>
        <v>75</v>
      </c>
      <c r="B79" s="12" t="s">
        <v>218</v>
      </c>
      <c r="C79" s="12" t="s">
        <v>28</v>
      </c>
      <c r="D79" s="12" t="s">
        <v>213</v>
      </c>
      <c r="E79" s="12" t="s">
        <v>205</v>
      </c>
      <c r="F79" s="12" t="s">
        <v>214</v>
      </c>
      <c r="G79" s="11" t="s">
        <v>219</v>
      </c>
      <c r="H79" s="13">
        <v>60</v>
      </c>
      <c r="I79" s="13"/>
      <c r="J79" s="13">
        <f t="shared" si="5"/>
        <v>60</v>
      </c>
      <c r="K79" s="13">
        <f t="shared" si="6"/>
        <v>36</v>
      </c>
      <c r="L79" s="11">
        <f>RANK(K79,K$77:K$79,0)</f>
        <v>3</v>
      </c>
      <c r="M79" s="22">
        <v>44068</v>
      </c>
      <c r="N79" s="23"/>
    </row>
    <row r="80" spans="1:14" s="1" customFormat="1" ht="16.5" customHeight="1">
      <c r="A80" s="11">
        <f t="shared" si="4"/>
        <v>76</v>
      </c>
      <c r="B80" s="12" t="s">
        <v>220</v>
      </c>
      <c r="C80" s="12" t="s">
        <v>28</v>
      </c>
      <c r="D80" s="24" t="s">
        <v>221</v>
      </c>
      <c r="E80" s="12" t="s">
        <v>170</v>
      </c>
      <c r="F80" s="12" t="s">
        <v>222</v>
      </c>
      <c r="G80" s="11" t="s">
        <v>223</v>
      </c>
      <c r="H80" s="13">
        <v>62</v>
      </c>
      <c r="I80" s="13"/>
      <c r="J80" s="13">
        <f t="shared" si="5"/>
        <v>62</v>
      </c>
      <c r="K80" s="13">
        <f t="shared" si="6"/>
        <v>37.199999999999996</v>
      </c>
      <c r="L80" s="11">
        <f aca="true" t="shared" si="9" ref="L80:L94">RANK(K80,K$80:K$85,0)</f>
        <v>1</v>
      </c>
      <c r="M80" s="22">
        <v>44068</v>
      </c>
      <c r="N80" s="23"/>
    </row>
    <row r="81" spans="1:14" s="1" customFormat="1" ht="16.5" customHeight="1">
      <c r="A81" s="11">
        <f t="shared" si="4"/>
        <v>77</v>
      </c>
      <c r="B81" s="12" t="s">
        <v>224</v>
      </c>
      <c r="C81" s="12" t="s">
        <v>28</v>
      </c>
      <c r="D81" s="25"/>
      <c r="E81" s="12" t="s">
        <v>170</v>
      </c>
      <c r="F81" s="12" t="s">
        <v>222</v>
      </c>
      <c r="G81" s="11" t="s">
        <v>225</v>
      </c>
      <c r="H81" s="13">
        <v>56.5</v>
      </c>
      <c r="I81" s="13"/>
      <c r="J81" s="13">
        <f t="shared" si="5"/>
        <v>56.5</v>
      </c>
      <c r="K81" s="13">
        <f t="shared" si="6"/>
        <v>33.9</v>
      </c>
      <c r="L81" s="11">
        <f t="shared" si="9"/>
        <v>2</v>
      </c>
      <c r="M81" s="22">
        <v>44068</v>
      </c>
      <c r="N81" s="23"/>
    </row>
    <row r="82" spans="1:14" s="1" customFormat="1" ht="16.5" customHeight="1">
      <c r="A82" s="11">
        <f t="shared" si="4"/>
        <v>78</v>
      </c>
      <c r="B82" s="12" t="s">
        <v>226</v>
      </c>
      <c r="C82" s="12" t="s">
        <v>28</v>
      </c>
      <c r="D82" s="25"/>
      <c r="E82" s="12" t="s">
        <v>170</v>
      </c>
      <c r="F82" s="12" t="s">
        <v>222</v>
      </c>
      <c r="G82" s="11" t="s">
        <v>227</v>
      </c>
      <c r="H82" s="13">
        <v>55</v>
      </c>
      <c r="I82" s="13"/>
      <c r="J82" s="13">
        <f t="shared" si="5"/>
        <v>55</v>
      </c>
      <c r="K82" s="13">
        <f t="shared" si="6"/>
        <v>33</v>
      </c>
      <c r="L82" s="11">
        <f t="shared" si="9"/>
        <v>3</v>
      </c>
      <c r="M82" s="22">
        <v>44068</v>
      </c>
      <c r="N82" s="23"/>
    </row>
    <row r="83" spans="1:14" s="1" customFormat="1" ht="16.5" customHeight="1">
      <c r="A83" s="11">
        <f t="shared" si="4"/>
        <v>79</v>
      </c>
      <c r="B83" s="12" t="s">
        <v>228</v>
      </c>
      <c r="C83" s="12" t="s">
        <v>16</v>
      </c>
      <c r="D83" s="25"/>
      <c r="E83" s="12" t="s">
        <v>170</v>
      </c>
      <c r="F83" s="12" t="s">
        <v>222</v>
      </c>
      <c r="G83" s="11" t="s">
        <v>229</v>
      </c>
      <c r="H83" s="13">
        <v>54.5</v>
      </c>
      <c r="I83" s="13"/>
      <c r="J83" s="13">
        <f t="shared" si="5"/>
        <v>54.5</v>
      </c>
      <c r="K83" s="13">
        <f t="shared" si="6"/>
        <v>32.699999999999996</v>
      </c>
      <c r="L83" s="11">
        <f t="shared" si="9"/>
        <v>4</v>
      </c>
      <c r="M83" s="22">
        <v>44068</v>
      </c>
      <c r="N83" s="23"/>
    </row>
    <row r="84" spans="1:14" s="1" customFormat="1" ht="16.5" customHeight="1">
      <c r="A84" s="11">
        <f t="shared" si="4"/>
        <v>80</v>
      </c>
      <c r="B84" s="12" t="s">
        <v>230</v>
      </c>
      <c r="C84" s="12" t="s">
        <v>28</v>
      </c>
      <c r="D84" s="25"/>
      <c r="E84" s="12" t="s">
        <v>170</v>
      </c>
      <c r="F84" s="12" t="s">
        <v>222</v>
      </c>
      <c r="G84" s="11" t="s">
        <v>231</v>
      </c>
      <c r="H84" s="13">
        <v>53</v>
      </c>
      <c r="I84" s="13"/>
      <c r="J84" s="13">
        <f t="shared" si="5"/>
        <v>53</v>
      </c>
      <c r="K84" s="13">
        <f t="shared" si="6"/>
        <v>31.799999999999997</v>
      </c>
      <c r="L84" s="11">
        <f t="shared" si="9"/>
        <v>5</v>
      </c>
      <c r="M84" s="22">
        <v>44068</v>
      </c>
      <c r="N84" s="23"/>
    </row>
    <row r="85" spans="1:14" s="1" customFormat="1" ht="16.5" customHeight="1">
      <c r="A85" s="11">
        <f t="shared" si="4"/>
        <v>81</v>
      </c>
      <c r="B85" s="12" t="s">
        <v>232</v>
      </c>
      <c r="C85" s="12" t="s">
        <v>16</v>
      </c>
      <c r="D85" s="26"/>
      <c r="E85" s="12" t="s">
        <v>170</v>
      </c>
      <c r="F85" s="12" t="s">
        <v>222</v>
      </c>
      <c r="G85" s="11" t="s">
        <v>233</v>
      </c>
      <c r="H85" s="13">
        <v>52</v>
      </c>
      <c r="I85" s="13"/>
      <c r="J85" s="13">
        <f t="shared" si="5"/>
        <v>52</v>
      </c>
      <c r="K85" s="13">
        <f t="shared" si="6"/>
        <v>31.2</v>
      </c>
      <c r="L85" s="11">
        <f t="shared" si="9"/>
        <v>6</v>
      </c>
      <c r="M85" s="22">
        <v>44068</v>
      </c>
      <c r="N85" s="23"/>
    </row>
  </sheetData>
  <sheetProtection/>
  <mergeCells count="3">
    <mergeCell ref="A2:M2"/>
    <mergeCell ref="A3:M3"/>
    <mergeCell ref="D80:D85"/>
  </mergeCells>
  <printOptions/>
  <pageMargins left="0.03888888888888889" right="0.03888888888888889" top="0.4722222222222222" bottom="1" header="0.27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卷卷儿</cp:lastModifiedBy>
  <dcterms:created xsi:type="dcterms:W3CDTF">2020-07-03T05:41:53Z</dcterms:created>
  <dcterms:modified xsi:type="dcterms:W3CDTF">2020-08-18T09:24:58Z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