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小学语文" sheetId="1" r:id="rId1"/>
    <sheet name="小学数学" sheetId="2" r:id="rId2"/>
    <sheet name="小学英语" sheetId="3" r:id="rId3"/>
    <sheet name="小学体育" sheetId="4" r:id="rId4"/>
    <sheet name="小学音乐" sheetId="5" r:id="rId5"/>
    <sheet name="小学美术" sheetId="6" r:id="rId6"/>
    <sheet name="幼教" sheetId="7" r:id="rId7"/>
  </sheets>
  <definedNames>
    <definedName name="_xlnm.Print_Titles" localSheetId="5">'小学美术'!$2:$6</definedName>
    <definedName name="_xlnm.Print_Titles" localSheetId="1">'小学数学'!$2:$5</definedName>
    <definedName name="_xlnm.Print_Titles" localSheetId="3">'小学体育'!$2:$6</definedName>
    <definedName name="_xlnm.Print_Titles" localSheetId="2">'小学英语'!$2:$5</definedName>
    <definedName name="_xlnm.Print_Titles" localSheetId="0">'小学语文'!$2:$5</definedName>
  </definedNames>
  <calcPr fullCalcOnLoad="1"/>
</workbook>
</file>

<file path=xl/sharedStrings.xml><?xml version="1.0" encoding="utf-8"?>
<sst xmlns="http://schemas.openxmlformats.org/spreadsheetml/2006/main" count="1747" uniqueCount="620">
  <si>
    <t>厦门理工学院软件工程(新媒体工程)</t>
  </si>
  <si>
    <t>学士</t>
  </si>
  <si>
    <t>闽江学院物理学</t>
  </si>
  <si>
    <t>泉州师范学院学前教育</t>
  </si>
  <si>
    <r>
      <t>宁德师范学院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小学教育</t>
    </r>
  </si>
  <si>
    <t>邯郸学院数学与应用数学</t>
  </si>
  <si>
    <r>
      <t>泉州师范学院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小学教育</t>
    </r>
  </si>
  <si>
    <r>
      <t>天津师范大学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教育技术学</t>
    </r>
    <r>
      <rPr>
        <sz val="10"/>
        <rFont val="Arial"/>
        <family val="2"/>
      </rPr>
      <t xml:space="preserve">  </t>
    </r>
  </si>
  <si>
    <t>周口师范学院化学</t>
  </si>
  <si>
    <t>廊坊师范学院物理学</t>
  </si>
  <si>
    <t>小学</t>
  </si>
  <si>
    <t>数学</t>
  </si>
  <si>
    <r>
      <t>河北大学工商学院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电气工程及其自动化</t>
    </r>
  </si>
  <si>
    <r>
      <t>江西科技学院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机械设计制造及自动化</t>
    </r>
  </si>
  <si>
    <t>待认定</t>
  </si>
  <si>
    <t>福建师范大学协和学院国际经济与贸易</t>
  </si>
  <si>
    <t>福建师范大学福清分校信息与计算科学</t>
  </si>
  <si>
    <t>福建师范大学光电信息科学与工程</t>
  </si>
  <si>
    <t>福建师范大学协和学院人力资源管理</t>
  </si>
  <si>
    <r>
      <t>福建师范大学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</t>
    </r>
  </si>
  <si>
    <t>小学教师资格</t>
  </si>
  <si>
    <t>李启文</t>
  </si>
  <si>
    <t>男</t>
  </si>
  <si>
    <t>福建师范大学小学教育</t>
  </si>
  <si>
    <r>
      <t>2</t>
    </r>
    <r>
      <rPr>
        <sz val="10"/>
        <rFont val="Arial"/>
        <family val="2"/>
      </rPr>
      <t>020-07</t>
    </r>
  </si>
  <si>
    <t>大学本科</t>
  </si>
  <si>
    <t>林志勇</t>
  </si>
  <si>
    <t>胡国亮</t>
  </si>
  <si>
    <t>闽江师范高等专科学校小学教育</t>
  </si>
  <si>
    <t>大学专科</t>
  </si>
  <si>
    <t>傅天煜</t>
  </si>
  <si>
    <t>吴颖鸿</t>
  </si>
  <si>
    <t>何舒强</t>
  </si>
  <si>
    <t>男</t>
  </si>
  <si>
    <t>闽面师范大学小学教育公费师范生</t>
  </si>
  <si>
    <t>大学本科</t>
  </si>
  <si>
    <t>上杭县</t>
  </si>
  <si>
    <t>语文</t>
  </si>
  <si>
    <t>大学专科</t>
  </si>
  <si>
    <r>
      <t>2</t>
    </r>
    <r>
      <rPr>
        <sz val="10"/>
        <rFont val="Arial"/>
        <family val="2"/>
      </rPr>
      <t>020-07</t>
    </r>
  </si>
  <si>
    <t>胡佳明</t>
  </si>
  <si>
    <t>李良鹏</t>
  </si>
  <si>
    <t>泉州幼儿师范高等专科学前教育</t>
  </si>
  <si>
    <t>泉州幼儿师范高等专科学前教育</t>
  </si>
  <si>
    <t>是</t>
  </si>
  <si>
    <t>林春霞</t>
  </si>
  <si>
    <t>101.2</t>
  </si>
  <si>
    <t>林晓烨</t>
  </si>
  <si>
    <t>谢燕芳</t>
  </si>
  <si>
    <t>赖鑫华</t>
  </si>
  <si>
    <t>100.4</t>
  </si>
  <si>
    <t>陈建阳</t>
  </si>
  <si>
    <t>陈雪萍</t>
  </si>
  <si>
    <t>99.2</t>
  </si>
  <si>
    <t>陈龙妹</t>
  </si>
  <si>
    <t>谢小萍</t>
  </si>
  <si>
    <t>品德与生活</t>
  </si>
  <si>
    <t>98.2</t>
  </si>
  <si>
    <t>黄贞连</t>
  </si>
  <si>
    <t>2010-06</t>
  </si>
  <si>
    <t>袁桂珍</t>
  </si>
  <si>
    <t>97.3</t>
  </si>
  <si>
    <t>汤璇</t>
  </si>
  <si>
    <t>96.3</t>
  </si>
  <si>
    <t>林远英</t>
  </si>
  <si>
    <t>蓝夏菲</t>
  </si>
  <si>
    <t>96.2</t>
  </si>
  <si>
    <t>罗小丹</t>
  </si>
  <si>
    <t>唐柳</t>
  </si>
  <si>
    <t>孙艳婷</t>
  </si>
  <si>
    <t>95.3</t>
  </si>
  <si>
    <t>张舒娴</t>
  </si>
  <si>
    <t>95.2</t>
  </si>
  <si>
    <t>刘梦凡</t>
  </si>
  <si>
    <t>陈梦雪</t>
  </si>
  <si>
    <t>赖艳琴</t>
  </si>
  <si>
    <t>潘婷</t>
  </si>
  <si>
    <t>94.3</t>
  </si>
  <si>
    <t>马淑芳</t>
  </si>
  <si>
    <t>92.9</t>
  </si>
  <si>
    <t>龚元元</t>
  </si>
  <si>
    <t>92.1</t>
  </si>
  <si>
    <t>兰赠英</t>
  </si>
  <si>
    <t>张杭凤</t>
  </si>
  <si>
    <t>刘丽芳</t>
  </si>
  <si>
    <t>丘秀珠</t>
  </si>
  <si>
    <t>350823199403272027</t>
  </si>
  <si>
    <t>龙岩学院小学教育</t>
  </si>
  <si>
    <t>学士</t>
  </si>
  <si>
    <t>上杭县</t>
  </si>
  <si>
    <t>龙岩学院学前教育</t>
  </si>
  <si>
    <t>赣南师范学院英语</t>
  </si>
  <si>
    <t>上饶师范学院思想政治教育</t>
  </si>
  <si>
    <t>太原师范学院汉语言文学</t>
  </si>
  <si>
    <t>湖南文理学院芙蓉学院汉语言文学</t>
  </si>
  <si>
    <t>闽江学院历史学（师范）</t>
  </si>
  <si>
    <t>宁德师范学院小学教育</t>
  </si>
  <si>
    <t>龙岩学院汉语言文学（师范类）</t>
  </si>
  <si>
    <t>泉州师范学院小学教育</t>
  </si>
  <si>
    <t>文山学院汉语言文学</t>
  </si>
  <si>
    <t>／</t>
  </si>
  <si>
    <t>福建师范大学闽南科技学院国际经济与贸易</t>
  </si>
  <si>
    <t>漳平市</t>
  </si>
  <si>
    <t>泉州师范学院软件工程数字媒体方向</t>
  </si>
  <si>
    <t>永定县</t>
  </si>
  <si>
    <t>信阳学院汉语言文学</t>
  </si>
  <si>
    <t>福建农林大学东方学院公共事业管理</t>
  </si>
  <si>
    <t>福建农林大学东方学院英语</t>
  </si>
  <si>
    <t>厦门大学嘉庚学院风景园林</t>
  </si>
  <si>
    <t>集美大学电子商务</t>
  </si>
  <si>
    <t>福建师范大学英语</t>
  </si>
  <si>
    <t>贵州民族大学人文科技学院英语</t>
  </si>
  <si>
    <t>龙岩学院日语</t>
  </si>
  <si>
    <t>闽江学院英语</t>
  </si>
  <si>
    <t>黑龙江科技大学汉语言文学</t>
  </si>
  <si>
    <t>龙岩学院国际经济与贸易</t>
  </si>
  <si>
    <t>福州职业技术学院商务英语</t>
  </si>
  <si>
    <t>福建农林大学金山学院园林</t>
  </si>
  <si>
    <t>桂林理工大学日语</t>
  </si>
  <si>
    <t>仰恩大学财务管理</t>
  </si>
  <si>
    <t>福建农林大学金山学院公共事业管理</t>
  </si>
  <si>
    <t>龙岩学院市场营销</t>
  </si>
  <si>
    <t>湖南省衡阳师范学院电子信息工程</t>
  </si>
  <si>
    <t>集美大学对外汉语</t>
  </si>
  <si>
    <t>厦门工学院国际经济与贸易</t>
  </si>
  <si>
    <t>景德镇学院语文教育</t>
  </si>
  <si>
    <t>牡丹江师范学院园林园林</t>
  </si>
  <si>
    <t>武平县</t>
  </si>
  <si>
    <t>福建师范大学闽南科技学院汉语言文学</t>
  </si>
  <si>
    <t>福建农业职业技术学院食品营养与检测</t>
  </si>
  <si>
    <t>武夷学院化学工程与工艺</t>
  </si>
  <si>
    <t>莆田学院英语教育</t>
  </si>
  <si>
    <t>汉口学院英语</t>
  </si>
  <si>
    <t>江西农业大学南昌商学院物流管理</t>
  </si>
  <si>
    <t>厦门安防科技职业学院交通安全与智能控制</t>
  </si>
  <si>
    <t>潍坊学院对外汉语</t>
  </si>
  <si>
    <t>福建师范大学福清分校汉语言文学</t>
  </si>
  <si>
    <t>中国传媒大学南广学院新闻学</t>
  </si>
  <si>
    <t>广西民族师范学院汉语言文学</t>
  </si>
  <si>
    <t>漳州城市职业学院小学教育</t>
  </si>
  <si>
    <t>泉州信息工程学院电子商务（网络经济与金融方向）</t>
  </si>
  <si>
    <t>云南农业大学茶学（茶艺茶道方向）</t>
  </si>
  <si>
    <t>历史</t>
  </si>
  <si>
    <t>小学教师资格</t>
  </si>
  <si>
    <t>闽江学院人文地理与城乡规划</t>
  </si>
  <si>
    <t>语文</t>
  </si>
  <si>
    <t>126.7</t>
  </si>
  <si>
    <t>黄淑萍</t>
  </si>
  <si>
    <t>120.7</t>
  </si>
  <si>
    <t>黄淑娟</t>
  </si>
  <si>
    <t>119.7</t>
  </si>
  <si>
    <t>张琳</t>
  </si>
  <si>
    <t>117.9</t>
  </si>
  <si>
    <t>117.3</t>
  </si>
  <si>
    <t>江欣</t>
  </si>
  <si>
    <t>孔韦芳</t>
  </si>
  <si>
    <t>116.0</t>
  </si>
  <si>
    <t>何桂凤</t>
  </si>
  <si>
    <t>115.0</t>
  </si>
  <si>
    <t>孔美红</t>
  </si>
  <si>
    <t>114.6</t>
  </si>
  <si>
    <t>114.4</t>
  </si>
  <si>
    <t>113.9</t>
  </si>
  <si>
    <t>邹美琼</t>
  </si>
  <si>
    <t>113.6</t>
  </si>
  <si>
    <t>钟海琴</t>
  </si>
  <si>
    <t>112.7</t>
  </si>
  <si>
    <t>110.5</t>
  </si>
  <si>
    <t>吴祝英</t>
  </si>
  <si>
    <t>张艳琴</t>
  </si>
  <si>
    <t>高桂招</t>
  </si>
  <si>
    <t>111.1</t>
  </si>
  <si>
    <t>黄小红</t>
  </si>
  <si>
    <t>110.9</t>
  </si>
  <si>
    <t>江炳鸿</t>
  </si>
  <si>
    <t>98.5</t>
  </si>
  <si>
    <t>阙朗华</t>
  </si>
  <si>
    <t>108.4</t>
  </si>
  <si>
    <t>105.0</t>
  </si>
  <si>
    <t>99.5</t>
  </si>
  <si>
    <t>黄建能</t>
  </si>
  <si>
    <t>数学学科</t>
  </si>
  <si>
    <t>黄龙华</t>
  </si>
  <si>
    <t>曹如亮</t>
  </si>
  <si>
    <t>95.0</t>
  </si>
  <si>
    <t>93.0</t>
  </si>
  <si>
    <t>曹成鹏</t>
  </si>
  <si>
    <t>温芸嵩</t>
  </si>
  <si>
    <t>100.9</t>
  </si>
  <si>
    <t>100.7</t>
  </si>
  <si>
    <t>赖素梅</t>
  </si>
  <si>
    <t>99.4</t>
  </si>
  <si>
    <t>袁少香</t>
  </si>
  <si>
    <t>赖贵芳</t>
  </si>
  <si>
    <t>李德俊</t>
  </si>
  <si>
    <t>黄婉瑶</t>
  </si>
  <si>
    <t>97.2</t>
  </si>
  <si>
    <t>张桃华</t>
  </si>
  <si>
    <t>87.5</t>
  </si>
  <si>
    <t>李健</t>
  </si>
  <si>
    <t>李通琼</t>
  </si>
  <si>
    <t>叶文娇</t>
  </si>
  <si>
    <t>刘丽香</t>
  </si>
  <si>
    <t>92.4</t>
  </si>
  <si>
    <t>傅建婷</t>
  </si>
  <si>
    <t>91.6</t>
  </si>
  <si>
    <t>阙标龙</t>
  </si>
  <si>
    <t>91.4</t>
  </si>
  <si>
    <t>2020-03</t>
  </si>
  <si>
    <t>廖佛坤</t>
  </si>
  <si>
    <t>90.4</t>
  </si>
  <si>
    <t>朱榕新</t>
  </si>
  <si>
    <t>高龙珍</t>
  </si>
  <si>
    <t>李玉婷</t>
  </si>
  <si>
    <t>87.4</t>
  </si>
  <si>
    <t>丁福煌</t>
  </si>
  <si>
    <t>钟思进</t>
  </si>
  <si>
    <t>邹裕梅</t>
  </si>
  <si>
    <t>长汀县</t>
  </si>
  <si>
    <t>永定县</t>
  </si>
  <si>
    <t>初级中学</t>
  </si>
  <si>
    <t>小学</t>
  </si>
  <si>
    <t>高级中学</t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</si>
  <si>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</si>
  <si>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t>龙岩学院小学教育</t>
  </si>
  <si>
    <r>
      <t>湖南邵阳学院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地理科学</t>
    </r>
  </si>
  <si>
    <r>
      <t>江西师范大学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物理学</t>
    </r>
  </si>
  <si>
    <r>
      <t>闽南师范大学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生物科学</t>
    </r>
  </si>
  <si>
    <r>
      <t>阜阳师范学院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科学教育</t>
    </r>
  </si>
  <si>
    <r>
      <t>太原师范学院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化学</t>
    </r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</si>
  <si>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</si>
  <si>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池州学院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</si>
  <si>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闽南师范大学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心理学</t>
    </r>
  </si>
  <si>
    <r>
      <t>武夷学院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机械设计制造及其自动化</t>
    </r>
  </si>
  <si>
    <r>
      <t>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</si>
  <si>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泉州师范学院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生物技术</t>
    </r>
  </si>
  <si>
    <r>
      <t>福建师范大学福清分校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</t>
    </r>
  </si>
  <si>
    <r>
      <t>淮北师范大学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经济学</t>
    </r>
  </si>
  <si>
    <r>
      <t>龙岩学院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机械设计制造及自动化</t>
    </r>
  </si>
  <si>
    <r>
      <t>泉州信息工程学院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电子商务</t>
    </r>
  </si>
  <si>
    <t>福建师范大学福清分校、应用化学</t>
  </si>
  <si>
    <t>学士</t>
  </si>
  <si>
    <t>龙岩学院、电气工程及其自动化</t>
  </si>
  <si>
    <t>江西师范大学、信息管理与信息系统</t>
  </si>
  <si>
    <t>福建省江夏学院、金融学院</t>
  </si>
  <si>
    <t>龙岩学院应用、化学</t>
  </si>
  <si>
    <t>福州外语外贸学院、工程造价</t>
  </si>
  <si>
    <t>山西大学、教育学</t>
  </si>
  <si>
    <t>上杭县</t>
  </si>
  <si>
    <t>龙岩学院、信息与计算科学</t>
  </si>
  <si>
    <t>闽南理工学院、人力资源管理</t>
  </si>
  <si>
    <t>仰恩大学、国际经济与贸易</t>
  </si>
  <si>
    <t>福建工程学院、会计学</t>
  </si>
  <si>
    <t>宁德师范学院、数学与应用数学</t>
  </si>
  <si>
    <r>
      <t>福建工程学院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网络工程</t>
    </r>
  </si>
  <si>
    <r>
      <t>福州大学至诚学院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工程管理</t>
    </r>
  </si>
  <si>
    <t>林连英</t>
  </si>
  <si>
    <t>118.5</t>
  </si>
  <si>
    <t>邱晓娟</t>
  </si>
  <si>
    <t>118.2</t>
  </si>
  <si>
    <t>黄旭</t>
  </si>
  <si>
    <t>115.7</t>
  </si>
  <si>
    <t>余丽鹃</t>
  </si>
  <si>
    <t>114.7</t>
  </si>
  <si>
    <t>林凤</t>
  </si>
  <si>
    <t>黄鹂</t>
  </si>
  <si>
    <t>陈雪婷</t>
  </si>
  <si>
    <t>傅雪婷</t>
  </si>
  <si>
    <t>109.6</t>
  </si>
  <si>
    <t>游春红</t>
  </si>
  <si>
    <t>107.6</t>
  </si>
  <si>
    <t>赖千慧</t>
  </si>
  <si>
    <t>王雅洁</t>
  </si>
  <si>
    <t>林凤珍</t>
  </si>
  <si>
    <t>106.7</t>
  </si>
  <si>
    <t>106.6</t>
  </si>
  <si>
    <t>105.3</t>
  </si>
  <si>
    <t>许杭英</t>
  </si>
  <si>
    <t>江琳</t>
  </si>
  <si>
    <t>蓝采薇</t>
  </si>
  <si>
    <t>张水红</t>
  </si>
  <si>
    <t>谢红</t>
  </si>
  <si>
    <t>张丽芳</t>
  </si>
  <si>
    <t>102.4</t>
  </si>
  <si>
    <t>林苹</t>
  </si>
  <si>
    <t>周菊芳</t>
  </si>
  <si>
    <t>101.9</t>
  </si>
  <si>
    <t>卢启谷</t>
  </si>
  <si>
    <t>张磊</t>
  </si>
  <si>
    <t>112.5</t>
  </si>
  <si>
    <t>112.2</t>
  </si>
  <si>
    <t>110.2</t>
  </si>
  <si>
    <t>107.5</t>
  </si>
  <si>
    <t>104.1</t>
  </si>
  <si>
    <t>101.1</t>
  </si>
  <si>
    <t>97.5</t>
  </si>
  <si>
    <t>2013-06</t>
  </si>
  <si>
    <t>2016-06</t>
  </si>
  <si>
    <t>2012-06</t>
  </si>
  <si>
    <t>2018-07</t>
  </si>
  <si>
    <t>2017-07</t>
  </si>
  <si>
    <t>103.5</t>
  </si>
  <si>
    <t>2011-06</t>
  </si>
  <si>
    <t>2013-07</t>
  </si>
  <si>
    <t>2014-07</t>
  </si>
  <si>
    <t>上杭县</t>
  </si>
  <si>
    <t>94.7</t>
  </si>
  <si>
    <t>2015-07</t>
  </si>
  <si>
    <t>原工作单位</t>
  </si>
  <si>
    <t>上杭县</t>
  </si>
  <si>
    <t>学士</t>
  </si>
  <si>
    <t>高级中学教师资格</t>
  </si>
  <si>
    <t>语文</t>
  </si>
  <si>
    <t>初级中学教师资格</t>
  </si>
  <si>
    <t>小学教师资格</t>
  </si>
  <si>
    <t>男</t>
  </si>
  <si>
    <t>政治</t>
  </si>
  <si>
    <t>101.3</t>
  </si>
  <si>
    <t>序号</t>
  </si>
  <si>
    <t>身份证号</t>
  </si>
  <si>
    <t>招聘职位</t>
  </si>
  <si>
    <t>学历</t>
  </si>
  <si>
    <t>原工作单位</t>
  </si>
  <si>
    <t>考试成绩</t>
  </si>
  <si>
    <t>备注</t>
  </si>
  <si>
    <t>类别</t>
  </si>
  <si>
    <t>职位</t>
  </si>
  <si>
    <t>合计</t>
  </si>
  <si>
    <t>原始分</t>
  </si>
  <si>
    <t>政策加分</t>
  </si>
  <si>
    <t>教师资格种类</t>
  </si>
  <si>
    <t>任教学科</t>
  </si>
  <si>
    <t>是否师范类</t>
  </si>
  <si>
    <t>姓名</t>
  </si>
  <si>
    <t>性别</t>
  </si>
  <si>
    <t>位次</t>
  </si>
  <si>
    <t>毕业时间</t>
  </si>
  <si>
    <t>招聘单位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</si>
  <si>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</si>
  <si>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</si>
  <si>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户籍所在地</t>
  </si>
  <si>
    <t>毕业学校及专业</t>
  </si>
  <si>
    <t>学位</t>
  </si>
  <si>
    <t>笔试</t>
  </si>
  <si>
    <t>面试</t>
  </si>
  <si>
    <t>女</t>
  </si>
  <si>
    <t>大学本科</t>
  </si>
  <si>
    <t>否</t>
  </si>
  <si>
    <t>2017-06</t>
  </si>
  <si>
    <t>是</t>
  </si>
  <si>
    <t>大学专科</t>
  </si>
  <si>
    <t>2015-06</t>
  </si>
  <si>
    <t>2014-06</t>
  </si>
  <si>
    <t>2018-06</t>
  </si>
  <si>
    <t>2019-06</t>
  </si>
  <si>
    <t>105.2</t>
  </si>
  <si>
    <t>蓝红</t>
  </si>
  <si>
    <t>103.3</t>
  </si>
  <si>
    <t>102.3</t>
  </si>
  <si>
    <t>98.8</t>
  </si>
  <si>
    <t>97.8</t>
  </si>
  <si>
    <t>95.8</t>
  </si>
  <si>
    <t>94.9</t>
  </si>
  <si>
    <t>2019-07</t>
  </si>
  <si>
    <t>94.4</t>
  </si>
  <si>
    <t>林琳</t>
  </si>
  <si>
    <t>91.9</t>
  </si>
  <si>
    <t>91.7</t>
  </si>
  <si>
    <t>89.3</t>
  </si>
  <si>
    <t>黄慧荣</t>
  </si>
  <si>
    <t>胡璐</t>
  </si>
  <si>
    <t>曾丽平</t>
  </si>
  <si>
    <t>历史</t>
  </si>
  <si>
    <t>85.9</t>
  </si>
  <si>
    <t>蓝桃英</t>
  </si>
  <si>
    <t>78.1</t>
  </si>
  <si>
    <t>廖艺芳</t>
  </si>
  <si>
    <t>包伟娟</t>
  </si>
  <si>
    <t>傅晓薇</t>
  </si>
  <si>
    <t>林萍</t>
  </si>
  <si>
    <t>蓝婷倩</t>
  </si>
  <si>
    <t>王丽芳</t>
  </si>
  <si>
    <t>曹芳</t>
  </si>
  <si>
    <t>吴素华</t>
  </si>
  <si>
    <t>胡健</t>
  </si>
  <si>
    <t>2012-07</t>
  </si>
  <si>
    <t>小学数学</t>
  </si>
  <si>
    <t>数学</t>
  </si>
  <si>
    <t>信息技术</t>
  </si>
  <si>
    <t>化学</t>
  </si>
  <si>
    <t>物理</t>
  </si>
  <si>
    <t>生物</t>
  </si>
  <si>
    <t>初中化学</t>
  </si>
  <si>
    <t>中职学校教师资格</t>
  </si>
  <si>
    <t>地理</t>
  </si>
  <si>
    <t>112.1</t>
  </si>
  <si>
    <t>111.6</t>
  </si>
  <si>
    <t>109.3</t>
  </si>
  <si>
    <t>109.1</t>
  </si>
  <si>
    <t>103.9</t>
  </si>
  <si>
    <t>101.7</t>
  </si>
  <si>
    <t>96.1</t>
  </si>
  <si>
    <t>孔美玲</t>
  </si>
  <si>
    <t>廖素芳</t>
  </si>
  <si>
    <t>英语</t>
  </si>
  <si>
    <t>小学英语</t>
  </si>
  <si>
    <t>104.8</t>
  </si>
  <si>
    <t>学士</t>
  </si>
  <si>
    <t>吴茜茜</t>
  </si>
  <si>
    <t>体育</t>
  </si>
  <si>
    <t>小学体育</t>
  </si>
  <si>
    <t>95.9</t>
  </si>
  <si>
    <t>胡俊萍</t>
  </si>
  <si>
    <t>胡梦云</t>
  </si>
  <si>
    <t>音乐</t>
  </si>
  <si>
    <t>罗伊伊</t>
  </si>
  <si>
    <t>美术</t>
  </si>
  <si>
    <t>工艺美术</t>
  </si>
  <si>
    <t>96.0</t>
  </si>
  <si>
    <t>蓝燕萍</t>
  </si>
  <si>
    <t>刘静</t>
  </si>
  <si>
    <t>福建省龙岩市上杭县</t>
  </si>
  <si>
    <t>黄阿香</t>
  </si>
  <si>
    <t>刘丽娟</t>
  </si>
  <si>
    <t>王雪莲</t>
  </si>
  <si>
    <t>丘琴</t>
  </si>
  <si>
    <t>2020-06</t>
  </si>
  <si>
    <t>89.8</t>
  </si>
  <si>
    <t>89.2</t>
  </si>
  <si>
    <t>中学音乐</t>
  </si>
  <si>
    <t>曹羽菲</t>
  </si>
  <si>
    <t>80.0</t>
  </si>
  <si>
    <t>2020-07</t>
  </si>
  <si>
    <t>116.6</t>
  </si>
  <si>
    <t>111.4</t>
  </si>
  <si>
    <t>叶权惠</t>
  </si>
  <si>
    <t>108.5</t>
  </si>
  <si>
    <t>91.0</t>
  </si>
  <si>
    <t>李丽榕</t>
  </si>
  <si>
    <t>75.0</t>
  </si>
  <si>
    <t>本科</t>
  </si>
  <si>
    <t>黄彪华</t>
  </si>
  <si>
    <t>63.2</t>
  </si>
  <si>
    <t>大专</t>
  </si>
  <si>
    <t>上杭县</t>
  </si>
  <si>
    <t>武平县</t>
  </si>
  <si>
    <t>学士</t>
  </si>
  <si>
    <t>福建农林大学设施农业科学与工程</t>
  </si>
  <si>
    <t>龙岩学院土木工程</t>
  </si>
  <si>
    <t>闽江学院英语大学</t>
  </si>
  <si>
    <r>
      <t>海南热带海洋学院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食品科学与工程</t>
    </r>
  </si>
  <si>
    <t>福建师范大学协和学院英语专业</t>
  </si>
  <si>
    <t>上海财经大学浙江学院、国际经济与贸易（国际商务）</t>
  </si>
  <si>
    <t>广州番禺职业技术学院</t>
  </si>
  <si>
    <t>学士</t>
  </si>
  <si>
    <t>集美大学、体育产业经营与管理</t>
  </si>
  <si>
    <t>武汉体育学院体育科技学院体育教育</t>
  </si>
  <si>
    <t>集美大学本科音乐学</t>
  </si>
  <si>
    <t>南昌理工学院、音乐学</t>
  </si>
  <si>
    <t>广东省嘉应学院音乐学</t>
  </si>
  <si>
    <t>新罗区</t>
  </si>
  <si>
    <r>
      <t>福建师范大学协和学院</t>
    </r>
    <r>
      <rPr>
        <sz val="10"/>
        <rFont val="Arial"/>
        <family val="2"/>
      </rPr>
      <t>,</t>
    </r>
    <r>
      <rPr>
        <sz val="10"/>
        <rFont val="宋体"/>
        <family val="0"/>
      </rPr>
      <t>美术学</t>
    </r>
  </si>
  <si>
    <t>武汉工程大学艺术设计学院工业设计</t>
  </si>
  <si>
    <t>龙岩学院产品设计专业本科</t>
  </si>
  <si>
    <t>福建闽南理工学院经济学</t>
  </si>
  <si>
    <t>／</t>
  </si>
  <si>
    <t>武平县</t>
  </si>
  <si>
    <t>福建师范大学福清校区旅游管理</t>
  </si>
  <si>
    <t>福建师范大学旅游管理</t>
  </si>
  <si>
    <t>南昌大学科学技术学院德语</t>
  </si>
  <si>
    <t>龙岩学院汉语言文学</t>
  </si>
  <si>
    <t>陈丽</t>
  </si>
  <si>
    <t>初中语文</t>
  </si>
  <si>
    <t>缺考</t>
  </si>
  <si>
    <t>体检考核对象</t>
  </si>
  <si>
    <t>体检考核对象</t>
  </si>
  <si>
    <t>上杭县2020年小学幼儿园新任教师公开招聘考试成绩汇总表</t>
  </si>
  <si>
    <r>
      <t>小学语文教师职位三：招聘</t>
    </r>
    <r>
      <rPr>
        <sz val="12"/>
        <rFont val="Arial"/>
        <family val="2"/>
      </rPr>
      <t>14</t>
    </r>
    <r>
      <rPr>
        <sz val="12"/>
        <rFont val="宋体"/>
        <family val="0"/>
      </rPr>
      <t>人</t>
    </r>
  </si>
  <si>
    <t xml:space="preserve">  专项招聘：面向2020届上杭籍公费师范毕业生小学教育专业招聘1人。</t>
  </si>
  <si>
    <t>体检考核对象</t>
  </si>
  <si>
    <r>
      <t>小学语文教师职位一：招聘</t>
    </r>
    <r>
      <rPr>
        <sz val="12"/>
        <rFont val="Arial"/>
        <family val="2"/>
      </rPr>
      <t>12</t>
    </r>
    <r>
      <rPr>
        <sz val="12"/>
        <rFont val="宋体"/>
        <family val="0"/>
      </rPr>
      <t>人</t>
    </r>
  </si>
  <si>
    <t>小学语文教师职位二：招聘3人</t>
  </si>
  <si>
    <t xml:space="preserve">   专门岗位（服务基层项目）：招聘1人</t>
  </si>
  <si>
    <t xml:space="preserve">    小学数学教师职位一：招聘15人</t>
  </si>
  <si>
    <t xml:space="preserve">    小学数学教师职位二：招聘4人</t>
  </si>
  <si>
    <t xml:space="preserve">    小学数学教师职位三：招聘5人</t>
  </si>
  <si>
    <t xml:space="preserve">   小学数学专门岗位（服务基层项目）：招聘1人</t>
  </si>
  <si>
    <t xml:space="preserve">   小学数学专项招聘：面向2020届福师大、闽江师范高等专科学校小学教育上杭籍公费师范毕业生招聘5人</t>
  </si>
  <si>
    <t>缺考</t>
  </si>
  <si>
    <t>缺考</t>
  </si>
  <si>
    <t>体检考核对象</t>
  </si>
  <si>
    <t>350823********6720</t>
  </si>
  <si>
    <t>350823********6328</t>
  </si>
  <si>
    <t>350823********0027</t>
  </si>
  <si>
    <t>350823********2620</t>
  </si>
  <si>
    <t>350823********634X</t>
  </si>
  <si>
    <t>350823********1626</t>
  </si>
  <si>
    <t>350823********4221</t>
  </si>
  <si>
    <t>350823********0525</t>
  </si>
  <si>
    <t>350823********6324</t>
  </si>
  <si>
    <t>350881********1212</t>
  </si>
  <si>
    <t>350822********5115</t>
  </si>
  <si>
    <t>350823********6711</t>
  </si>
  <si>
    <t>350823********6711</t>
  </si>
  <si>
    <t>350823********0021</t>
  </si>
  <si>
    <t>350823********0526</t>
  </si>
  <si>
    <t>350823********0526</t>
  </si>
  <si>
    <t>350823********0048</t>
  </si>
  <si>
    <t>350823********2626</t>
  </si>
  <si>
    <t>350823********04945</t>
  </si>
  <si>
    <t>350823********6347</t>
  </si>
  <si>
    <t>350823********162X</t>
  </si>
  <si>
    <t>350823********30547</t>
  </si>
  <si>
    <t>350823********7148</t>
  </si>
  <si>
    <t>350823********0020</t>
  </si>
  <si>
    <t>350823********2629</t>
  </si>
  <si>
    <t>350823********4929</t>
  </si>
  <si>
    <t>350824********3225</t>
  </si>
  <si>
    <t>350823********1027</t>
  </si>
  <si>
    <t>350823********3722</t>
  </si>
  <si>
    <t>350823********0523</t>
  </si>
  <si>
    <t>350823********4248</t>
  </si>
  <si>
    <t>350823********2627</t>
  </si>
  <si>
    <t>350823********3021</t>
  </si>
  <si>
    <t>350823********3021</t>
  </si>
  <si>
    <t>350823********2621</t>
  </si>
  <si>
    <t>350823********2641</t>
  </si>
  <si>
    <t>350823********4620</t>
  </si>
  <si>
    <t>350823********0528</t>
  </si>
  <si>
    <t>350823********5525</t>
  </si>
  <si>
    <t>350526********0565</t>
  </si>
  <si>
    <t>350823********5849</t>
  </si>
  <si>
    <t>350823********302X</t>
  </si>
  <si>
    <t>350823********302X</t>
  </si>
  <si>
    <t>350823********3742</t>
  </si>
  <si>
    <t>350823********6340</t>
  </si>
  <si>
    <t>350627********3044</t>
  </si>
  <si>
    <t>350823********1620</t>
  </si>
  <si>
    <t>350823********1065</t>
  </si>
  <si>
    <t>350823********052X</t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</si>
  <si>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4225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</si>
  <si>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1422</t>
    </r>
  </si>
  <si>
    <t>350823********6745</t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</si>
  <si>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7122</t>
    </r>
  </si>
  <si>
    <r>
      <t>350181</t>
    </r>
    <r>
      <rPr>
        <sz val="10"/>
        <rFont val="Arial"/>
        <family val="2"/>
      </rPr>
      <t>********</t>
    </r>
    <r>
      <rPr>
        <sz val="10"/>
        <rFont val="Arial"/>
        <family val="2"/>
      </rPr>
      <t>1888</t>
    </r>
  </si>
  <si>
    <r>
      <t>350781</t>
    </r>
    <r>
      <rPr>
        <sz val="10"/>
        <rFont val="Arial"/>
        <family val="2"/>
      </rPr>
      <t>********</t>
    </r>
    <r>
      <rPr>
        <sz val="10"/>
        <rFont val="Arial"/>
        <family val="2"/>
      </rPr>
      <t>6823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</si>
  <si>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4644</t>
    </r>
  </si>
  <si>
    <t>350823********5821</t>
  </si>
  <si>
    <t>350823********2019</t>
  </si>
  <si>
    <t>350823********4916</t>
  </si>
  <si>
    <t>350823********0010</t>
  </si>
  <si>
    <t>350823********001X</t>
  </si>
  <si>
    <t>350823********1413</t>
  </si>
  <si>
    <t>350823********4222</t>
  </si>
  <si>
    <t>350823********2016</t>
  </si>
  <si>
    <t>350823********3727</t>
  </si>
  <si>
    <t>350823********4220</t>
  </si>
  <si>
    <t>350823********0549</t>
  </si>
  <si>
    <t>350823********5545</t>
  </si>
  <si>
    <t>350823********372X</t>
  </si>
  <si>
    <t>350823********4228</t>
  </si>
  <si>
    <t>350823********0548</t>
  </si>
  <si>
    <t>350823********0527</t>
  </si>
  <si>
    <t>350823********3044</t>
  </si>
  <si>
    <t>350823********6744</t>
  </si>
  <si>
    <t>350823********5326</t>
  </si>
  <si>
    <t>350823********3729</t>
  </si>
  <si>
    <t>350823********5327</t>
  </si>
  <si>
    <t>350823********4210</t>
  </si>
  <si>
    <t>350821********4519</t>
  </si>
  <si>
    <t>350823********3415</t>
  </si>
  <si>
    <t>350823********2656</t>
  </si>
  <si>
    <t>350823********0015</t>
  </si>
  <si>
    <t>350823********3015</t>
  </si>
  <si>
    <t>350823********7131</t>
  </si>
  <si>
    <t>350822********6518</t>
  </si>
  <si>
    <t>350823********6319</t>
  </si>
  <si>
    <t>350823********0511</t>
  </si>
  <si>
    <t>350823********0018</t>
  </si>
  <si>
    <t>350823********3413</t>
  </si>
  <si>
    <t>350823********2624</t>
  </si>
  <si>
    <t>350823********2024</t>
  </si>
  <si>
    <t>350823********4919</t>
  </si>
  <si>
    <t>350823********6329</t>
  </si>
  <si>
    <t>350823********2026</t>
  </si>
  <si>
    <t>350821********1825</t>
  </si>
  <si>
    <t>350824********5518</t>
  </si>
  <si>
    <t>350823********6349</t>
  </si>
  <si>
    <t>350823********6743</t>
  </si>
  <si>
    <t>350823********202X</t>
  </si>
  <si>
    <t>350823********1040</t>
  </si>
  <si>
    <t>350822********1320</t>
  </si>
  <si>
    <t>350823********1420</t>
  </si>
  <si>
    <t>350823********4928</t>
  </si>
  <si>
    <t>350823********5329</t>
  </si>
  <si>
    <t>350823********3425</t>
  </si>
  <si>
    <t>350802********7048</t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</si>
  <si>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3725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</si>
  <si>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1028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</si>
  <si>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</si>
  <si>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2049</t>
    </r>
  </si>
  <si>
    <r>
      <t>620121</t>
    </r>
    <r>
      <rPr>
        <sz val="10"/>
        <rFont val="Arial"/>
        <family val="2"/>
      </rPr>
      <t>********</t>
    </r>
    <r>
      <rPr>
        <sz val="10"/>
        <rFont val="Arial"/>
        <family val="2"/>
      </rPr>
      <t>5044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</si>
  <si>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0526</t>
    </r>
  </si>
  <si>
    <t>350823********0021</t>
  </si>
  <si>
    <t>350823********0546</t>
  </si>
  <si>
    <t>350823********0019</t>
  </si>
  <si>
    <t>350823********1020</t>
  </si>
  <si>
    <t>350823********1026</t>
  </si>
  <si>
    <t>350823********2621</t>
  </si>
  <si>
    <t>350823********0028</t>
  </si>
  <si>
    <t>350823********0564</t>
  </si>
  <si>
    <t>350823********4234</t>
  </si>
  <si>
    <t>350823********6316</t>
  </si>
  <si>
    <t>　　幼儿教师职位专项招聘：面向2020届上杭籍泉州幼儿师范高等专科学校公费师范毕业生招聘2人</t>
  </si>
  <si>
    <t>　　小学美术教师职位：招聘1人</t>
  </si>
  <si>
    <t>　　小学音乐教师职位：招聘1人</t>
  </si>
  <si>
    <t>　　小学体育教师职位：招聘1人</t>
  </si>
  <si>
    <t>　　小学英语教师职位一：招聘2人（含专门岗位转入1人）</t>
  </si>
  <si>
    <r>
      <t>吉林工程技术师范学院</t>
    </r>
    <r>
      <rPr>
        <sz val="10"/>
        <rFont val="宋体"/>
        <family val="0"/>
      </rPr>
      <t>信息管理与信息系统</t>
    </r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</si>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</sst>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  <numFmt numFmtId="184" formatCode="0;_ࠀ"/>
    <numFmt numFmtId="185" formatCode="0;_"/>
    <numFmt numFmtId="186" formatCode="0.0;_"/>
    <numFmt numFmtId="187" formatCode="0.00;_"/>
    <numFmt numFmtId="188" formatCode="0.000_ "/>
    <numFmt numFmtId="189" formatCode="_-&quot;¥&quot;* #,##0.00_-;\-&quot;¥&quot;* #,##0.00_-;_-&quot;¥&quot;* &quot;-&quot;??_-;_-@_-"/>
    <numFmt numFmtId="190" formatCode="_-&quot;¥&quot;* #,##0_-;\-&quot;¥&quot;* #,##0_-;_-&quot;¥&quot;* &quot;-&quot;_-;_-@_-"/>
    <numFmt numFmtId="191" formatCode="_-* #,##0.00_-;\-* #,##0.00_-;_-* &quot;-&quot;??_-;_-@_-"/>
    <numFmt numFmtId="192" formatCode="_-* #,##0_-;\-* #,##0_-;_-* &quot;-&quot;_-;_-@_-"/>
    <numFmt numFmtId="193" formatCode="0.0000_ "/>
  </numFmts>
  <fonts count="1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6"/>
      <name val="Arial"/>
      <family val="2"/>
    </font>
    <font>
      <sz val="12"/>
      <name val="宋体"/>
      <family val="0"/>
    </font>
    <font>
      <sz val="20"/>
      <name val="华文中宋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7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1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7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35" sqref="AA35"/>
    </sheetView>
  </sheetViews>
  <sheetFormatPr defaultColWidth="9.140625" defaultRowHeight="12.75"/>
  <cols>
    <col min="1" max="1" width="3.421875" style="0" customWidth="1"/>
    <col min="2" max="2" width="6.421875" style="3" customWidth="1"/>
    <col min="3" max="3" width="2.7109375" style="3" customWidth="1"/>
    <col min="4" max="4" width="11.57421875" style="3" customWidth="1"/>
    <col min="5" max="7" width="2.28125" style="0" customWidth="1"/>
    <col min="8" max="8" width="16.140625" style="0" customWidth="1"/>
    <col min="9" max="9" width="7.8515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57421875" style="0" customWidth="1"/>
    <col min="15" max="15" width="3.421875" style="0" customWidth="1"/>
    <col min="16" max="16" width="5.57421875" style="0" customWidth="1"/>
    <col min="17" max="17" width="6.00390625" style="3" customWidth="1"/>
    <col min="18" max="18" width="3.8515625" style="0" customWidth="1"/>
    <col min="19" max="19" width="6.00390625" style="0" customWidth="1"/>
    <col min="20" max="22" width="5.8515625" style="0" customWidth="1"/>
    <col min="23" max="23" width="3.421875" style="0" customWidth="1"/>
    <col min="24" max="24" width="2.7109375" style="3" customWidth="1"/>
    <col min="25" max="25" width="8.28125" style="3" customWidth="1"/>
  </cols>
  <sheetData>
    <row r="1" spans="1:3" ht="12.75">
      <c r="A1" s="89" t="s">
        <v>619</v>
      </c>
      <c r="B1" s="88"/>
      <c r="C1" s="88"/>
    </row>
    <row r="2" spans="1:25" ht="42.75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6" customFormat="1" ht="21" customHeight="1">
      <c r="A3" s="76" t="s">
        <v>318</v>
      </c>
      <c r="B3" s="78" t="s">
        <v>333</v>
      </c>
      <c r="C3" s="78" t="s">
        <v>334</v>
      </c>
      <c r="D3" s="76" t="s">
        <v>319</v>
      </c>
      <c r="E3" s="76" t="s">
        <v>337</v>
      </c>
      <c r="F3" s="76" t="s">
        <v>320</v>
      </c>
      <c r="G3" s="76"/>
      <c r="H3" s="76" t="s">
        <v>341</v>
      </c>
      <c r="I3" s="78" t="s">
        <v>336</v>
      </c>
      <c r="J3" s="76" t="s">
        <v>321</v>
      </c>
      <c r="K3" s="76" t="s">
        <v>342</v>
      </c>
      <c r="L3" s="76" t="s">
        <v>340</v>
      </c>
      <c r="M3" s="78" t="s">
        <v>330</v>
      </c>
      <c r="N3" s="78" t="s">
        <v>331</v>
      </c>
      <c r="O3" s="76" t="s">
        <v>322</v>
      </c>
      <c r="P3" s="61" t="s">
        <v>323</v>
      </c>
      <c r="Q3" s="77"/>
      <c r="R3" s="77"/>
      <c r="S3" s="77"/>
      <c r="T3" s="77"/>
      <c r="U3" s="62"/>
      <c r="V3" s="66" t="s">
        <v>327</v>
      </c>
      <c r="W3" s="63" t="s">
        <v>335</v>
      </c>
      <c r="X3" s="63" t="s">
        <v>332</v>
      </c>
      <c r="Y3" s="75" t="s">
        <v>324</v>
      </c>
    </row>
    <row r="4" spans="1:25" s="6" customFormat="1" ht="16.5" customHeight="1">
      <c r="A4" s="76"/>
      <c r="B4" s="78"/>
      <c r="C4" s="78"/>
      <c r="D4" s="76"/>
      <c r="E4" s="76"/>
      <c r="F4" s="76" t="s">
        <v>325</v>
      </c>
      <c r="G4" s="76" t="s">
        <v>326</v>
      </c>
      <c r="H4" s="76"/>
      <c r="I4" s="78"/>
      <c r="J4" s="76"/>
      <c r="K4" s="76"/>
      <c r="L4" s="76"/>
      <c r="M4" s="78"/>
      <c r="N4" s="78"/>
      <c r="O4" s="76"/>
      <c r="P4" s="61" t="s">
        <v>343</v>
      </c>
      <c r="Q4" s="77"/>
      <c r="R4" s="62"/>
      <c r="S4" s="1"/>
      <c r="T4" s="61" t="s">
        <v>344</v>
      </c>
      <c r="U4" s="62"/>
      <c r="V4" s="67"/>
      <c r="W4" s="64"/>
      <c r="X4" s="64"/>
      <c r="Y4" s="64"/>
    </row>
    <row r="5" spans="1:25" s="6" customFormat="1" ht="22.5" customHeight="1">
      <c r="A5" s="76"/>
      <c r="B5" s="78"/>
      <c r="C5" s="78"/>
      <c r="D5" s="76"/>
      <c r="E5" s="76"/>
      <c r="F5" s="76"/>
      <c r="G5" s="76"/>
      <c r="H5" s="76"/>
      <c r="I5" s="78"/>
      <c r="J5" s="76"/>
      <c r="K5" s="76"/>
      <c r="L5" s="76"/>
      <c r="M5" s="78"/>
      <c r="N5" s="78"/>
      <c r="O5" s="76"/>
      <c r="P5" s="4" t="s">
        <v>328</v>
      </c>
      <c r="Q5" s="4" t="s">
        <v>339</v>
      </c>
      <c r="R5" s="4" t="s">
        <v>329</v>
      </c>
      <c r="S5" s="5">
        <v>0.6</v>
      </c>
      <c r="T5" s="4" t="s">
        <v>328</v>
      </c>
      <c r="U5" s="5">
        <v>0.4</v>
      </c>
      <c r="V5" s="68"/>
      <c r="W5" s="65"/>
      <c r="X5" s="65"/>
      <c r="Y5" s="65"/>
    </row>
    <row r="6" spans="1:25" s="27" customFormat="1" ht="28.5" customHeight="1">
      <c r="A6" s="72" t="s">
        <v>480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</row>
    <row r="7" spans="1:25" ht="29.25" customHeight="1">
      <c r="A7" s="34">
        <v>1</v>
      </c>
      <c r="B7" s="11" t="s">
        <v>258</v>
      </c>
      <c r="C7" s="11" t="s">
        <v>345</v>
      </c>
      <c r="D7" s="33" t="s">
        <v>491</v>
      </c>
      <c r="E7" s="11"/>
      <c r="F7" s="11"/>
      <c r="G7" s="11"/>
      <c r="H7" s="32" t="s">
        <v>87</v>
      </c>
      <c r="I7" s="11" t="s">
        <v>432</v>
      </c>
      <c r="J7" s="11" t="s">
        <v>346</v>
      </c>
      <c r="K7" s="10" t="s">
        <v>88</v>
      </c>
      <c r="L7" s="10" t="s">
        <v>89</v>
      </c>
      <c r="M7" s="11" t="s">
        <v>314</v>
      </c>
      <c r="N7" s="10" t="s">
        <v>145</v>
      </c>
      <c r="O7" s="11"/>
      <c r="P7" s="11" t="s">
        <v>259</v>
      </c>
      <c r="Q7" s="14">
        <f aca="true" t="shared" si="0" ref="Q7:Q18">P7/150*100</f>
        <v>78.8</v>
      </c>
      <c r="R7" s="22"/>
      <c r="S7" s="14">
        <f aca="true" t="shared" si="1" ref="S7:S18">(Q7+R7)*0.6</f>
        <v>47.279999999999994</v>
      </c>
      <c r="T7" s="51">
        <v>86</v>
      </c>
      <c r="U7" s="51">
        <f aca="true" t="shared" si="2" ref="U7:U18">T7*0.4</f>
        <v>34.4</v>
      </c>
      <c r="V7" s="14">
        <f aca="true" t="shared" si="3" ref="V7:V18">S7+U7</f>
        <v>81.67999999999999</v>
      </c>
      <c r="W7" s="11">
        <v>1</v>
      </c>
      <c r="X7" s="11" t="s">
        <v>349</v>
      </c>
      <c r="Y7" s="10" t="s">
        <v>474</v>
      </c>
    </row>
    <row r="8" spans="1:25" ht="29.25" customHeight="1">
      <c r="A8" s="34">
        <v>2</v>
      </c>
      <c r="B8" s="11" t="s">
        <v>267</v>
      </c>
      <c r="C8" s="11" t="s">
        <v>345</v>
      </c>
      <c r="D8" s="33" t="s">
        <v>492</v>
      </c>
      <c r="E8" s="11"/>
      <c r="F8" s="11"/>
      <c r="G8" s="11"/>
      <c r="H8" s="32" t="s">
        <v>90</v>
      </c>
      <c r="I8" s="11" t="s">
        <v>363</v>
      </c>
      <c r="J8" s="11" t="s">
        <v>346</v>
      </c>
      <c r="K8" s="10" t="s">
        <v>88</v>
      </c>
      <c r="L8" s="10" t="s">
        <v>89</v>
      </c>
      <c r="M8" s="11" t="s">
        <v>314</v>
      </c>
      <c r="N8" s="10" t="s">
        <v>145</v>
      </c>
      <c r="O8" s="11"/>
      <c r="P8" s="11" t="s">
        <v>268</v>
      </c>
      <c r="Q8" s="14">
        <f t="shared" si="0"/>
        <v>73.06666666666666</v>
      </c>
      <c r="R8" s="22"/>
      <c r="S8" s="14">
        <f t="shared" si="1"/>
        <v>43.839999999999996</v>
      </c>
      <c r="T8" s="51">
        <v>82</v>
      </c>
      <c r="U8" s="51">
        <f t="shared" si="2"/>
        <v>32.800000000000004</v>
      </c>
      <c r="V8" s="14">
        <f t="shared" si="3"/>
        <v>76.64</v>
      </c>
      <c r="W8" s="11">
        <v>2</v>
      </c>
      <c r="X8" s="11" t="s">
        <v>349</v>
      </c>
      <c r="Y8" s="10" t="s">
        <v>474</v>
      </c>
    </row>
    <row r="9" spans="1:25" ht="29.25" customHeight="1">
      <c r="A9" s="34">
        <v>3</v>
      </c>
      <c r="B9" s="11" t="s">
        <v>272</v>
      </c>
      <c r="C9" s="11" t="s">
        <v>345</v>
      </c>
      <c r="D9" s="33" t="s">
        <v>493</v>
      </c>
      <c r="E9" s="11"/>
      <c r="F9" s="11"/>
      <c r="G9" s="11"/>
      <c r="H9" s="32" t="s">
        <v>92</v>
      </c>
      <c r="I9" s="11" t="s">
        <v>426</v>
      </c>
      <c r="J9" s="11" t="s">
        <v>346</v>
      </c>
      <c r="K9" s="10" t="s">
        <v>88</v>
      </c>
      <c r="L9" s="10" t="s">
        <v>89</v>
      </c>
      <c r="M9" s="11" t="s">
        <v>311</v>
      </c>
      <c r="N9" s="11" t="s">
        <v>316</v>
      </c>
      <c r="O9" s="11"/>
      <c r="P9" s="11" t="s">
        <v>292</v>
      </c>
      <c r="Q9" s="14">
        <f t="shared" si="0"/>
        <v>71.66666666666667</v>
      </c>
      <c r="R9" s="22"/>
      <c r="S9" s="14">
        <f t="shared" si="1"/>
        <v>43</v>
      </c>
      <c r="T9" s="51">
        <v>84</v>
      </c>
      <c r="U9" s="51">
        <f t="shared" si="2"/>
        <v>33.6</v>
      </c>
      <c r="V9" s="14">
        <f t="shared" si="3"/>
        <v>76.6</v>
      </c>
      <c r="W9" s="11">
        <v>3</v>
      </c>
      <c r="X9" s="11" t="s">
        <v>349</v>
      </c>
      <c r="Y9" s="10" t="s">
        <v>474</v>
      </c>
    </row>
    <row r="10" spans="1:25" ht="29.25" customHeight="1">
      <c r="A10" s="34">
        <v>4</v>
      </c>
      <c r="B10" s="11" t="s">
        <v>280</v>
      </c>
      <c r="C10" s="11" t="s">
        <v>345</v>
      </c>
      <c r="D10" s="33" t="s">
        <v>494</v>
      </c>
      <c r="E10" s="11"/>
      <c r="F10" s="11"/>
      <c r="G10" s="11"/>
      <c r="H10" s="32" t="s">
        <v>94</v>
      </c>
      <c r="I10" s="11" t="s">
        <v>426</v>
      </c>
      <c r="J10" s="11" t="s">
        <v>346</v>
      </c>
      <c r="K10" s="10" t="s">
        <v>88</v>
      </c>
      <c r="L10" s="10" t="s">
        <v>89</v>
      </c>
      <c r="M10" s="11" t="s">
        <v>313</v>
      </c>
      <c r="N10" s="11" t="s">
        <v>312</v>
      </c>
      <c r="O10" s="11"/>
      <c r="P10" s="11" t="s">
        <v>293</v>
      </c>
      <c r="Q10" s="14">
        <f t="shared" si="0"/>
        <v>69.39999999999999</v>
      </c>
      <c r="R10" s="22"/>
      <c r="S10" s="14">
        <f t="shared" si="1"/>
        <v>41.63999999999999</v>
      </c>
      <c r="T10" s="51">
        <v>82</v>
      </c>
      <c r="U10" s="51">
        <f t="shared" si="2"/>
        <v>32.800000000000004</v>
      </c>
      <c r="V10" s="14">
        <f t="shared" si="3"/>
        <v>74.44</v>
      </c>
      <c r="W10" s="11">
        <v>4</v>
      </c>
      <c r="X10" s="11" t="s">
        <v>349</v>
      </c>
      <c r="Y10" s="10" t="s">
        <v>474</v>
      </c>
    </row>
    <row r="11" spans="1:25" ht="29.25" customHeight="1">
      <c r="A11" s="34">
        <v>5</v>
      </c>
      <c r="B11" s="11" t="s">
        <v>269</v>
      </c>
      <c r="C11" s="11" t="s">
        <v>345</v>
      </c>
      <c r="D11" s="33" t="s">
        <v>495</v>
      </c>
      <c r="E11" s="11"/>
      <c r="F11" s="11"/>
      <c r="G11" s="11"/>
      <c r="H11" s="32" t="s">
        <v>91</v>
      </c>
      <c r="I11" s="11" t="s">
        <v>304</v>
      </c>
      <c r="J11" s="11" t="s">
        <v>346</v>
      </c>
      <c r="K11" s="10" t="s">
        <v>88</v>
      </c>
      <c r="L11" s="10" t="s">
        <v>89</v>
      </c>
      <c r="M11" s="11" t="s">
        <v>314</v>
      </c>
      <c r="N11" s="10" t="s">
        <v>145</v>
      </c>
      <c r="O11" s="11"/>
      <c r="P11" s="11" t="s">
        <v>270</v>
      </c>
      <c r="Q11" s="14">
        <f t="shared" si="0"/>
        <v>71.73333333333332</v>
      </c>
      <c r="R11" s="22"/>
      <c r="S11" s="14">
        <f t="shared" si="1"/>
        <v>43.03999999999999</v>
      </c>
      <c r="T11" s="51">
        <v>77.67</v>
      </c>
      <c r="U11" s="51">
        <f t="shared" si="2"/>
        <v>31.068</v>
      </c>
      <c r="V11" s="14">
        <f t="shared" si="3"/>
        <v>74.10799999999999</v>
      </c>
      <c r="W11" s="11">
        <v>5</v>
      </c>
      <c r="X11" s="11" t="s">
        <v>349</v>
      </c>
      <c r="Y11" s="10" t="s">
        <v>474</v>
      </c>
    </row>
    <row r="12" spans="1:25" ht="29.25" customHeight="1">
      <c r="A12" s="34">
        <v>6</v>
      </c>
      <c r="B12" s="11" t="s">
        <v>65</v>
      </c>
      <c r="C12" s="11" t="s">
        <v>345</v>
      </c>
      <c r="D12" s="33" t="s">
        <v>496</v>
      </c>
      <c r="E12" s="11"/>
      <c r="F12" s="11"/>
      <c r="G12" s="11"/>
      <c r="H12" s="32" t="s">
        <v>96</v>
      </c>
      <c r="I12" s="11" t="s">
        <v>426</v>
      </c>
      <c r="J12" s="11" t="s">
        <v>346</v>
      </c>
      <c r="K12" s="10" t="s">
        <v>88</v>
      </c>
      <c r="L12" s="10" t="s">
        <v>89</v>
      </c>
      <c r="M12" s="11" t="s">
        <v>314</v>
      </c>
      <c r="N12" s="11" t="s">
        <v>312</v>
      </c>
      <c r="O12" s="11"/>
      <c r="P12" s="11" t="s">
        <v>66</v>
      </c>
      <c r="Q12" s="14">
        <f t="shared" si="0"/>
        <v>64.13333333333333</v>
      </c>
      <c r="R12" s="22"/>
      <c r="S12" s="14">
        <f t="shared" si="1"/>
        <v>38.48</v>
      </c>
      <c r="T12" s="51">
        <v>87</v>
      </c>
      <c r="U12" s="51">
        <f t="shared" si="2"/>
        <v>34.800000000000004</v>
      </c>
      <c r="V12" s="14">
        <f t="shared" si="3"/>
        <v>73.28</v>
      </c>
      <c r="W12" s="11">
        <v>6</v>
      </c>
      <c r="X12" s="11" t="s">
        <v>349</v>
      </c>
      <c r="Y12" s="10" t="s">
        <v>474</v>
      </c>
    </row>
    <row r="13" spans="1:25" ht="29.25" customHeight="1">
      <c r="A13" s="34">
        <v>7</v>
      </c>
      <c r="B13" s="11" t="s">
        <v>279</v>
      </c>
      <c r="C13" s="11" t="s">
        <v>345</v>
      </c>
      <c r="D13" s="33" t="s">
        <v>497</v>
      </c>
      <c r="E13" s="11"/>
      <c r="F13" s="11"/>
      <c r="G13" s="11"/>
      <c r="H13" s="32" t="s">
        <v>93</v>
      </c>
      <c r="I13" s="11" t="s">
        <v>299</v>
      </c>
      <c r="J13" s="11" t="s">
        <v>346</v>
      </c>
      <c r="K13" s="10" t="s">
        <v>88</v>
      </c>
      <c r="L13" s="10" t="s">
        <v>89</v>
      </c>
      <c r="M13" s="11" t="s">
        <v>311</v>
      </c>
      <c r="N13" s="11" t="s">
        <v>312</v>
      </c>
      <c r="O13" s="11"/>
      <c r="P13" s="11" t="s">
        <v>406</v>
      </c>
      <c r="Q13" s="14">
        <f t="shared" si="0"/>
        <v>69.86666666666666</v>
      </c>
      <c r="R13" s="22"/>
      <c r="S13" s="14">
        <f t="shared" si="1"/>
        <v>41.919999999999995</v>
      </c>
      <c r="T13" s="51">
        <v>78</v>
      </c>
      <c r="U13" s="51">
        <f t="shared" si="2"/>
        <v>31.200000000000003</v>
      </c>
      <c r="V13" s="14">
        <f t="shared" si="3"/>
        <v>73.12</v>
      </c>
      <c r="W13" s="11">
        <v>7</v>
      </c>
      <c r="X13" s="11" t="s">
        <v>349</v>
      </c>
      <c r="Y13" s="10" t="s">
        <v>474</v>
      </c>
    </row>
    <row r="14" spans="1:25" ht="29.25" customHeight="1">
      <c r="A14" s="34">
        <v>8</v>
      </c>
      <c r="B14" s="11" t="s">
        <v>285</v>
      </c>
      <c r="C14" s="11" t="s">
        <v>345</v>
      </c>
      <c r="D14" s="33" t="s">
        <v>498</v>
      </c>
      <c r="E14" s="11"/>
      <c r="F14" s="11"/>
      <c r="G14" s="11"/>
      <c r="H14" s="32" t="s">
        <v>96</v>
      </c>
      <c r="I14" s="11" t="s">
        <v>426</v>
      </c>
      <c r="J14" s="11" t="s">
        <v>346</v>
      </c>
      <c r="K14" s="10" t="s">
        <v>88</v>
      </c>
      <c r="L14" s="10" t="s">
        <v>89</v>
      </c>
      <c r="M14" s="11" t="s">
        <v>314</v>
      </c>
      <c r="N14" s="10" t="s">
        <v>145</v>
      </c>
      <c r="O14" s="11"/>
      <c r="P14" s="11" t="s">
        <v>286</v>
      </c>
      <c r="Q14" s="14">
        <f t="shared" si="0"/>
        <v>67.93333333333334</v>
      </c>
      <c r="R14" s="22"/>
      <c r="S14" s="14">
        <f t="shared" si="1"/>
        <v>40.76</v>
      </c>
      <c r="T14" s="51">
        <v>79</v>
      </c>
      <c r="U14" s="51">
        <f t="shared" si="2"/>
        <v>31.6</v>
      </c>
      <c r="V14" s="14">
        <f t="shared" si="3"/>
        <v>72.36</v>
      </c>
      <c r="W14" s="11">
        <v>8</v>
      </c>
      <c r="X14" s="11" t="s">
        <v>349</v>
      </c>
      <c r="Y14" s="10" t="s">
        <v>474</v>
      </c>
    </row>
    <row r="15" spans="1:25" ht="29.25" customHeight="1">
      <c r="A15" s="34">
        <v>9</v>
      </c>
      <c r="B15" s="11" t="s">
        <v>419</v>
      </c>
      <c r="C15" s="11" t="s">
        <v>345</v>
      </c>
      <c r="D15" s="33" t="s">
        <v>493</v>
      </c>
      <c r="E15" s="11"/>
      <c r="F15" s="11"/>
      <c r="G15" s="11"/>
      <c r="H15" s="32" t="s">
        <v>95</v>
      </c>
      <c r="I15" s="11" t="s">
        <v>354</v>
      </c>
      <c r="J15" s="11" t="s">
        <v>346</v>
      </c>
      <c r="K15" s="10" t="s">
        <v>88</v>
      </c>
      <c r="L15" s="10" t="s">
        <v>89</v>
      </c>
      <c r="M15" s="11" t="s">
        <v>311</v>
      </c>
      <c r="N15" s="11" t="s">
        <v>372</v>
      </c>
      <c r="O15" s="11"/>
      <c r="P15" s="11" t="s">
        <v>283</v>
      </c>
      <c r="Q15" s="14">
        <f t="shared" si="0"/>
        <v>68.26666666666668</v>
      </c>
      <c r="R15" s="22"/>
      <c r="S15" s="14">
        <f t="shared" si="1"/>
        <v>40.96000000000001</v>
      </c>
      <c r="T15" s="51">
        <v>77.67</v>
      </c>
      <c r="U15" s="51">
        <f t="shared" si="2"/>
        <v>31.068</v>
      </c>
      <c r="V15" s="14">
        <f t="shared" si="3"/>
        <v>72.028</v>
      </c>
      <c r="W15" s="11">
        <v>9</v>
      </c>
      <c r="X15" s="11" t="s">
        <v>349</v>
      </c>
      <c r="Y15" s="10" t="s">
        <v>474</v>
      </c>
    </row>
    <row r="16" spans="1:25" ht="29.25" customHeight="1">
      <c r="A16" s="34">
        <v>10</v>
      </c>
      <c r="B16" s="11" t="s">
        <v>52</v>
      </c>
      <c r="C16" s="11" t="s">
        <v>345</v>
      </c>
      <c r="D16" s="33" t="s">
        <v>498</v>
      </c>
      <c r="E16" s="11"/>
      <c r="F16" s="11"/>
      <c r="G16" s="11"/>
      <c r="H16" s="32" t="s">
        <v>97</v>
      </c>
      <c r="I16" s="11" t="s">
        <v>426</v>
      </c>
      <c r="J16" s="11" t="s">
        <v>346</v>
      </c>
      <c r="K16" s="10" t="s">
        <v>88</v>
      </c>
      <c r="L16" s="10" t="s">
        <v>89</v>
      </c>
      <c r="M16" s="11" t="s">
        <v>313</v>
      </c>
      <c r="N16" s="11" t="s">
        <v>312</v>
      </c>
      <c r="O16" s="11"/>
      <c r="P16" s="11" t="s">
        <v>53</v>
      </c>
      <c r="Q16" s="14">
        <f t="shared" si="0"/>
        <v>66.13333333333333</v>
      </c>
      <c r="R16" s="22"/>
      <c r="S16" s="14">
        <f t="shared" si="1"/>
        <v>39.67999999999999</v>
      </c>
      <c r="T16" s="51">
        <v>76.33</v>
      </c>
      <c r="U16" s="51">
        <f t="shared" si="2"/>
        <v>30.532</v>
      </c>
      <c r="V16" s="14">
        <f t="shared" si="3"/>
        <v>70.21199999999999</v>
      </c>
      <c r="W16" s="11">
        <v>10</v>
      </c>
      <c r="X16" s="11" t="s">
        <v>349</v>
      </c>
      <c r="Y16" s="10" t="s">
        <v>474</v>
      </c>
    </row>
    <row r="17" spans="1:25" ht="29.25" customHeight="1">
      <c r="A17" s="34">
        <v>11</v>
      </c>
      <c r="B17" s="11" t="s">
        <v>78</v>
      </c>
      <c r="C17" s="11" t="s">
        <v>345</v>
      </c>
      <c r="D17" s="33" t="s">
        <v>499</v>
      </c>
      <c r="E17" s="11"/>
      <c r="F17" s="11"/>
      <c r="G17" s="11"/>
      <c r="H17" s="32" t="s">
        <v>98</v>
      </c>
      <c r="I17" s="11" t="s">
        <v>426</v>
      </c>
      <c r="J17" s="11" t="s">
        <v>346</v>
      </c>
      <c r="K17" s="10" t="s">
        <v>88</v>
      </c>
      <c r="L17" s="10" t="s">
        <v>89</v>
      </c>
      <c r="M17" s="11" t="s">
        <v>314</v>
      </c>
      <c r="N17" s="11" t="s">
        <v>312</v>
      </c>
      <c r="O17" s="11"/>
      <c r="P17" s="11" t="s">
        <v>79</v>
      </c>
      <c r="Q17" s="14">
        <f t="shared" si="0"/>
        <v>61.93333333333334</v>
      </c>
      <c r="R17" s="22"/>
      <c r="S17" s="14">
        <f t="shared" si="1"/>
        <v>37.160000000000004</v>
      </c>
      <c r="T17" s="51">
        <v>80.67</v>
      </c>
      <c r="U17" s="51">
        <f t="shared" si="2"/>
        <v>32.268</v>
      </c>
      <c r="V17" s="14">
        <f t="shared" si="3"/>
        <v>69.428</v>
      </c>
      <c r="W17" s="11">
        <v>11</v>
      </c>
      <c r="X17" s="11" t="s">
        <v>349</v>
      </c>
      <c r="Y17" s="10" t="s">
        <v>474</v>
      </c>
    </row>
    <row r="18" spans="1:25" ht="29.25" customHeight="1">
      <c r="A18" s="34">
        <v>12</v>
      </c>
      <c r="B18" s="11" t="s">
        <v>85</v>
      </c>
      <c r="C18" s="11" t="s">
        <v>345</v>
      </c>
      <c r="D18" s="33" t="s">
        <v>86</v>
      </c>
      <c r="E18" s="11"/>
      <c r="F18" s="11"/>
      <c r="G18" s="11"/>
      <c r="H18" s="32" t="s">
        <v>99</v>
      </c>
      <c r="I18" s="11" t="s">
        <v>354</v>
      </c>
      <c r="J18" s="11" t="s">
        <v>346</v>
      </c>
      <c r="K18" s="10" t="s">
        <v>100</v>
      </c>
      <c r="L18" s="10" t="s">
        <v>89</v>
      </c>
      <c r="M18" s="11" t="s">
        <v>311</v>
      </c>
      <c r="N18" s="11" t="s">
        <v>312</v>
      </c>
      <c r="O18" s="11"/>
      <c r="P18" s="11" t="s">
        <v>437</v>
      </c>
      <c r="Q18" s="14">
        <f t="shared" si="0"/>
        <v>60.66666666666667</v>
      </c>
      <c r="R18" s="22"/>
      <c r="S18" s="14">
        <f t="shared" si="1"/>
        <v>36.4</v>
      </c>
      <c r="T18" s="51">
        <v>74.67</v>
      </c>
      <c r="U18" s="51">
        <f t="shared" si="2"/>
        <v>29.868000000000002</v>
      </c>
      <c r="V18" s="14">
        <f t="shared" si="3"/>
        <v>66.268</v>
      </c>
      <c r="W18" s="11">
        <v>12</v>
      </c>
      <c r="X18" s="11" t="s">
        <v>349</v>
      </c>
      <c r="Y18" s="10" t="s">
        <v>474</v>
      </c>
    </row>
    <row r="19" spans="1:25" ht="28.5" customHeight="1">
      <c r="A19" s="72" t="s">
        <v>481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</row>
    <row r="20" spans="1:25" ht="34.5" customHeight="1">
      <c r="A20" s="34">
        <v>1</v>
      </c>
      <c r="B20" s="11" t="s">
        <v>51</v>
      </c>
      <c r="C20" s="11" t="s">
        <v>315</v>
      </c>
      <c r="D20" s="33" t="s">
        <v>500</v>
      </c>
      <c r="E20" s="11"/>
      <c r="F20" s="11"/>
      <c r="G20" s="11"/>
      <c r="H20" s="32" t="s">
        <v>101</v>
      </c>
      <c r="I20" s="11" t="s">
        <v>353</v>
      </c>
      <c r="J20" s="11" t="s">
        <v>346</v>
      </c>
      <c r="K20" s="10" t="s">
        <v>88</v>
      </c>
      <c r="L20" s="10" t="s">
        <v>102</v>
      </c>
      <c r="M20" s="11" t="s">
        <v>313</v>
      </c>
      <c r="N20" s="10" t="s">
        <v>142</v>
      </c>
      <c r="O20" s="11"/>
      <c r="P20" s="11" t="s">
        <v>179</v>
      </c>
      <c r="Q20" s="11">
        <f>P20/150*100</f>
        <v>66.33333333333333</v>
      </c>
      <c r="R20" s="22">
        <v>5</v>
      </c>
      <c r="S20" s="14">
        <f>(Q20+R20)*0.6</f>
        <v>42.8</v>
      </c>
      <c r="T20" s="51">
        <v>82</v>
      </c>
      <c r="U20" s="51">
        <f>T20*0.4</f>
        <v>32.800000000000004</v>
      </c>
      <c r="V20" s="14">
        <f>S20+U20</f>
        <v>75.6</v>
      </c>
      <c r="W20" s="11">
        <v>1</v>
      </c>
      <c r="X20" s="11" t="s">
        <v>347</v>
      </c>
      <c r="Y20" s="10" t="s">
        <v>474</v>
      </c>
    </row>
    <row r="21" spans="1:25" ht="34.5" customHeight="1">
      <c r="A21" s="34">
        <v>2</v>
      </c>
      <c r="B21" s="11" t="s">
        <v>287</v>
      </c>
      <c r="C21" s="11" t="s">
        <v>315</v>
      </c>
      <c r="D21" s="33" t="s">
        <v>501</v>
      </c>
      <c r="E21" s="11"/>
      <c r="F21" s="11"/>
      <c r="G21" s="11"/>
      <c r="H21" s="32" t="s">
        <v>103</v>
      </c>
      <c r="I21" s="11" t="s">
        <v>348</v>
      </c>
      <c r="J21" s="11" t="s">
        <v>346</v>
      </c>
      <c r="K21" s="11" t="s">
        <v>440</v>
      </c>
      <c r="L21" s="10" t="s">
        <v>104</v>
      </c>
      <c r="M21" s="11" t="s">
        <v>314</v>
      </c>
      <c r="N21" s="11" t="s">
        <v>312</v>
      </c>
      <c r="O21" s="11"/>
      <c r="P21" s="11" t="s">
        <v>400</v>
      </c>
      <c r="Q21" s="11">
        <f>P21/150*100</f>
        <v>67.80000000000001</v>
      </c>
      <c r="R21" s="22"/>
      <c r="S21" s="14">
        <f>(Q21+R21)*0.6</f>
        <v>40.68000000000001</v>
      </c>
      <c r="T21" s="51">
        <v>83.67</v>
      </c>
      <c r="U21" s="51">
        <f>T21*0.4</f>
        <v>33.468</v>
      </c>
      <c r="V21" s="11">
        <f>S21+U21</f>
        <v>74.14800000000001</v>
      </c>
      <c r="W21" s="11">
        <v>2</v>
      </c>
      <c r="X21" s="11" t="s">
        <v>347</v>
      </c>
      <c r="Y21" s="10" t="s">
        <v>474</v>
      </c>
    </row>
    <row r="22" spans="1:25" ht="34.5" customHeight="1">
      <c r="A22" s="34">
        <v>3</v>
      </c>
      <c r="B22" s="11" t="s">
        <v>49</v>
      </c>
      <c r="C22" s="11" t="s">
        <v>315</v>
      </c>
      <c r="D22" s="33" t="s">
        <v>503</v>
      </c>
      <c r="E22" s="11"/>
      <c r="F22" s="11"/>
      <c r="G22" s="11"/>
      <c r="H22" s="32" t="s">
        <v>105</v>
      </c>
      <c r="I22" s="11" t="s">
        <v>363</v>
      </c>
      <c r="J22" s="11" t="s">
        <v>346</v>
      </c>
      <c r="K22" s="10" t="s">
        <v>88</v>
      </c>
      <c r="L22" s="10" t="s">
        <v>89</v>
      </c>
      <c r="M22" s="11" t="s">
        <v>311</v>
      </c>
      <c r="N22" s="11" t="s">
        <v>312</v>
      </c>
      <c r="O22" s="11"/>
      <c r="P22" s="11" t="s">
        <v>50</v>
      </c>
      <c r="Q22" s="11">
        <f>P22/150*100</f>
        <v>66.93333333333334</v>
      </c>
      <c r="R22" s="22"/>
      <c r="S22" s="14">
        <f>(Q22+R22)*0.6</f>
        <v>40.160000000000004</v>
      </c>
      <c r="T22" s="51">
        <v>84.33</v>
      </c>
      <c r="U22" s="51">
        <f>T22*0.4</f>
        <v>33.732</v>
      </c>
      <c r="V22" s="11">
        <f>S22+U22</f>
        <v>73.892</v>
      </c>
      <c r="W22" s="11">
        <v>3</v>
      </c>
      <c r="X22" s="11" t="s">
        <v>349</v>
      </c>
      <c r="Y22" s="10" t="s">
        <v>474</v>
      </c>
    </row>
    <row r="23" spans="1:25" ht="30.75" customHeight="1">
      <c r="A23" s="72" t="s">
        <v>477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</row>
    <row r="24" spans="1:25" ht="25.5">
      <c r="A24" s="34">
        <v>1</v>
      </c>
      <c r="B24" s="11" t="s">
        <v>265</v>
      </c>
      <c r="C24" s="11" t="s">
        <v>345</v>
      </c>
      <c r="D24" s="33" t="s">
        <v>504</v>
      </c>
      <c r="E24" s="11"/>
      <c r="F24" s="11"/>
      <c r="G24" s="11"/>
      <c r="H24" s="32" t="s">
        <v>107</v>
      </c>
      <c r="I24" s="11" t="s">
        <v>297</v>
      </c>
      <c r="J24" s="11" t="s">
        <v>346</v>
      </c>
      <c r="K24" s="10" t="s">
        <v>100</v>
      </c>
      <c r="L24" s="10" t="s">
        <v>89</v>
      </c>
      <c r="M24" s="11" t="s">
        <v>314</v>
      </c>
      <c r="N24" s="11" t="s">
        <v>312</v>
      </c>
      <c r="O24" s="11"/>
      <c r="P24" s="11" t="s">
        <v>289</v>
      </c>
      <c r="Q24" s="14">
        <f aca="true" t="shared" si="4" ref="Q24:Q59">P24/150*100</f>
        <v>75</v>
      </c>
      <c r="R24" s="22">
        <v>5</v>
      </c>
      <c r="S24" s="14">
        <f aca="true" t="shared" si="5" ref="S24:S59">(Q24+R24)*0.6</f>
        <v>48</v>
      </c>
      <c r="T24" s="51">
        <v>88</v>
      </c>
      <c r="U24" s="51">
        <f aca="true" t="shared" si="6" ref="U24:U62">T24*0.4</f>
        <v>35.2</v>
      </c>
      <c r="V24" s="51">
        <f aca="true" t="shared" si="7" ref="V24:V62">S24+U24</f>
        <v>83.2</v>
      </c>
      <c r="W24" s="11">
        <v>1</v>
      </c>
      <c r="X24" s="11" t="s">
        <v>347</v>
      </c>
      <c r="Y24" s="10" t="s">
        <v>474</v>
      </c>
    </row>
    <row r="25" spans="1:25" ht="25.5">
      <c r="A25" s="34">
        <v>2</v>
      </c>
      <c r="B25" s="11" t="s">
        <v>256</v>
      </c>
      <c r="C25" s="11" t="s">
        <v>345</v>
      </c>
      <c r="D25" s="33" t="s">
        <v>506</v>
      </c>
      <c r="E25" s="11"/>
      <c r="F25" s="11"/>
      <c r="G25" s="11"/>
      <c r="H25" s="32" t="s">
        <v>106</v>
      </c>
      <c r="I25" s="11" t="s">
        <v>348</v>
      </c>
      <c r="J25" s="11" t="s">
        <v>346</v>
      </c>
      <c r="K25" s="10" t="s">
        <v>88</v>
      </c>
      <c r="L25" s="10" t="s">
        <v>89</v>
      </c>
      <c r="M25" s="11" t="s">
        <v>314</v>
      </c>
      <c r="N25" s="10" t="s">
        <v>145</v>
      </c>
      <c r="O25" s="11"/>
      <c r="P25" s="11" t="s">
        <v>257</v>
      </c>
      <c r="Q25" s="14">
        <f t="shared" si="4"/>
        <v>79</v>
      </c>
      <c r="R25" s="22">
        <v>5</v>
      </c>
      <c r="S25" s="14">
        <f t="shared" si="5"/>
        <v>50.4</v>
      </c>
      <c r="T25" s="51">
        <v>81.33</v>
      </c>
      <c r="U25" s="51">
        <f t="shared" si="6"/>
        <v>32.532000000000004</v>
      </c>
      <c r="V25" s="51">
        <f t="shared" si="7"/>
        <v>82.932</v>
      </c>
      <c r="W25" s="11">
        <v>2</v>
      </c>
      <c r="X25" s="11" t="s">
        <v>347</v>
      </c>
      <c r="Y25" s="10" t="s">
        <v>474</v>
      </c>
    </row>
    <row r="26" spans="1:25" ht="25.5">
      <c r="A26" s="34">
        <v>3</v>
      </c>
      <c r="B26" s="11" t="s">
        <v>260</v>
      </c>
      <c r="C26" s="11" t="s">
        <v>345</v>
      </c>
      <c r="D26" s="33" t="s">
        <v>507</v>
      </c>
      <c r="E26" s="11"/>
      <c r="F26" s="11"/>
      <c r="G26" s="11"/>
      <c r="H26" s="32" t="s">
        <v>108</v>
      </c>
      <c r="I26" s="11" t="s">
        <v>363</v>
      </c>
      <c r="J26" s="11" t="s">
        <v>346</v>
      </c>
      <c r="K26" s="10" t="s">
        <v>88</v>
      </c>
      <c r="L26" s="10" t="s">
        <v>89</v>
      </c>
      <c r="M26" s="11" t="s">
        <v>313</v>
      </c>
      <c r="N26" s="11" t="s">
        <v>312</v>
      </c>
      <c r="O26" s="11"/>
      <c r="P26" s="11" t="s">
        <v>261</v>
      </c>
      <c r="Q26" s="14">
        <f t="shared" si="4"/>
        <v>77.13333333333333</v>
      </c>
      <c r="R26" s="22"/>
      <c r="S26" s="14">
        <f t="shared" si="5"/>
        <v>46.279999999999994</v>
      </c>
      <c r="T26" s="51">
        <v>82.67</v>
      </c>
      <c r="U26" s="51">
        <f t="shared" si="6"/>
        <v>33.068000000000005</v>
      </c>
      <c r="V26" s="51">
        <f t="shared" si="7"/>
        <v>79.348</v>
      </c>
      <c r="W26" s="11">
        <v>3</v>
      </c>
      <c r="X26" s="11" t="s">
        <v>347</v>
      </c>
      <c r="Y26" s="10" t="s">
        <v>474</v>
      </c>
    </row>
    <row r="27" spans="1:25" ht="25.5">
      <c r="A27" s="34">
        <v>4</v>
      </c>
      <c r="B27" s="11" t="s">
        <v>266</v>
      </c>
      <c r="C27" s="11" t="s">
        <v>345</v>
      </c>
      <c r="D27" s="33" t="s">
        <v>508</v>
      </c>
      <c r="E27" s="11"/>
      <c r="F27" s="11"/>
      <c r="G27" s="11"/>
      <c r="H27" s="32" t="s">
        <v>111</v>
      </c>
      <c r="I27" s="11" t="s">
        <v>348</v>
      </c>
      <c r="J27" s="11" t="s">
        <v>346</v>
      </c>
      <c r="K27" s="10" t="s">
        <v>88</v>
      </c>
      <c r="L27" s="10" t="s">
        <v>89</v>
      </c>
      <c r="M27" s="11" t="s">
        <v>314</v>
      </c>
      <c r="N27" s="11" t="s">
        <v>312</v>
      </c>
      <c r="O27" s="11"/>
      <c r="P27" s="11" t="s">
        <v>167</v>
      </c>
      <c r="Q27" s="14">
        <f t="shared" si="4"/>
        <v>73.66666666666667</v>
      </c>
      <c r="R27" s="22"/>
      <c r="S27" s="14">
        <f t="shared" si="5"/>
        <v>44.2</v>
      </c>
      <c r="T27" s="51">
        <v>86.67</v>
      </c>
      <c r="U27" s="51">
        <f t="shared" si="6"/>
        <v>34.668</v>
      </c>
      <c r="V27" s="51">
        <f t="shared" si="7"/>
        <v>78.868</v>
      </c>
      <c r="W27" s="11">
        <v>4</v>
      </c>
      <c r="X27" s="11" t="s">
        <v>347</v>
      </c>
      <c r="Y27" s="10" t="s">
        <v>474</v>
      </c>
    </row>
    <row r="28" spans="1:25" ht="25.5">
      <c r="A28" s="34">
        <v>5</v>
      </c>
      <c r="B28" s="11" t="s">
        <v>403</v>
      </c>
      <c r="C28" s="11" t="s">
        <v>345</v>
      </c>
      <c r="D28" s="33" t="s">
        <v>509</v>
      </c>
      <c r="E28" s="11"/>
      <c r="F28" s="11"/>
      <c r="G28" s="11"/>
      <c r="H28" s="32" t="s">
        <v>107</v>
      </c>
      <c r="I28" s="11" t="s">
        <v>298</v>
      </c>
      <c r="J28" s="11" t="s">
        <v>346</v>
      </c>
      <c r="K28" s="10" t="s">
        <v>88</v>
      </c>
      <c r="L28" s="10" t="s">
        <v>89</v>
      </c>
      <c r="M28" s="11" t="s">
        <v>314</v>
      </c>
      <c r="N28" s="11" t="s">
        <v>312</v>
      </c>
      <c r="O28" s="11"/>
      <c r="P28" s="11" t="s">
        <v>158</v>
      </c>
      <c r="Q28" s="14">
        <f t="shared" si="4"/>
        <v>76.66666666666667</v>
      </c>
      <c r="R28" s="22"/>
      <c r="S28" s="14">
        <f t="shared" si="5"/>
        <v>46</v>
      </c>
      <c r="T28" s="51">
        <v>81.67</v>
      </c>
      <c r="U28" s="51">
        <f t="shared" si="6"/>
        <v>32.668</v>
      </c>
      <c r="V28" s="51">
        <f t="shared" si="7"/>
        <v>78.668</v>
      </c>
      <c r="W28" s="11">
        <v>5</v>
      </c>
      <c r="X28" s="11" t="s">
        <v>347</v>
      </c>
      <c r="Y28" s="10" t="s">
        <v>474</v>
      </c>
    </row>
    <row r="29" spans="1:25" ht="25.5">
      <c r="A29" s="34">
        <v>6</v>
      </c>
      <c r="B29" s="11" t="s">
        <v>264</v>
      </c>
      <c r="C29" s="11" t="s">
        <v>345</v>
      </c>
      <c r="D29" s="33" t="s">
        <v>510</v>
      </c>
      <c r="E29" s="11"/>
      <c r="F29" s="11"/>
      <c r="G29" s="11"/>
      <c r="H29" s="32" t="s">
        <v>110</v>
      </c>
      <c r="I29" s="11" t="s">
        <v>302</v>
      </c>
      <c r="J29" s="11" t="s">
        <v>346</v>
      </c>
      <c r="K29" s="10" t="s">
        <v>88</v>
      </c>
      <c r="L29" s="10" t="s">
        <v>89</v>
      </c>
      <c r="M29" s="11" t="s">
        <v>314</v>
      </c>
      <c r="N29" s="11" t="s">
        <v>312</v>
      </c>
      <c r="O29" s="11"/>
      <c r="P29" s="11" t="s">
        <v>289</v>
      </c>
      <c r="Q29" s="14">
        <f t="shared" si="4"/>
        <v>75</v>
      </c>
      <c r="R29" s="22"/>
      <c r="S29" s="14">
        <f t="shared" si="5"/>
        <v>45</v>
      </c>
      <c r="T29" s="51">
        <v>82.67</v>
      </c>
      <c r="U29" s="51">
        <f t="shared" si="6"/>
        <v>33.068000000000005</v>
      </c>
      <c r="V29" s="51">
        <f t="shared" si="7"/>
        <v>78.06800000000001</v>
      </c>
      <c r="W29" s="11">
        <v>6</v>
      </c>
      <c r="X29" s="11" t="s">
        <v>347</v>
      </c>
      <c r="Y29" s="10" t="s">
        <v>474</v>
      </c>
    </row>
    <row r="30" spans="1:25" ht="25.5">
      <c r="A30" s="34">
        <v>7</v>
      </c>
      <c r="B30" s="11" t="s">
        <v>374</v>
      </c>
      <c r="C30" s="11" t="s">
        <v>345</v>
      </c>
      <c r="D30" s="33" t="s">
        <v>511</v>
      </c>
      <c r="E30" s="11"/>
      <c r="F30" s="11"/>
      <c r="G30" s="11"/>
      <c r="H30" s="32" t="s">
        <v>144</v>
      </c>
      <c r="I30" s="11" t="s">
        <v>353</v>
      </c>
      <c r="J30" s="11" t="s">
        <v>346</v>
      </c>
      <c r="K30" s="10" t="s">
        <v>88</v>
      </c>
      <c r="L30" s="10" t="s">
        <v>89</v>
      </c>
      <c r="M30" s="10" t="s">
        <v>143</v>
      </c>
      <c r="N30" s="11" t="s">
        <v>312</v>
      </c>
      <c r="O30" s="11"/>
      <c r="P30" s="11" t="s">
        <v>276</v>
      </c>
      <c r="Q30" s="14">
        <f t="shared" si="4"/>
        <v>70.19999999999999</v>
      </c>
      <c r="R30" s="22"/>
      <c r="S30" s="14">
        <f t="shared" si="5"/>
        <v>42.11999999999999</v>
      </c>
      <c r="T30" s="51">
        <v>89.67</v>
      </c>
      <c r="U30" s="51">
        <f t="shared" si="6"/>
        <v>35.868</v>
      </c>
      <c r="V30" s="51">
        <f t="shared" si="7"/>
        <v>77.988</v>
      </c>
      <c r="W30" s="11">
        <v>7</v>
      </c>
      <c r="X30" s="11" t="s">
        <v>347</v>
      </c>
      <c r="Y30" s="10" t="s">
        <v>474</v>
      </c>
    </row>
    <row r="31" spans="1:25" ht="25.5">
      <c r="A31" s="34">
        <v>8</v>
      </c>
      <c r="B31" s="11" t="s">
        <v>262</v>
      </c>
      <c r="C31" s="11" t="s">
        <v>345</v>
      </c>
      <c r="D31" s="33" t="s">
        <v>511</v>
      </c>
      <c r="E31" s="11"/>
      <c r="F31" s="11"/>
      <c r="G31" s="11"/>
      <c r="H31" s="32" t="s">
        <v>109</v>
      </c>
      <c r="I31" s="11" t="s">
        <v>352</v>
      </c>
      <c r="J31" s="11" t="s">
        <v>346</v>
      </c>
      <c r="K31" s="11" t="s">
        <v>440</v>
      </c>
      <c r="L31" s="10" t="s">
        <v>89</v>
      </c>
      <c r="M31" s="11" t="s">
        <v>314</v>
      </c>
      <c r="N31" s="11" t="s">
        <v>312</v>
      </c>
      <c r="O31" s="11"/>
      <c r="P31" s="11" t="s">
        <v>263</v>
      </c>
      <c r="Q31" s="14">
        <f t="shared" si="4"/>
        <v>76.46666666666667</v>
      </c>
      <c r="R31" s="22"/>
      <c r="S31" s="14">
        <f t="shared" si="5"/>
        <v>45.88</v>
      </c>
      <c r="T31" s="51">
        <v>78.33</v>
      </c>
      <c r="U31" s="51">
        <f t="shared" si="6"/>
        <v>31.332</v>
      </c>
      <c r="V31" s="51">
        <f t="shared" si="7"/>
        <v>77.212</v>
      </c>
      <c r="W31" s="11">
        <v>8</v>
      </c>
      <c r="X31" s="11" t="s">
        <v>347</v>
      </c>
      <c r="Y31" s="10" t="s">
        <v>474</v>
      </c>
    </row>
    <row r="32" spans="1:25" ht="25.5">
      <c r="A32" s="34">
        <v>9</v>
      </c>
      <c r="B32" s="11" t="s">
        <v>371</v>
      </c>
      <c r="C32" s="11" t="s">
        <v>345</v>
      </c>
      <c r="D32" s="33" t="s">
        <v>512</v>
      </c>
      <c r="E32" s="11"/>
      <c r="F32" s="11"/>
      <c r="G32" s="11"/>
      <c r="H32" s="32" t="s">
        <v>115</v>
      </c>
      <c r="I32" s="11" t="s">
        <v>303</v>
      </c>
      <c r="J32" s="11" t="s">
        <v>346</v>
      </c>
      <c r="K32" s="10" t="s">
        <v>88</v>
      </c>
      <c r="L32" s="10" t="s">
        <v>89</v>
      </c>
      <c r="M32" s="11" t="s">
        <v>313</v>
      </c>
      <c r="N32" s="10" t="s">
        <v>142</v>
      </c>
      <c r="O32" s="11"/>
      <c r="P32" s="11" t="s">
        <v>275</v>
      </c>
      <c r="Q32" s="14">
        <f t="shared" si="4"/>
        <v>71.06666666666666</v>
      </c>
      <c r="R32" s="22"/>
      <c r="S32" s="14">
        <f t="shared" si="5"/>
        <v>42.63999999999999</v>
      </c>
      <c r="T32" s="51">
        <v>83.33</v>
      </c>
      <c r="U32" s="51">
        <f t="shared" si="6"/>
        <v>33.332</v>
      </c>
      <c r="V32" s="51">
        <f t="shared" si="7"/>
        <v>75.972</v>
      </c>
      <c r="W32" s="11">
        <v>9</v>
      </c>
      <c r="X32" s="11" t="s">
        <v>347</v>
      </c>
      <c r="Y32" s="10" t="s">
        <v>474</v>
      </c>
    </row>
    <row r="33" spans="1:25" ht="25.5">
      <c r="A33" s="34">
        <v>10</v>
      </c>
      <c r="B33" s="11" t="s">
        <v>369</v>
      </c>
      <c r="C33" s="11" t="s">
        <v>345</v>
      </c>
      <c r="D33" s="33" t="s">
        <v>513</v>
      </c>
      <c r="E33" s="11"/>
      <c r="F33" s="11"/>
      <c r="G33" s="11"/>
      <c r="H33" s="32" t="s">
        <v>112</v>
      </c>
      <c r="I33" s="11" t="s">
        <v>296</v>
      </c>
      <c r="J33" s="11" t="s">
        <v>346</v>
      </c>
      <c r="K33" s="10" t="s">
        <v>100</v>
      </c>
      <c r="L33" s="10" t="s">
        <v>89</v>
      </c>
      <c r="M33" s="11" t="s">
        <v>314</v>
      </c>
      <c r="N33" s="11" t="s">
        <v>312</v>
      </c>
      <c r="O33" s="11"/>
      <c r="P33" s="11" t="s">
        <v>291</v>
      </c>
      <c r="Q33" s="14">
        <f t="shared" si="4"/>
        <v>73.46666666666667</v>
      </c>
      <c r="R33" s="22"/>
      <c r="S33" s="14">
        <f t="shared" si="5"/>
        <v>44.08</v>
      </c>
      <c r="T33" s="51">
        <v>78.67</v>
      </c>
      <c r="U33" s="51">
        <f t="shared" si="6"/>
        <v>31.468000000000004</v>
      </c>
      <c r="V33" s="51">
        <f t="shared" si="7"/>
        <v>75.548</v>
      </c>
      <c r="W33" s="11">
        <v>10</v>
      </c>
      <c r="X33" s="11" t="s">
        <v>347</v>
      </c>
      <c r="Y33" s="10" t="s">
        <v>474</v>
      </c>
    </row>
    <row r="34" spans="1:25" ht="25.5">
      <c r="A34" s="34">
        <v>11</v>
      </c>
      <c r="B34" s="11" t="s">
        <v>271</v>
      </c>
      <c r="C34" s="11" t="s">
        <v>345</v>
      </c>
      <c r="D34" s="33" t="s">
        <v>514</v>
      </c>
      <c r="E34" s="11"/>
      <c r="F34" s="11"/>
      <c r="G34" s="11"/>
      <c r="H34" s="32" t="s">
        <v>113</v>
      </c>
      <c r="I34" s="11" t="s">
        <v>300</v>
      </c>
      <c r="J34" s="11" t="s">
        <v>346</v>
      </c>
      <c r="K34" s="10" t="s">
        <v>88</v>
      </c>
      <c r="L34" s="10" t="s">
        <v>89</v>
      </c>
      <c r="M34" s="11" t="s">
        <v>313</v>
      </c>
      <c r="N34" s="11" t="s">
        <v>312</v>
      </c>
      <c r="O34" s="11"/>
      <c r="P34" s="11" t="s">
        <v>292</v>
      </c>
      <c r="Q34" s="14">
        <f t="shared" si="4"/>
        <v>71.66666666666667</v>
      </c>
      <c r="R34" s="22"/>
      <c r="S34" s="14">
        <f t="shared" si="5"/>
        <v>43</v>
      </c>
      <c r="T34" s="51">
        <v>80.33</v>
      </c>
      <c r="U34" s="51">
        <f t="shared" si="6"/>
        <v>32.132</v>
      </c>
      <c r="V34" s="51">
        <f t="shared" si="7"/>
        <v>75.132</v>
      </c>
      <c r="W34" s="11">
        <v>11</v>
      </c>
      <c r="X34" s="11" t="s">
        <v>347</v>
      </c>
      <c r="Y34" s="10" t="s">
        <v>474</v>
      </c>
    </row>
    <row r="35" spans="1:25" ht="25.5">
      <c r="A35" s="34">
        <v>12</v>
      </c>
      <c r="B35" s="11" t="s">
        <v>278</v>
      </c>
      <c r="C35" s="11" t="s">
        <v>345</v>
      </c>
      <c r="D35" s="33" t="s">
        <v>515</v>
      </c>
      <c r="E35" s="11"/>
      <c r="F35" s="11"/>
      <c r="G35" s="11"/>
      <c r="H35" s="32" t="s">
        <v>117</v>
      </c>
      <c r="I35" s="11" t="s">
        <v>353</v>
      </c>
      <c r="J35" s="11" t="s">
        <v>346</v>
      </c>
      <c r="K35" s="10" t="s">
        <v>88</v>
      </c>
      <c r="L35" s="10" t="s">
        <v>89</v>
      </c>
      <c r="M35" s="11" t="s">
        <v>314</v>
      </c>
      <c r="N35" s="10" t="s">
        <v>145</v>
      </c>
      <c r="O35" s="11"/>
      <c r="P35" s="11" t="s">
        <v>178</v>
      </c>
      <c r="Q35" s="14">
        <f t="shared" si="4"/>
        <v>70</v>
      </c>
      <c r="R35" s="22"/>
      <c r="S35" s="14">
        <f t="shared" si="5"/>
        <v>42</v>
      </c>
      <c r="T35" s="51">
        <v>81.67</v>
      </c>
      <c r="U35" s="51">
        <f t="shared" si="6"/>
        <v>32.668</v>
      </c>
      <c r="V35" s="51">
        <f t="shared" si="7"/>
        <v>74.668</v>
      </c>
      <c r="W35" s="11">
        <v>12</v>
      </c>
      <c r="X35" s="11" t="s">
        <v>347</v>
      </c>
      <c r="Y35" s="10" t="s">
        <v>474</v>
      </c>
    </row>
    <row r="36" spans="1:25" ht="25.5">
      <c r="A36" s="34">
        <v>13</v>
      </c>
      <c r="B36" s="11" t="s">
        <v>365</v>
      </c>
      <c r="C36" s="11" t="s">
        <v>345</v>
      </c>
      <c r="D36" s="33" t="s">
        <v>516</v>
      </c>
      <c r="E36" s="11"/>
      <c r="F36" s="11"/>
      <c r="G36" s="11"/>
      <c r="H36" s="32" t="s">
        <v>118</v>
      </c>
      <c r="I36" s="11" t="s">
        <v>302</v>
      </c>
      <c r="J36" s="11" t="s">
        <v>346</v>
      </c>
      <c r="K36" s="10" t="s">
        <v>88</v>
      </c>
      <c r="L36" s="10" t="s">
        <v>89</v>
      </c>
      <c r="M36" s="11" t="s">
        <v>314</v>
      </c>
      <c r="N36" s="11" t="s">
        <v>312</v>
      </c>
      <c r="O36" s="11"/>
      <c r="P36" s="11" t="s">
        <v>406</v>
      </c>
      <c r="Q36" s="14">
        <f t="shared" si="4"/>
        <v>69.86666666666666</v>
      </c>
      <c r="R36" s="22"/>
      <c r="S36" s="14">
        <f t="shared" si="5"/>
        <v>41.919999999999995</v>
      </c>
      <c r="T36" s="51">
        <v>80.33</v>
      </c>
      <c r="U36" s="51">
        <f t="shared" si="6"/>
        <v>32.132</v>
      </c>
      <c r="V36" s="51">
        <f t="shared" si="7"/>
        <v>74.05199999999999</v>
      </c>
      <c r="W36" s="11">
        <v>13</v>
      </c>
      <c r="X36" s="11" t="s">
        <v>347</v>
      </c>
      <c r="Y36" s="10" t="s">
        <v>474</v>
      </c>
    </row>
    <row r="37" spans="1:25" ht="25.5">
      <c r="A37" s="34">
        <v>14</v>
      </c>
      <c r="B37" s="11" t="s">
        <v>48</v>
      </c>
      <c r="C37" s="11" t="s">
        <v>345</v>
      </c>
      <c r="D37" s="33" t="s">
        <v>517</v>
      </c>
      <c r="E37" s="11"/>
      <c r="F37" s="11"/>
      <c r="G37" s="11"/>
      <c r="H37" s="32" t="s">
        <v>126</v>
      </c>
      <c r="I37" s="11" t="s">
        <v>297</v>
      </c>
      <c r="J37" s="11" t="s">
        <v>346</v>
      </c>
      <c r="K37" s="10" t="s">
        <v>88</v>
      </c>
      <c r="L37" s="10" t="s">
        <v>127</v>
      </c>
      <c r="M37" s="11" t="s">
        <v>314</v>
      </c>
      <c r="N37" s="11" t="s">
        <v>312</v>
      </c>
      <c r="O37" s="11"/>
      <c r="P37" s="11" t="s">
        <v>189</v>
      </c>
      <c r="Q37" s="14">
        <f t="shared" si="4"/>
        <v>67.13333333333334</v>
      </c>
      <c r="R37" s="22"/>
      <c r="S37" s="14">
        <f t="shared" si="5"/>
        <v>40.28</v>
      </c>
      <c r="T37" s="51">
        <v>84.33</v>
      </c>
      <c r="U37" s="51">
        <f t="shared" si="6"/>
        <v>33.732</v>
      </c>
      <c r="V37" s="51">
        <f t="shared" si="7"/>
        <v>74.012</v>
      </c>
      <c r="W37" s="11">
        <v>14</v>
      </c>
      <c r="X37" s="11" t="s">
        <v>347</v>
      </c>
      <c r="Y37" s="10" t="s">
        <v>474</v>
      </c>
    </row>
    <row r="38" spans="1:25" ht="25.5">
      <c r="A38" s="34">
        <v>15</v>
      </c>
      <c r="B38" s="11" t="s">
        <v>47</v>
      </c>
      <c r="C38" s="11" t="s">
        <v>345</v>
      </c>
      <c r="D38" s="33" t="s">
        <v>518</v>
      </c>
      <c r="E38" s="11"/>
      <c r="F38" s="11"/>
      <c r="G38" s="11"/>
      <c r="H38" s="32" t="s">
        <v>125</v>
      </c>
      <c r="I38" s="11" t="s">
        <v>363</v>
      </c>
      <c r="J38" s="11" t="s">
        <v>350</v>
      </c>
      <c r="K38" s="10" t="s">
        <v>100</v>
      </c>
      <c r="L38" s="10" t="s">
        <v>89</v>
      </c>
      <c r="M38" s="11" t="s">
        <v>314</v>
      </c>
      <c r="N38" s="11" t="s">
        <v>312</v>
      </c>
      <c r="O38" s="11"/>
      <c r="P38" s="11" t="s">
        <v>188</v>
      </c>
      <c r="Q38" s="14">
        <f t="shared" si="4"/>
        <v>67.26666666666668</v>
      </c>
      <c r="R38" s="22"/>
      <c r="S38" s="14">
        <f t="shared" si="5"/>
        <v>40.36000000000001</v>
      </c>
      <c r="T38" s="51">
        <v>84</v>
      </c>
      <c r="U38" s="51">
        <f t="shared" si="6"/>
        <v>33.6</v>
      </c>
      <c r="V38" s="51">
        <f t="shared" si="7"/>
        <v>73.96000000000001</v>
      </c>
      <c r="W38" s="11">
        <v>15</v>
      </c>
      <c r="X38" s="11" t="s">
        <v>349</v>
      </c>
      <c r="Y38" s="10"/>
    </row>
    <row r="39" spans="1:25" ht="25.5">
      <c r="A39" s="34">
        <v>16</v>
      </c>
      <c r="B39" s="11" t="s">
        <v>277</v>
      </c>
      <c r="C39" s="11" t="s">
        <v>345</v>
      </c>
      <c r="D39" s="33" t="s">
        <v>519</v>
      </c>
      <c r="E39" s="11"/>
      <c r="F39" s="11"/>
      <c r="G39" s="11"/>
      <c r="H39" s="32" t="s">
        <v>116</v>
      </c>
      <c r="I39" s="11" t="s">
        <v>297</v>
      </c>
      <c r="J39" s="11" t="s">
        <v>350</v>
      </c>
      <c r="K39" s="10" t="s">
        <v>100</v>
      </c>
      <c r="L39" s="10" t="s">
        <v>89</v>
      </c>
      <c r="M39" s="11" t="s">
        <v>314</v>
      </c>
      <c r="N39" s="11" t="s">
        <v>312</v>
      </c>
      <c r="O39" s="11"/>
      <c r="P39" s="11" t="s">
        <v>178</v>
      </c>
      <c r="Q39" s="14">
        <f t="shared" si="4"/>
        <v>70</v>
      </c>
      <c r="R39" s="22"/>
      <c r="S39" s="14">
        <f t="shared" si="5"/>
        <v>42</v>
      </c>
      <c r="T39" s="51">
        <v>79.67</v>
      </c>
      <c r="U39" s="51">
        <f t="shared" si="6"/>
        <v>31.868000000000002</v>
      </c>
      <c r="V39" s="51">
        <f t="shared" si="7"/>
        <v>73.868</v>
      </c>
      <c r="W39" s="11">
        <v>16</v>
      </c>
      <c r="X39" s="11" t="s">
        <v>347</v>
      </c>
      <c r="Y39" s="10"/>
    </row>
    <row r="40" spans="1:25" ht="25.5">
      <c r="A40" s="34">
        <v>17</v>
      </c>
      <c r="B40" s="11" t="s">
        <v>284</v>
      </c>
      <c r="C40" s="11" t="s">
        <v>345</v>
      </c>
      <c r="D40" s="33" t="s">
        <v>520</v>
      </c>
      <c r="E40" s="11"/>
      <c r="F40" s="11"/>
      <c r="G40" s="11"/>
      <c r="H40" s="32" t="s">
        <v>122</v>
      </c>
      <c r="I40" s="11" t="s">
        <v>426</v>
      </c>
      <c r="J40" s="11" t="s">
        <v>346</v>
      </c>
      <c r="K40" s="10" t="s">
        <v>88</v>
      </c>
      <c r="L40" s="10" t="s">
        <v>89</v>
      </c>
      <c r="M40" s="11" t="s">
        <v>313</v>
      </c>
      <c r="N40" s="11" t="s">
        <v>312</v>
      </c>
      <c r="O40" s="11"/>
      <c r="P40" s="11" t="s">
        <v>358</v>
      </c>
      <c r="Q40" s="14">
        <f t="shared" si="4"/>
        <v>68.19999999999999</v>
      </c>
      <c r="R40" s="22"/>
      <c r="S40" s="14">
        <f t="shared" si="5"/>
        <v>40.919999999999995</v>
      </c>
      <c r="T40" s="51">
        <v>82</v>
      </c>
      <c r="U40" s="51">
        <f t="shared" si="6"/>
        <v>32.800000000000004</v>
      </c>
      <c r="V40" s="51">
        <f t="shared" si="7"/>
        <v>73.72</v>
      </c>
      <c r="W40" s="11">
        <v>17</v>
      </c>
      <c r="X40" s="11" t="s">
        <v>347</v>
      </c>
      <c r="Y40" s="10"/>
    </row>
    <row r="41" spans="1:25" ht="25.5">
      <c r="A41" s="34">
        <v>18</v>
      </c>
      <c r="B41" s="11" t="s">
        <v>356</v>
      </c>
      <c r="C41" s="11" t="s">
        <v>345</v>
      </c>
      <c r="D41" s="33" t="s">
        <v>521</v>
      </c>
      <c r="E41" s="11"/>
      <c r="F41" s="11"/>
      <c r="G41" s="11"/>
      <c r="H41" s="32" t="s">
        <v>123</v>
      </c>
      <c r="I41" s="11" t="s">
        <v>352</v>
      </c>
      <c r="J41" s="11" t="s">
        <v>346</v>
      </c>
      <c r="K41" s="10" t="s">
        <v>88</v>
      </c>
      <c r="L41" s="10" t="s">
        <v>89</v>
      </c>
      <c r="M41" s="11" t="s">
        <v>314</v>
      </c>
      <c r="N41" s="11" t="s">
        <v>312</v>
      </c>
      <c r="O41" s="11"/>
      <c r="P41" s="11" t="s">
        <v>317</v>
      </c>
      <c r="Q41" s="14">
        <f t="shared" si="4"/>
        <v>67.53333333333333</v>
      </c>
      <c r="R41" s="22"/>
      <c r="S41" s="14">
        <f t="shared" si="5"/>
        <v>40.519999999999996</v>
      </c>
      <c r="T41" s="51">
        <v>83</v>
      </c>
      <c r="U41" s="51">
        <f t="shared" si="6"/>
        <v>33.2</v>
      </c>
      <c r="V41" s="51">
        <f t="shared" si="7"/>
        <v>73.72</v>
      </c>
      <c r="W41" s="11">
        <v>17</v>
      </c>
      <c r="X41" s="11" t="s">
        <v>347</v>
      </c>
      <c r="Y41" s="10"/>
    </row>
    <row r="42" spans="1:25" ht="36" customHeight="1">
      <c r="A42" s="34">
        <v>19</v>
      </c>
      <c r="B42" s="11" t="s">
        <v>55</v>
      </c>
      <c r="C42" s="11" t="s">
        <v>345</v>
      </c>
      <c r="D42" s="33" t="s">
        <v>522</v>
      </c>
      <c r="E42" s="11"/>
      <c r="F42" s="11"/>
      <c r="G42" s="11"/>
      <c r="H42" s="32" t="s">
        <v>129</v>
      </c>
      <c r="I42" s="11" t="s">
        <v>297</v>
      </c>
      <c r="J42" s="11" t="s">
        <v>350</v>
      </c>
      <c r="K42" s="10" t="s">
        <v>100</v>
      </c>
      <c r="L42" s="10" t="s">
        <v>89</v>
      </c>
      <c r="M42" s="11" t="s">
        <v>314</v>
      </c>
      <c r="N42" s="36" t="s">
        <v>56</v>
      </c>
      <c r="O42" s="11"/>
      <c r="P42" s="11" t="s">
        <v>359</v>
      </c>
      <c r="Q42" s="14">
        <f t="shared" si="4"/>
        <v>65.86666666666666</v>
      </c>
      <c r="R42" s="22"/>
      <c r="S42" s="14">
        <f t="shared" si="5"/>
        <v>39.519999999999996</v>
      </c>
      <c r="T42" s="51">
        <v>83</v>
      </c>
      <c r="U42" s="51">
        <f t="shared" si="6"/>
        <v>33.2</v>
      </c>
      <c r="V42" s="51">
        <f t="shared" si="7"/>
        <v>72.72</v>
      </c>
      <c r="W42" s="11">
        <v>19</v>
      </c>
      <c r="X42" s="11" t="s">
        <v>347</v>
      </c>
      <c r="Y42" s="10"/>
    </row>
    <row r="43" spans="1:25" ht="25.5">
      <c r="A43" s="34">
        <v>20</v>
      </c>
      <c r="B43" s="11" t="s">
        <v>273</v>
      </c>
      <c r="C43" s="11" t="s">
        <v>345</v>
      </c>
      <c r="D43" s="33" t="s">
        <v>524</v>
      </c>
      <c r="E43" s="11"/>
      <c r="F43" s="11"/>
      <c r="G43" s="11"/>
      <c r="H43" s="32" t="s">
        <v>114</v>
      </c>
      <c r="I43" s="11" t="s">
        <v>354</v>
      </c>
      <c r="J43" s="11" t="s">
        <v>346</v>
      </c>
      <c r="K43" s="10" t="s">
        <v>88</v>
      </c>
      <c r="L43" s="10" t="s">
        <v>89</v>
      </c>
      <c r="M43" s="11" t="s">
        <v>313</v>
      </c>
      <c r="N43" s="11" t="s">
        <v>312</v>
      </c>
      <c r="O43" s="11"/>
      <c r="P43" s="11" t="s">
        <v>274</v>
      </c>
      <c r="Q43" s="14">
        <f t="shared" si="4"/>
        <v>71.13333333333334</v>
      </c>
      <c r="R43" s="22"/>
      <c r="S43" s="14">
        <f t="shared" si="5"/>
        <v>42.68</v>
      </c>
      <c r="T43" s="51">
        <v>74.33</v>
      </c>
      <c r="U43" s="51">
        <f t="shared" si="6"/>
        <v>29.732</v>
      </c>
      <c r="V43" s="51">
        <f t="shared" si="7"/>
        <v>72.412</v>
      </c>
      <c r="W43" s="11">
        <v>20</v>
      </c>
      <c r="X43" s="11" t="s">
        <v>347</v>
      </c>
      <c r="Y43" s="10"/>
    </row>
    <row r="44" spans="1:25" ht="25.5">
      <c r="A44" s="34">
        <v>21</v>
      </c>
      <c r="B44" s="11" t="s">
        <v>282</v>
      </c>
      <c r="C44" s="11" t="s">
        <v>345</v>
      </c>
      <c r="D44" s="33" t="s">
        <v>525</v>
      </c>
      <c r="E44" s="11"/>
      <c r="F44" s="11"/>
      <c r="G44" s="11"/>
      <c r="H44" s="32" t="s">
        <v>121</v>
      </c>
      <c r="I44" s="11" t="s">
        <v>353</v>
      </c>
      <c r="J44" s="11" t="s">
        <v>346</v>
      </c>
      <c r="K44" s="10" t="s">
        <v>100</v>
      </c>
      <c r="L44" s="10" t="s">
        <v>89</v>
      </c>
      <c r="M44" s="11" t="s">
        <v>314</v>
      </c>
      <c r="N44" s="10" t="s">
        <v>145</v>
      </c>
      <c r="O44" s="11"/>
      <c r="P44" s="11" t="s">
        <v>357</v>
      </c>
      <c r="Q44" s="14">
        <f t="shared" si="4"/>
        <v>68.86666666666666</v>
      </c>
      <c r="R44" s="22"/>
      <c r="S44" s="14">
        <f t="shared" si="5"/>
        <v>41.31999999999999</v>
      </c>
      <c r="T44" s="51">
        <v>76.67</v>
      </c>
      <c r="U44" s="51">
        <f t="shared" si="6"/>
        <v>30.668000000000003</v>
      </c>
      <c r="V44" s="51">
        <f t="shared" si="7"/>
        <v>71.988</v>
      </c>
      <c r="W44" s="11">
        <v>21</v>
      </c>
      <c r="X44" s="11" t="s">
        <v>347</v>
      </c>
      <c r="Y44" s="10"/>
    </row>
    <row r="45" spans="1:25" ht="25.5">
      <c r="A45" s="34">
        <v>22</v>
      </c>
      <c r="B45" s="11" t="s">
        <v>281</v>
      </c>
      <c r="C45" s="11" t="s">
        <v>345</v>
      </c>
      <c r="D45" s="33" t="s">
        <v>526</v>
      </c>
      <c r="E45" s="11"/>
      <c r="F45" s="11"/>
      <c r="G45" s="11"/>
      <c r="H45" s="32" t="s">
        <v>119</v>
      </c>
      <c r="I45" s="11" t="s">
        <v>307</v>
      </c>
      <c r="J45" s="11" t="s">
        <v>346</v>
      </c>
      <c r="K45" s="10" t="s">
        <v>88</v>
      </c>
      <c r="L45" s="10" t="s">
        <v>89</v>
      </c>
      <c r="M45" s="11" t="s">
        <v>314</v>
      </c>
      <c r="N45" s="11" t="s">
        <v>312</v>
      </c>
      <c r="O45" s="11"/>
      <c r="P45" s="11" t="s">
        <v>301</v>
      </c>
      <c r="Q45" s="14">
        <f t="shared" si="4"/>
        <v>69</v>
      </c>
      <c r="R45" s="22"/>
      <c r="S45" s="14">
        <f t="shared" si="5"/>
        <v>41.4</v>
      </c>
      <c r="T45" s="51">
        <v>76</v>
      </c>
      <c r="U45" s="51">
        <f t="shared" si="6"/>
        <v>30.400000000000002</v>
      </c>
      <c r="V45" s="51">
        <f t="shared" si="7"/>
        <v>71.8</v>
      </c>
      <c r="W45" s="11">
        <v>22</v>
      </c>
      <c r="X45" s="11" t="s">
        <v>347</v>
      </c>
      <c r="Y45" s="10"/>
    </row>
    <row r="46" spans="1:25" ht="25.5">
      <c r="A46" s="34">
        <v>23</v>
      </c>
      <c r="B46" s="11" t="s">
        <v>68</v>
      </c>
      <c r="C46" s="11" t="s">
        <v>345</v>
      </c>
      <c r="D46" s="33" t="s">
        <v>527</v>
      </c>
      <c r="E46" s="11"/>
      <c r="F46" s="11"/>
      <c r="G46" s="11"/>
      <c r="H46" s="32" t="s">
        <v>135</v>
      </c>
      <c r="I46" s="11" t="s">
        <v>351</v>
      </c>
      <c r="J46" s="11" t="s">
        <v>346</v>
      </c>
      <c r="K46" s="10" t="s">
        <v>88</v>
      </c>
      <c r="L46" s="10" t="s">
        <v>89</v>
      </c>
      <c r="M46" s="11" t="s">
        <v>313</v>
      </c>
      <c r="N46" s="11" t="s">
        <v>312</v>
      </c>
      <c r="O46" s="11"/>
      <c r="P46" s="11" t="s">
        <v>418</v>
      </c>
      <c r="Q46" s="14">
        <f t="shared" si="4"/>
        <v>64</v>
      </c>
      <c r="R46" s="22"/>
      <c r="S46" s="14">
        <f t="shared" si="5"/>
        <v>38.4</v>
      </c>
      <c r="T46" s="51">
        <v>83</v>
      </c>
      <c r="U46" s="51">
        <f t="shared" si="6"/>
        <v>33.2</v>
      </c>
      <c r="V46" s="51">
        <f t="shared" si="7"/>
        <v>71.6</v>
      </c>
      <c r="W46" s="11">
        <v>23</v>
      </c>
      <c r="X46" s="11" t="s">
        <v>347</v>
      </c>
      <c r="Y46" s="10"/>
    </row>
    <row r="47" spans="1:25" ht="25.5">
      <c r="A47" s="34">
        <v>24</v>
      </c>
      <c r="B47" s="11" t="s">
        <v>45</v>
      </c>
      <c r="C47" s="11" t="s">
        <v>345</v>
      </c>
      <c r="D47" s="33" t="s">
        <v>528</v>
      </c>
      <c r="E47" s="11"/>
      <c r="F47" s="11"/>
      <c r="G47" s="11"/>
      <c r="H47" s="32" t="s">
        <v>124</v>
      </c>
      <c r="I47" s="11" t="s">
        <v>354</v>
      </c>
      <c r="J47" s="11" t="s">
        <v>346</v>
      </c>
      <c r="K47" s="11" t="s">
        <v>440</v>
      </c>
      <c r="L47" s="10" t="s">
        <v>89</v>
      </c>
      <c r="M47" s="11" t="s">
        <v>314</v>
      </c>
      <c r="N47" s="11" t="s">
        <v>312</v>
      </c>
      <c r="O47" s="11"/>
      <c r="P47" s="11" t="s">
        <v>46</v>
      </c>
      <c r="Q47" s="14">
        <f t="shared" si="4"/>
        <v>67.46666666666667</v>
      </c>
      <c r="R47" s="22"/>
      <c r="S47" s="14">
        <f t="shared" si="5"/>
        <v>40.48</v>
      </c>
      <c r="T47" s="51">
        <v>77</v>
      </c>
      <c r="U47" s="51">
        <f t="shared" si="6"/>
        <v>30.8</v>
      </c>
      <c r="V47" s="51">
        <f t="shared" si="7"/>
        <v>71.28</v>
      </c>
      <c r="W47" s="11">
        <v>24</v>
      </c>
      <c r="X47" s="11" t="s">
        <v>347</v>
      </c>
      <c r="Y47" s="10"/>
    </row>
    <row r="48" spans="1:25" ht="25.5">
      <c r="A48" s="34">
        <v>25</v>
      </c>
      <c r="B48" s="11" t="s">
        <v>67</v>
      </c>
      <c r="C48" s="11" t="s">
        <v>345</v>
      </c>
      <c r="D48" s="33" t="s">
        <v>529</v>
      </c>
      <c r="E48" s="11"/>
      <c r="F48" s="11"/>
      <c r="G48" s="11"/>
      <c r="H48" s="32" t="s">
        <v>120</v>
      </c>
      <c r="I48" s="11" t="s">
        <v>299</v>
      </c>
      <c r="J48" s="11" t="s">
        <v>346</v>
      </c>
      <c r="K48" s="10" t="s">
        <v>88</v>
      </c>
      <c r="L48" s="10" t="s">
        <v>89</v>
      </c>
      <c r="M48" s="11" t="s">
        <v>314</v>
      </c>
      <c r="N48" s="10" t="s">
        <v>145</v>
      </c>
      <c r="O48" s="11"/>
      <c r="P48" s="11" t="s">
        <v>401</v>
      </c>
      <c r="Q48" s="14">
        <f t="shared" si="4"/>
        <v>64.06666666666666</v>
      </c>
      <c r="R48" s="22">
        <v>5</v>
      </c>
      <c r="S48" s="14">
        <f t="shared" si="5"/>
        <v>41.44</v>
      </c>
      <c r="T48" s="51">
        <v>74.33</v>
      </c>
      <c r="U48" s="51">
        <f t="shared" si="6"/>
        <v>29.732</v>
      </c>
      <c r="V48" s="51">
        <f t="shared" si="7"/>
        <v>71.172</v>
      </c>
      <c r="W48" s="11">
        <v>25</v>
      </c>
      <c r="X48" s="11" t="s">
        <v>347</v>
      </c>
      <c r="Y48" s="10"/>
    </row>
    <row r="49" spans="1:25" ht="25.5">
      <c r="A49" s="34">
        <v>26</v>
      </c>
      <c r="B49" s="11" t="s">
        <v>69</v>
      </c>
      <c r="C49" s="11" t="s">
        <v>345</v>
      </c>
      <c r="D49" s="33" t="s">
        <v>530</v>
      </c>
      <c r="E49" s="11"/>
      <c r="F49" s="11"/>
      <c r="G49" s="11"/>
      <c r="H49" s="32" t="s">
        <v>136</v>
      </c>
      <c r="I49" s="11" t="s">
        <v>351</v>
      </c>
      <c r="J49" s="11" t="s">
        <v>346</v>
      </c>
      <c r="K49" s="11" t="s">
        <v>407</v>
      </c>
      <c r="L49" s="10" t="s">
        <v>89</v>
      </c>
      <c r="M49" s="11" t="s">
        <v>314</v>
      </c>
      <c r="N49" s="11" t="s">
        <v>312</v>
      </c>
      <c r="O49" s="11"/>
      <c r="P49" s="11" t="s">
        <v>361</v>
      </c>
      <c r="Q49" s="14">
        <f t="shared" si="4"/>
        <v>63.86666666666666</v>
      </c>
      <c r="R49" s="22"/>
      <c r="S49" s="14">
        <f t="shared" si="5"/>
        <v>38.31999999999999</v>
      </c>
      <c r="T49" s="51">
        <v>82</v>
      </c>
      <c r="U49" s="51">
        <f t="shared" si="6"/>
        <v>32.800000000000004</v>
      </c>
      <c r="V49" s="51">
        <f t="shared" si="7"/>
        <v>71.12</v>
      </c>
      <c r="W49" s="11">
        <v>26</v>
      </c>
      <c r="X49" s="11" t="s">
        <v>347</v>
      </c>
      <c r="Y49" s="10"/>
    </row>
    <row r="50" spans="1:25" ht="36">
      <c r="A50" s="34">
        <v>27</v>
      </c>
      <c r="B50" s="11" t="s">
        <v>54</v>
      </c>
      <c r="C50" s="11" t="s">
        <v>345</v>
      </c>
      <c r="D50" s="33" t="s">
        <v>531</v>
      </c>
      <c r="E50" s="11"/>
      <c r="F50" s="11"/>
      <c r="G50" s="11"/>
      <c r="H50" s="32" t="s">
        <v>128</v>
      </c>
      <c r="I50" s="11" t="s">
        <v>426</v>
      </c>
      <c r="J50" s="11" t="s">
        <v>346</v>
      </c>
      <c r="K50" s="10" t="s">
        <v>100</v>
      </c>
      <c r="L50" s="10" t="s">
        <v>89</v>
      </c>
      <c r="M50" s="11" t="s">
        <v>314</v>
      </c>
      <c r="N50" s="11" t="s">
        <v>312</v>
      </c>
      <c r="O50" s="11"/>
      <c r="P50" s="11" t="s">
        <v>53</v>
      </c>
      <c r="Q50" s="14">
        <f t="shared" si="4"/>
        <v>66.13333333333333</v>
      </c>
      <c r="R50" s="22"/>
      <c r="S50" s="14">
        <f t="shared" si="5"/>
        <v>39.67999999999999</v>
      </c>
      <c r="T50" s="51">
        <v>78.33</v>
      </c>
      <c r="U50" s="51">
        <f t="shared" si="6"/>
        <v>31.332</v>
      </c>
      <c r="V50" s="51">
        <f t="shared" si="7"/>
        <v>71.012</v>
      </c>
      <c r="W50" s="11">
        <v>27</v>
      </c>
      <c r="X50" s="11" t="s">
        <v>347</v>
      </c>
      <c r="Y50" s="10"/>
    </row>
    <row r="51" spans="1:25" ht="36">
      <c r="A51" s="34">
        <v>28</v>
      </c>
      <c r="B51" s="11" t="s">
        <v>74</v>
      </c>
      <c r="C51" s="11" t="s">
        <v>345</v>
      </c>
      <c r="D51" s="33" t="s">
        <v>533</v>
      </c>
      <c r="E51" s="11"/>
      <c r="F51" s="11"/>
      <c r="G51" s="11"/>
      <c r="H51" s="32" t="s">
        <v>140</v>
      </c>
      <c r="I51" s="11" t="s">
        <v>354</v>
      </c>
      <c r="J51" s="11" t="s">
        <v>346</v>
      </c>
      <c r="K51" s="10" t="s">
        <v>88</v>
      </c>
      <c r="L51" s="10" t="s">
        <v>89</v>
      </c>
      <c r="M51" s="11" t="s">
        <v>314</v>
      </c>
      <c r="N51" s="11" t="s">
        <v>312</v>
      </c>
      <c r="O51" s="11"/>
      <c r="P51" s="11" t="s">
        <v>362</v>
      </c>
      <c r="Q51" s="14">
        <f t="shared" si="4"/>
        <v>63.26666666666667</v>
      </c>
      <c r="R51" s="22"/>
      <c r="S51" s="14">
        <f t="shared" si="5"/>
        <v>37.96</v>
      </c>
      <c r="T51" s="51">
        <v>81.33</v>
      </c>
      <c r="U51" s="51">
        <f t="shared" si="6"/>
        <v>32.532000000000004</v>
      </c>
      <c r="V51" s="51">
        <f t="shared" si="7"/>
        <v>70.492</v>
      </c>
      <c r="W51" s="11">
        <v>28</v>
      </c>
      <c r="X51" s="11" t="s">
        <v>347</v>
      </c>
      <c r="Y51" s="10"/>
    </row>
    <row r="52" spans="1:25" ht="25.5">
      <c r="A52" s="34">
        <v>29</v>
      </c>
      <c r="B52" s="11" t="s">
        <v>73</v>
      </c>
      <c r="C52" s="11" t="s">
        <v>345</v>
      </c>
      <c r="D52" s="33" t="s">
        <v>518</v>
      </c>
      <c r="E52" s="11"/>
      <c r="F52" s="11"/>
      <c r="G52" s="11"/>
      <c r="H52" s="32" t="s">
        <v>139</v>
      </c>
      <c r="I52" s="11" t="s">
        <v>354</v>
      </c>
      <c r="J52" s="11" t="s">
        <v>350</v>
      </c>
      <c r="K52" s="10" t="s">
        <v>100</v>
      </c>
      <c r="L52" s="10" t="s">
        <v>89</v>
      </c>
      <c r="M52" s="11" t="s">
        <v>314</v>
      </c>
      <c r="N52" s="11" t="s">
        <v>312</v>
      </c>
      <c r="O52" s="11"/>
      <c r="P52" s="11" t="s">
        <v>184</v>
      </c>
      <c r="Q52" s="14">
        <f t="shared" si="4"/>
        <v>63.33333333333333</v>
      </c>
      <c r="R52" s="22"/>
      <c r="S52" s="14">
        <f t="shared" si="5"/>
        <v>37.99999999999999</v>
      </c>
      <c r="T52" s="51">
        <v>81</v>
      </c>
      <c r="U52" s="51">
        <f t="shared" si="6"/>
        <v>32.4</v>
      </c>
      <c r="V52" s="51">
        <f t="shared" si="7"/>
        <v>70.39999999999999</v>
      </c>
      <c r="W52" s="11">
        <v>29</v>
      </c>
      <c r="X52" s="11" t="s">
        <v>349</v>
      </c>
      <c r="Y52" s="10"/>
    </row>
    <row r="53" spans="1:25" ht="25.5">
      <c r="A53" s="34">
        <v>30</v>
      </c>
      <c r="B53" s="11" t="s">
        <v>58</v>
      </c>
      <c r="C53" s="11" t="s">
        <v>345</v>
      </c>
      <c r="D53" s="33" t="s">
        <v>534</v>
      </c>
      <c r="E53" s="11"/>
      <c r="F53" s="11"/>
      <c r="G53" s="11"/>
      <c r="H53" s="32" t="s">
        <v>131</v>
      </c>
      <c r="I53" s="11" t="s">
        <v>59</v>
      </c>
      <c r="J53" s="11" t="s">
        <v>346</v>
      </c>
      <c r="K53" s="10" t="s">
        <v>88</v>
      </c>
      <c r="L53" s="10" t="s">
        <v>89</v>
      </c>
      <c r="M53" s="11" t="s">
        <v>314</v>
      </c>
      <c r="N53" s="11" t="s">
        <v>312</v>
      </c>
      <c r="O53" s="11"/>
      <c r="P53" s="11" t="s">
        <v>295</v>
      </c>
      <c r="Q53" s="14">
        <f t="shared" si="4"/>
        <v>65</v>
      </c>
      <c r="R53" s="22"/>
      <c r="S53" s="14">
        <f t="shared" si="5"/>
        <v>39</v>
      </c>
      <c r="T53" s="51">
        <v>77.67</v>
      </c>
      <c r="U53" s="51">
        <f t="shared" si="6"/>
        <v>31.068</v>
      </c>
      <c r="V53" s="51">
        <f t="shared" si="7"/>
        <v>70.068</v>
      </c>
      <c r="W53" s="11">
        <v>30</v>
      </c>
      <c r="X53" s="11" t="s">
        <v>349</v>
      </c>
      <c r="Y53" s="10"/>
    </row>
    <row r="54" spans="1:25" ht="25.5">
      <c r="A54" s="34">
        <v>31</v>
      </c>
      <c r="B54" s="11" t="s">
        <v>60</v>
      </c>
      <c r="C54" s="11" t="s">
        <v>345</v>
      </c>
      <c r="D54" s="33" t="s">
        <v>535</v>
      </c>
      <c r="E54" s="11"/>
      <c r="F54" s="11"/>
      <c r="G54" s="11"/>
      <c r="H54" s="32" t="s">
        <v>132</v>
      </c>
      <c r="I54" s="11" t="s">
        <v>353</v>
      </c>
      <c r="J54" s="11" t="s">
        <v>346</v>
      </c>
      <c r="K54" s="10" t="s">
        <v>88</v>
      </c>
      <c r="L54" s="10" t="s">
        <v>89</v>
      </c>
      <c r="M54" s="11" t="s">
        <v>314</v>
      </c>
      <c r="N54" s="11" t="s">
        <v>312</v>
      </c>
      <c r="O54" s="11"/>
      <c r="P54" s="11" t="s">
        <v>61</v>
      </c>
      <c r="Q54" s="14">
        <f t="shared" si="4"/>
        <v>64.86666666666666</v>
      </c>
      <c r="R54" s="22"/>
      <c r="S54" s="14">
        <f t="shared" si="5"/>
        <v>38.919999999999995</v>
      </c>
      <c r="T54" s="51">
        <v>77.67</v>
      </c>
      <c r="U54" s="51">
        <f t="shared" si="6"/>
        <v>31.068</v>
      </c>
      <c r="V54" s="51">
        <f t="shared" si="7"/>
        <v>69.988</v>
      </c>
      <c r="W54" s="11">
        <v>31</v>
      </c>
      <c r="X54" s="11" t="s">
        <v>347</v>
      </c>
      <c r="Y54" s="10"/>
    </row>
    <row r="55" spans="1:25" ht="25.5">
      <c r="A55" s="34">
        <v>32</v>
      </c>
      <c r="B55" s="11" t="s">
        <v>376</v>
      </c>
      <c r="C55" s="11" t="s">
        <v>345</v>
      </c>
      <c r="D55" s="33" t="s">
        <v>536</v>
      </c>
      <c r="E55" s="11"/>
      <c r="F55" s="11"/>
      <c r="G55" s="11"/>
      <c r="H55" s="32" t="s">
        <v>130</v>
      </c>
      <c r="I55" s="11" t="s">
        <v>303</v>
      </c>
      <c r="J55" s="11" t="s">
        <v>346</v>
      </c>
      <c r="K55" s="10" t="s">
        <v>88</v>
      </c>
      <c r="L55" s="10" t="s">
        <v>89</v>
      </c>
      <c r="M55" s="11" t="s">
        <v>311</v>
      </c>
      <c r="N55" s="11" t="s">
        <v>312</v>
      </c>
      <c r="O55" s="11"/>
      <c r="P55" s="11" t="s">
        <v>57</v>
      </c>
      <c r="Q55" s="14">
        <f t="shared" si="4"/>
        <v>65.46666666666667</v>
      </c>
      <c r="R55" s="22"/>
      <c r="S55" s="14">
        <f t="shared" si="5"/>
        <v>39.28</v>
      </c>
      <c r="T55" s="51">
        <v>76</v>
      </c>
      <c r="U55" s="51">
        <f t="shared" si="6"/>
        <v>30.400000000000002</v>
      </c>
      <c r="V55" s="51">
        <f t="shared" si="7"/>
        <v>69.68</v>
      </c>
      <c r="W55" s="11">
        <v>32</v>
      </c>
      <c r="X55" s="11" t="s">
        <v>347</v>
      </c>
      <c r="Y55" s="10"/>
    </row>
    <row r="56" spans="1:25" ht="36">
      <c r="A56" s="34">
        <v>33</v>
      </c>
      <c r="B56" s="11" t="s">
        <v>64</v>
      </c>
      <c r="C56" s="11" t="s">
        <v>345</v>
      </c>
      <c r="D56" s="33" t="s">
        <v>537</v>
      </c>
      <c r="E56" s="11"/>
      <c r="F56" s="11"/>
      <c r="G56" s="11"/>
      <c r="H56" s="32" t="s">
        <v>134</v>
      </c>
      <c r="I56" s="11" t="s">
        <v>304</v>
      </c>
      <c r="J56" s="11" t="s">
        <v>350</v>
      </c>
      <c r="K56" s="11" t="s">
        <v>443</v>
      </c>
      <c r="L56" s="10" t="s">
        <v>89</v>
      </c>
      <c r="M56" s="11" t="s">
        <v>314</v>
      </c>
      <c r="N56" s="11" t="s">
        <v>312</v>
      </c>
      <c r="O56" s="11"/>
      <c r="P56" s="11" t="s">
        <v>63</v>
      </c>
      <c r="Q56" s="14">
        <f t="shared" si="4"/>
        <v>64.2</v>
      </c>
      <c r="R56" s="22"/>
      <c r="S56" s="14">
        <f t="shared" si="5"/>
        <v>38.52</v>
      </c>
      <c r="T56" s="51">
        <v>76</v>
      </c>
      <c r="U56" s="51">
        <f t="shared" si="6"/>
        <v>30.400000000000002</v>
      </c>
      <c r="V56" s="51">
        <f t="shared" si="7"/>
        <v>68.92</v>
      </c>
      <c r="W56" s="11">
        <v>33</v>
      </c>
      <c r="X56" s="11" t="s">
        <v>347</v>
      </c>
      <c r="Y56" s="10"/>
    </row>
    <row r="57" spans="1:25" ht="25.5">
      <c r="A57" s="34">
        <v>34</v>
      </c>
      <c r="B57" s="11" t="s">
        <v>370</v>
      </c>
      <c r="C57" s="11" t="s">
        <v>345</v>
      </c>
      <c r="D57" s="33" t="s">
        <v>538</v>
      </c>
      <c r="E57" s="11"/>
      <c r="F57" s="11"/>
      <c r="G57" s="11"/>
      <c r="H57" s="32" t="s">
        <v>137</v>
      </c>
      <c r="I57" s="11" t="s">
        <v>352</v>
      </c>
      <c r="J57" s="11" t="s">
        <v>346</v>
      </c>
      <c r="K57" s="10" t="s">
        <v>88</v>
      </c>
      <c r="L57" s="10" t="s">
        <v>89</v>
      </c>
      <c r="M57" s="11" t="s">
        <v>314</v>
      </c>
      <c r="N57" s="11" t="s">
        <v>312</v>
      </c>
      <c r="O57" s="11"/>
      <c r="P57" s="11" t="s">
        <v>70</v>
      </c>
      <c r="Q57" s="14">
        <f t="shared" si="4"/>
        <v>63.53333333333333</v>
      </c>
      <c r="R57" s="22"/>
      <c r="S57" s="14">
        <f t="shared" si="5"/>
        <v>38.12</v>
      </c>
      <c r="T57" s="51">
        <v>75.33</v>
      </c>
      <c r="U57" s="51">
        <f t="shared" si="6"/>
        <v>30.132</v>
      </c>
      <c r="V57" s="51">
        <f t="shared" si="7"/>
        <v>68.252</v>
      </c>
      <c r="W57" s="11">
        <v>34</v>
      </c>
      <c r="X57" s="11" t="s">
        <v>347</v>
      </c>
      <c r="Y57" s="10"/>
    </row>
    <row r="58" spans="1:25" ht="25.5">
      <c r="A58" s="34">
        <v>35</v>
      </c>
      <c r="B58" s="11" t="s">
        <v>62</v>
      </c>
      <c r="C58" s="11" t="s">
        <v>345</v>
      </c>
      <c r="D58" s="33" t="s">
        <v>539</v>
      </c>
      <c r="E58" s="11"/>
      <c r="F58" s="11"/>
      <c r="G58" s="11"/>
      <c r="H58" s="32" t="s">
        <v>133</v>
      </c>
      <c r="I58" s="11" t="s">
        <v>348</v>
      </c>
      <c r="J58" s="11" t="s">
        <v>346</v>
      </c>
      <c r="K58" s="10" t="s">
        <v>88</v>
      </c>
      <c r="L58" s="10" t="s">
        <v>89</v>
      </c>
      <c r="M58" s="11" t="s">
        <v>314</v>
      </c>
      <c r="N58" s="11" t="s">
        <v>312</v>
      </c>
      <c r="O58" s="11"/>
      <c r="P58" s="11" t="s">
        <v>63</v>
      </c>
      <c r="Q58" s="14">
        <f t="shared" si="4"/>
        <v>64.2</v>
      </c>
      <c r="R58" s="22"/>
      <c r="S58" s="14">
        <f t="shared" si="5"/>
        <v>38.52</v>
      </c>
      <c r="T58" s="51">
        <v>72.33</v>
      </c>
      <c r="U58" s="51">
        <f t="shared" si="6"/>
        <v>28.932000000000002</v>
      </c>
      <c r="V58" s="51">
        <f t="shared" si="7"/>
        <v>67.452</v>
      </c>
      <c r="W58" s="11">
        <v>35</v>
      </c>
      <c r="X58" s="11" t="s">
        <v>347</v>
      </c>
      <c r="Y58" s="10"/>
    </row>
    <row r="59" spans="1:25" s="35" customFormat="1" ht="25.5">
      <c r="A59" s="34">
        <v>36</v>
      </c>
      <c r="B59" s="24" t="s">
        <v>82</v>
      </c>
      <c r="C59" s="24" t="s">
        <v>345</v>
      </c>
      <c r="D59" s="49" t="s">
        <v>540</v>
      </c>
      <c r="E59" s="25"/>
      <c r="F59" s="25"/>
      <c r="G59" s="25"/>
      <c r="H59" s="32" t="s">
        <v>468</v>
      </c>
      <c r="I59" s="25" t="s">
        <v>297</v>
      </c>
      <c r="J59" s="24" t="s">
        <v>346</v>
      </c>
      <c r="K59" s="10" t="s">
        <v>310</v>
      </c>
      <c r="L59" s="10" t="s">
        <v>309</v>
      </c>
      <c r="M59" s="24" t="s">
        <v>314</v>
      </c>
      <c r="N59" s="24" t="s">
        <v>312</v>
      </c>
      <c r="O59" s="25"/>
      <c r="P59" s="25" t="s">
        <v>366</v>
      </c>
      <c r="Q59" s="26">
        <f t="shared" si="4"/>
        <v>61.266666666666666</v>
      </c>
      <c r="R59" s="48"/>
      <c r="S59" s="26">
        <f t="shared" si="5"/>
        <v>36.76</v>
      </c>
      <c r="T59" s="52">
        <v>76.67</v>
      </c>
      <c r="U59" s="52">
        <f t="shared" si="6"/>
        <v>30.668000000000003</v>
      </c>
      <c r="V59" s="52">
        <f t="shared" si="7"/>
        <v>67.428</v>
      </c>
      <c r="W59" s="11">
        <v>36</v>
      </c>
      <c r="X59" s="24" t="s">
        <v>347</v>
      </c>
      <c r="Y59" s="10"/>
    </row>
    <row r="60" spans="1:25" s="35" customFormat="1" ht="25.5">
      <c r="A60" s="34">
        <v>37</v>
      </c>
      <c r="B60" s="24" t="s">
        <v>471</v>
      </c>
      <c r="C60" s="24" t="s">
        <v>345</v>
      </c>
      <c r="D60" s="49" t="s">
        <v>541</v>
      </c>
      <c r="E60" s="25"/>
      <c r="F60" s="25"/>
      <c r="G60" s="25"/>
      <c r="H60" s="32" t="s">
        <v>470</v>
      </c>
      <c r="I60" s="25" t="s">
        <v>363</v>
      </c>
      <c r="J60" s="24" t="s">
        <v>346</v>
      </c>
      <c r="K60" s="10" t="s">
        <v>310</v>
      </c>
      <c r="L60" s="10" t="s">
        <v>309</v>
      </c>
      <c r="M60" s="24" t="s">
        <v>313</v>
      </c>
      <c r="N60" s="24" t="s">
        <v>472</v>
      </c>
      <c r="O60" s="25"/>
      <c r="P60" s="25" t="s">
        <v>437</v>
      </c>
      <c r="Q60" s="26">
        <v>60.66666666666667</v>
      </c>
      <c r="R60" s="48"/>
      <c r="S60" s="26">
        <v>36.4</v>
      </c>
      <c r="T60" s="52">
        <v>74.33</v>
      </c>
      <c r="U60" s="52">
        <f t="shared" si="6"/>
        <v>29.732</v>
      </c>
      <c r="V60" s="52">
        <f t="shared" si="7"/>
        <v>66.132</v>
      </c>
      <c r="W60" s="11">
        <v>37</v>
      </c>
      <c r="X60" s="24" t="s">
        <v>347</v>
      </c>
      <c r="Y60" s="10"/>
    </row>
    <row r="61" spans="1:25" ht="25.5">
      <c r="A61" s="34">
        <v>38</v>
      </c>
      <c r="B61" s="11" t="s">
        <v>71</v>
      </c>
      <c r="C61" s="11" t="s">
        <v>345</v>
      </c>
      <c r="D61" s="33" t="s">
        <v>542</v>
      </c>
      <c r="E61" s="11"/>
      <c r="F61" s="11"/>
      <c r="G61" s="11"/>
      <c r="H61" s="32" t="s">
        <v>138</v>
      </c>
      <c r="I61" s="11" t="s">
        <v>426</v>
      </c>
      <c r="J61" s="11" t="s">
        <v>346</v>
      </c>
      <c r="K61" s="10" t="s">
        <v>88</v>
      </c>
      <c r="L61" s="10" t="s">
        <v>89</v>
      </c>
      <c r="M61" s="11" t="s">
        <v>311</v>
      </c>
      <c r="N61" s="11" t="s">
        <v>312</v>
      </c>
      <c r="O61" s="11"/>
      <c r="P61" s="11" t="s">
        <v>72</v>
      </c>
      <c r="Q61" s="14">
        <f>P61/150*100</f>
        <v>63.46666666666667</v>
      </c>
      <c r="R61" s="22"/>
      <c r="S61" s="14">
        <f>(Q61+R61)*0.6</f>
        <v>38.08</v>
      </c>
      <c r="T61" s="51">
        <v>67</v>
      </c>
      <c r="U61" s="51">
        <f t="shared" si="6"/>
        <v>26.8</v>
      </c>
      <c r="V61" s="51">
        <f t="shared" si="7"/>
        <v>64.88</v>
      </c>
      <c r="W61" s="11">
        <v>38</v>
      </c>
      <c r="X61" s="11" t="s">
        <v>347</v>
      </c>
      <c r="Y61" s="10"/>
    </row>
    <row r="62" spans="1:25" ht="25.5">
      <c r="A62" s="34">
        <v>39</v>
      </c>
      <c r="B62" s="24" t="s">
        <v>75</v>
      </c>
      <c r="C62" s="24" t="s">
        <v>345</v>
      </c>
      <c r="D62" s="47" t="s">
        <v>543</v>
      </c>
      <c r="E62" s="23"/>
      <c r="F62" s="23"/>
      <c r="G62" s="23"/>
      <c r="H62" s="32" t="s">
        <v>0</v>
      </c>
      <c r="I62" s="25" t="s">
        <v>354</v>
      </c>
      <c r="J62" s="24" t="s">
        <v>346</v>
      </c>
      <c r="K62" s="10" t="s">
        <v>310</v>
      </c>
      <c r="L62" s="10" t="s">
        <v>309</v>
      </c>
      <c r="M62" s="24" t="s">
        <v>314</v>
      </c>
      <c r="N62" s="24" t="s">
        <v>312</v>
      </c>
      <c r="O62" s="25"/>
      <c r="P62" s="25" t="s">
        <v>306</v>
      </c>
      <c r="Q62" s="26">
        <f>P62/150*100</f>
        <v>63.13333333333333</v>
      </c>
      <c r="R62" s="48"/>
      <c r="S62" s="26">
        <f>(Q62+R62)*0.6</f>
        <v>37.879999999999995</v>
      </c>
      <c r="T62" s="52">
        <v>56.33</v>
      </c>
      <c r="U62" s="52">
        <f t="shared" si="6"/>
        <v>22.532</v>
      </c>
      <c r="V62" s="52">
        <f t="shared" si="7"/>
        <v>60.41199999999999</v>
      </c>
      <c r="W62" s="11">
        <v>39</v>
      </c>
      <c r="X62" s="24" t="s">
        <v>347</v>
      </c>
      <c r="Y62" s="10"/>
    </row>
    <row r="63" spans="1:25" s="35" customFormat="1" ht="25.5">
      <c r="A63" s="34">
        <v>40</v>
      </c>
      <c r="B63" s="24" t="s">
        <v>76</v>
      </c>
      <c r="C63" s="24" t="s">
        <v>345</v>
      </c>
      <c r="D63" s="49" t="s">
        <v>544</v>
      </c>
      <c r="E63" s="25"/>
      <c r="F63" s="25"/>
      <c r="G63" s="25"/>
      <c r="H63" s="32" t="s">
        <v>464</v>
      </c>
      <c r="I63" s="25" t="s">
        <v>307</v>
      </c>
      <c r="J63" s="24" t="s">
        <v>346</v>
      </c>
      <c r="K63" s="10" t="s">
        <v>465</v>
      </c>
      <c r="L63" s="10" t="s">
        <v>466</v>
      </c>
      <c r="M63" s="24" t="s">
        <v>314</v>
      </c>
      <c r="N63" s="24" t="s">
        <v>312</v>
      </c>
      <c r="O63" s="25"/>
      <c r="P63" s="25" t="s">
        <v>77</v>
      </c>
      <c r="Q63" s="26">
        <f>P63/150*100</f>
        <v>62.86666666666666</v>
      </c>
      <c r="R63" s="48"/>
      <c r="S63" s="26">
        <f>(Q63+R63)*0.6</f>
        <v>37.71999999999999</v>
      </c>
      <c r="T63" s="54" t="s">
        <v>488</v>
      </c>
      <c r="U63" s="52"/>
      <c r="V63" s="52">
        <v>37.72</v>
      </c>
      <c r="W63" s="11">
        <v>40</v>
      </c>
      <c r="X63" s="24" t="s">
        <v>347</v>
      </c>
      <c r="Y63" s="10"/>
    </row>
    <row r="64" spans="1:25" s="35" customFormat="1" ht="25.5">
      <c r="A64" s="34">
        <v>41</v>
      </c>
      <c r="B64" s="24" t="s">
        <v>80</v>
      </c>
      <c r="C64" s="24" t="s">
        <v>345</v>
      </c>
      <c r="D64" s="49" t="s">
        <v>545</v>
      </c>
      <c r="E64" s="25"/>
      <c r="F64" s="25"/>
      <c r="G64" s="25"/>
      <c r="H64" s="32" t="s">
        <v>467</v>
      </c>
      <c r="I64" s="25" t="s">
        <v>351</v>
      </c>
      <c r="J64" s="24" t="s">
        <v>346</v>
      </c>
      <c r="K64" s="10" t="s">
        <v>465</v>
      </c>
      <c r="L64" s="10" t="s">
        <v>309</v>
      </c>
      <c r="M64" s="24" t="s">
        <v>314</v>
      </c>
      <c r="N64" s="24" t="s">
        <v>312</v>
      </c>
      <c r="O64" s="25"/>
      <c r="P64" s="25" t="s">
        <v>81</v>
      </c>
      <c r="Q64" s="26">
        <f>P64/150*100</f>
        <v>61.4</v>
      </c>
      <c r="R64" s="48"/>
      <c r="S64" s="26">
        <f>(Q64+R64)*0.6</f>
        <v>36.839999999999996</v>
      </c>
      <c r="T64" s="54" t="s">
        <v>488</v>
      </c>
      <c r="U64" s="52"/>
      <c r="V64" s="52">
        <v>36.84</v>
      </c>
      <c r="W64" s="11">
        <v>41</v>
      </c>
      <c r="X64" s="24" t="s">
        <v>347</v>
      </c>
      <c r="Y64" s="10"/>
    </row>
    <row r="65" spans="1:25" s="35" customFormat="1" ht="25.5">
      <c r="A65" s="34">
        <v>42</v>
      </c>
      <c r="B65" s="24" t="s">
        <v>84</v>
      </c>
      <c r="C65" s="24" t="s">
        <v>345</v>
      </c>
      <c r="D65" s="49" t="s">
        <v>546</v>
      </c>
      <c r="E65" s="25"/>
      <c r="F65" s="25"/>
      <c r="G65" s="25"/>
      <c r="H65" s="32" t="s">
        <v>469</v>
      </c>
      <c r="I65" s="25" t="s">
        <v>385</v>
      </c>
      <c r="J65" s="24" t="s">
        <v>346</v>
      </c>
      <c r="K65" s="10" t="s">
        <v>310</v>
      </c>
      <c r="L65" s="10" t="s">
        <v>309</v>
      </c>
      <c r="M65" s="24" t="s">
        <v>314</v>
      </c>
      <c r="N65" s="24" t="s">
        <v>312</v>
      </c>
      <c r="O65" s="25"/>
      <c r="P65" s="25" t="s">
        <v>205</v>
      </c>
      <c r="Q65" s="26">
        <f>P65/150*100</f>
        <v>61.066666666666656</v>
      </c>
      <c r="R65" s="48"/>
      <c r="S65" s="26">
        <f>(Q65+R65)*0.6</f>
        <v>36.63999999999999</v>
      </c>
      <c r="T65" s="54" t="s">
        <v>488</v>
      </c>
      <c r="U65" s="52"/>
      <c r="V65" s="52">
        <v>36.64</v>
      </c>
      <c r="W65" s="11">
        <v>42</v>
      </c>
      <c r="X65" s="24" t="s">
        <v>347</v>
      </c>
      <c r="Y65" s="10"/>
    </row>
    <row r="66" spans="1:25" ht="26.25" customHeight="1">
      <c r="A66" s="69" t="s">
        <v>482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</row>
    <row r="67" spans="1:25" ht="30" customHeight="1">
      <c r="A67" s="34">
        <v>1</v>
      </c>
      <c r="B67" s="11" t="s">
        <v>83</v>
      </c>
      <c r="C67" s="11" t="s">
        <v>345</v>
      </c>
      <c r="D67" s="33" t="s">
        <v>547</v>
      </c>
      <c r="E67" s="11"/>
      <c r="F67" s="11"/>
      <c r="G67" s="11"/>
      <c r="H67" s="32" t="s">
        <v>141</v>
      </c>
      <c r="I67" s="11" t="s">
        <v>297</v>
      </c>
      <c r="J67" s="11" t="s">
        <v>346</v>
      </c>
      <c r="K67" s="10" t="s">
        <v>88</v>
      </c>
      <c r="L67" s="10" t="s">
        <v>89</v>
      </c>
      <c r="M67" s="11" t="s">
        <v>314</v>
      </c>
      <c r="N67" s="11" t="s">
        <v>312</v>
      </c>
      <c r="O67" s="11"/>
      <c r="P67" s="11" t="s">
        <v>367</v>
      </c>
      <c r="Q67" s="11">
        <v>61.13333333333334</v>
      </c>
      <c r="R67" s="22"/>
      <c r="S67" s="11">
        <v>36.68</v>
      </c>
      <c r="T67" s="51">
        <v>75.33</v>
      </c>
      <c r="U67" s="51">
        <f>T67*0.4</f>
        <v>30.132</v>
      </c>
      <c r="V67" s="51">
        <f>S67+U67</f>
        <v>66.812</v>
      </c>
      <c r="W67" s="11">
        <v>1</v>
      </c>
      <c r="X67" s="11" t="s">
        <v>347</v>
      </c>
      <c r="Y67" s="10" t="s">
        <v>474</v>
      </c>
    </row>
    <row r="68" spans="1:25" ht="24.75" customHeight="1">
      <c r="A68" s="60" t="s">
        <v>478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s="38" customFormat="1" ht="27" customHeight="1">
      <c r="A69" s="11">
        <v>1</v>
      </c>
      <c r="B69" s="10" t="s">
        <v>32</v>
      </c>
      <c r="C69" s="10" t="s">
        <v>33</v>
      </c>
      <c r="D69" s="43" t="s">
        <v>548</v>
      </c>
      <c r="E69" s="12"/>
      <c r="F69" s="12"/>
      <c r="G69" s="12"/>
      <c r="H69" s="13" t="s">
        <v>34</v>
      </c>
      <c r="I69" s="42" t="s">
        <v>39</v>
      </c>
      <c r="J69" s="13" t="s">
        <v>35</v>
      </c>
      <c r="K69" s="13" t="s">
        <v>446</v>
      </c>
      <c r="L69" s="13" t="s">
        <v>36</v>
      </c>
      <c r="M69" s="10" t="s">
        <v>143</v>
      </c>
      <c r="N69" s="10" t="s">
        <v>37</v>
      </c>
      <c r="O69" s="12"/>
      <c r="P69" s="12"/>
      <c r="Q69" s="11"/>
      <c r="R69" s="12"/>
      <c r="S69" s="12"/>
      <c r="T69" s="50"/>
      <c r="U69" s="50">
        <v>82.67</v>
      </c>
      <c r="V69" s="50">
        <f>S69+U69</f>
        <v>82.67</v>
      </c>
      <c r="W69" s="11">
        <v>1</v>
      </c>
      <c r="X69" s="11"/>
      <c r="Y69" s="10" t="s">
        <v>474</v>
      </c>
    </row>
  </sheetData>
  <mergeCells count="30">
    <mergeCell ref="A1:C1"/>
    <mergeCell ref="A2:Y2"/>
    <mergeCell ref="A3:A5"/>
    <mergeCell ref="B3:B5"/>
    <mergeCell ref="C3:C5"/>
    <mergeCell ref="D3:D5"/>
    <mergeCell ref="E3:E5"/>
    <mergeCell ref="F3:G3"/>
    <mergeCell ref="H3:H5"/>
    <mergeCell ref="I3:I5"/>
    <mergeCell ref="F4:F5"/>
    <mergeCell ref="G4:G5"/>
    <mergeCell ref="O3:O5"/>
    <mergeCell ref="P3:U3"/>
    <mergeCell ref="P4:R4"/>
    <mergeCell ref="N3:N5"/>
    <mergeCell ref="J3:J5"/>
    <mergeCell ref="K3:K5"/>
    <mergeCell ref="L3:L5"/>
    <mergeCell ref="M3:M5"/>
    <mergeCell ref="A68:Y68"/>
    <mergeCell ref="T4:U4"/>
    <mergeCell ref="W3:W5"/>
    <mergeCell ref="X3:X5"/>
    <mergeCell ref="V3:V5"/>
    <mergeCell ref="A66:Y66"/>
    <mergeCell ref="A6:Y6"/>
    <mergeCell ref="A19:Y19"/>
    <mergeCell ref="A23:Y23"/>
    <mergeCell ref="Y3:Y5"/>
  </mergeCells>
  <printOptions/>
  <pageMargins left="0.4" right="0.42" top="0.76" bottom="0.7" header="0.5" footer="0.3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A1" sqref="A1:IV1"/>
    </sheetView>
  </sheetViews>
  <sheetFormatPr defaultColWidth="9.140625" defaultRowHeight="12.75"/>
  <cols>
    <col min="1" max="1" width="4.28125" style="0" customWidth="1"/>
    <col min="2" max="2" width="6.28125" style="3" customWidth="1"/>
    <col min="3" max="3" width="2.7109375" style="3" customWidth="1"/>
    <col min="4" max="4" width="10.00390625" style="57" customWidth="1"/>
    <col min="5" max="7" width="2.57421875" style="0" customWidth="1"/>
    <col min="8" max="8" width="16.140625" style="9" customWidth="1"/>
    <col min="9" max="9" width="8.00390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421875" style="0" customWidth="1"/>
    <col min="15" max="15" width="2.8515625" style="0" customWidth="1"/>
    <col min="16" max="16" width="6.28125" style="3" customWidth="1"/>
    <col min="17" max="17" width="6.00390625" style="0" customWidth="1"/>
    <col min="18" max="18" width="4.00390625" style="0" customWidth="1"/>
    <col min="19" max="19" width="5.8515625" style="0" customWidth="1"/>
    <col min="20" max="21" width="6.00390625" style="0" customWidth="1"/>
    <col min="22" max="22" width="5.8515625" style="59" customWidth="1"/>
    <col min="23" max="23" width="3.00390625" style="3" customWidth="1"/>
    <col min="24" max="24" width="2.8515625" style="3" customWidth="1"/>
    <col min="25" max="25" width="8.140625" style="3" customWidth="1"/>
  </cols>
  <sheetData>
    <row r="1" spans="1:23" ht="12.75">
      <c r="A1" s="89" t="s">
        <v>619</v>
      </c>
      <c r="B1" s="88"/>
      <c r="C1" s="88"/>
      <c r="D1" s="3"/>
      <c r="H1"/>
      <c r="P1"/>
      <c r="Q1" s="3"/>
      <c r="V1"/>
      <c r="W1"/>
    </row>
    <row r="2" spans="1:25" ht="49.5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2.5" customHeight="1">
      <c r="A3" s="76" t="s">
        <v>318</v>
      </c>
      <c r="B3" s="78" t="s">
        <v>333</v>
      </c>
      <c r="C3" s="82" t="s">
        <v>334</v>
      </c>
      <c r="D3" s="80" t="s">
        <v>319</v>
      </c>
      <c r="E3" s="76" t="s">
        <v>337</v>
      </c>
      <c r="F3" s="76" t="s">
        <v>320</v>
      </c>
      <c r="G3" s="76"/>
      <c r="H3" s="75" t="s">
        <v>341</v>
      </c>
      <c r="I3" s="78" t="s">
        <v>336</v>
      </c>
      <c r="J3" s="76" t="s">
        <v>321</v>
      </c>
      <c r="K3" s="76" t="s">
        <v>342</v>
      </c>
      <c r="L3" s="76" t="s">
        <v>340</v>
      </c>
      <c r="M3" s="78" t="s">
        <v>330</v>
      </c>
      <c r="N3" s="78" t="s">
        <v>331</v>
      </c>
      <c r="O3" s="80" t="s">
        <v>322</v>
      </c>
      <c r="P3" s="80" t="s">
        <v>323</v>
      </c>
      <c r="Q3" s="80"/>
      <c r="R3" s="80"/>
      <c r="S3" s="80"/>
      <c r="T3" s="80"/>
      <c r="U3" s="80"/>
      <c r="V3" s="83" t="s">
        <v>327</v>
      </c>
      <c r="W3" s="78" t="s">
        <v>335</v>
      </c>
      <c r="X3" s="78" t="s">
        <v>332</v>
      </c>
      <c r="Y3" s="75" t="s">
        <v>324</v>
      </c>
    </row>
    <row r="4" spans="1:25" ht="15.75" customHeight="1">
      <c r="A4" s="76"/>
      <c r="B4" s="78"/>
      <c r="C4" s="82"/>
      <c r="D4" s="80"/>
      <c r="E4" s="76"/>
      <c r="F4" s="76" t="s">
        <v>325</v>
      </c>
      <c r="G4" s="76" t="s">
        <v>326</v>
      </c>
      <c r="H4" s="81"/>
      <c r="I4" s="78"/>
      <c r="J4" s="76"/>
      <c r="K4" s="76"/>
      <c r="L4" s="76"/>
      <c r="M4" s="78"/>
      <c r="N4" s="78"/>
      <c r="O4" s="80"/>
      <c r="P4" s="76" t="s">
        <v>343</v>
      </c>
      <c r="Q4" s="76"/>
      <c r="R4" s="76"/>
      <c r="S4" s="76"/>
      <c r="T4" s="80" t="s">
        <v>344</v>
      </c>
      <c r="U4" s="80"/>
      <c r="V4" s="83"/>
      <c r="W4" s="78"/>
      <c r="X4" s="78"/>
      <c r="Y4" s="64"/>
    </row>
    <row r="5" spans="1:25" ht="16.5" customHeight="1">
      <c r="A5" s="76"/>
      <c r="B5" s="78"/>
      <c r="C5" s="82"/>
      <c r="D5" s="80"/>
      <c r="E5" s="76"/>
      <c r="F5" s="76"/>
      <c r="G5" s="76"/>
      <c r="H5" s="58"/>
      <c r="I5" s="78"/>
      <c r="J5" s="76"/>
      <c r="K5" s="76"/>
      <c r="L5" s="76"/>
      <c r="M5" s="78"/>
      <c r="N5" s="78"/>
      <c r="O5" s="80"/>
      <c r="P5" s="4" t="s">
        <v>328</v>
      </c>
      <c r="Q5" s="16" t="s">
        <v>339</v>
      </c>
      <c r="R5" s="17" t="s">
        <v>329</v>
      </c>
      <c r="S5" s="5">
        <v>0.6</v>
      </c>
      <c r="T5" s="4" t="s">
        <v>328</v>
      </c>
      <c r="U5" s="8">
        <v>0.4</v>
      </c>
      <c r="V5" s="83"/>
      <c r="W5" s="78"/>
      <c r="X5" s="78"/>
      <c r="Y5" s="65"/>
    </row>
    <row r="6" spans="1:25" ht="28.5" customHeight="1">
      <c r="A6" s="69" t="s">
        <v>483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</row>
    <row r="7" spans="1:25" ht="28.5" customHeight="1">
      <c r="A7" s="25">
        <v>1</v>
      </c>
      <c r="B7" s="25" t="s">
        <v>378</v>
      </c>
      <c r="C7" s="25" t="s">
        <v>345</v>
      </c>
      <c r="D7" s="39" t="s">
        <v>596</v>
      </c>
      <c r="E7" s="25"/>
      <c r="F7" s="25"/>
      <c r="G7" s="25"/>
      <c r="H7" s="32" t="s">
        <v>618</v>
      </c>
      <c r="I7" s="25" t="s">
        <v>296</v>
      </c>
      <c r="J7" s="25" t="s">
        <v>346</v>
      </c>
      <c r="K7" s="10" t="s">
        <v>241</v>
      </c>
      <c r="L7" s="25" t="s">
        <v>460</v>
      </c>
      <c r="M7" s="25" t="s">
        <v>222</v>
      </c>
      <c r="N7" s="25" t="s">
        <v>388</v>
      </c>
      <c r="O7" s="25"/>
      <c r="P7" s="25" t="s">
        <v>171</v>
      </c>
      <c r="Q7" s="25">
        <f aca="true" t="shared" si="0" ref="Q7:Q25">P7/150*100</f>
        <v>74.06666666666666</v>
      </c>
      <c r="R7" s="25"/>
      <c r="S7" s="26">
        <f aca="true" t="shared" si="1" ref="S7:S25">(Q7+R7)*0.6</f>
        <v>44.44</v>
      </c>
      <c r="T7" s="52">
        <v>86.33</v>
      </c>
      <c r="U7" s="52">
        <f aca="true" t="shared" si="2" ref="U7:U25">T7*0.4</f>
        <v>34.532000000000004</v>
      </c>
      <c r="V7" s="26">
        <f aca="true" t="shared" si="3" ref="V7:V25">S7+U7</f>
        <v>78.97200000000001</v>
      </c>
      <c r="W7" s="25">
        <v>1</v>
      </c>
      <c r="X7" s="25"/>
      <c r="Y7" s="10" t="s">
        <v>474</v>
      </c>
    </row>
    <row r="8" spans="1:25" ht="28.5" customHeight="1">
      <c r="A8" s="25">
        <v>2</v>
      </c>
      <c r="B8" s="25" t="s">
        <v>288</v>
      </c>
      <c r="C8" s="25" t="s">
        <v>315</v>
      </c>
      <c r="D8" s="39" t="s">
        <v>578</v>
      </c>
      <c r="E8" s="25"/>
      <c r="F8" s="25"/>
      <c r="G8" s="25"/>
      <c r="H8" s="32" t="s">
        <v>225</v>
      </c>
      <c r="I8" s="25" t="s">
        <v>353</v>
      </c>
      <c r="J8" s="25" t="s">
        <v>346</v>
      </c>
      <c r="K8" s="10" t="s">
        <v>241</v>
      </c>
      <c r="L8" s="25" t="s">
        <v>444</v>
      </c>
      <c r="M8" s="25" t="s">
        <v>222</v>
      </c>
      <c r="N8" s="25" t="s">
        <v>394</v>
      </c>
      <c r="O8" s="25"/>
      <c r="P8" s="25" t="s">
        <v>398</v>
      </c>
      <c r="Q8" s="25">
        <f t="shared" si="0"/>
        <v>72.73333333333333</v>
      </c>
      <c r="R8" s="25"/>
      <c r="S8" s="26">
        <f t="shared" si="1"/>
        <v>43.64</v>
      </c>
      <c r="T8" s="52">
        <v>85.33</v>
      </c>
      <c r="U8" s="52">
        <f t="shared" si="2"/>
        <v>34.132</v>
      </c>
      <c r="V8" s="26">
        <f t="shared" si="3"/>
        <v>77.77199999999999</v>
      </c>
      <c r="W8" s="25">
        <v>2</v>
      </c>
      <c r="X8" s="25"/>
      <c r="Y8" s="10" t="s">
        <v>474</v>
      </c>
    </row>
    <row r="9" spans="1:25" ht="25.5">
      <c r="A9" s="25">
        <v>3</v>
      </c>
      <c r="B9" s="25" t="s">
        <v>176</v>
      </c>
      <c r="C9" s="25" t="s">
        <v>315</v>
      </c>
      <c r="D9" s="39" t="s">
        <v>579</v>
      </c>
      <c r="E9" s="25"/>
      <c r="F9" s="25"/>
      <c r="G9" s="25"/>
      <c r="H9" s="32" t="s">
        <v>226</v>
      </c>
      <c r="I9" s="25" t="s">
        <v>353</v>
      </c>
      <c r="J9" s="25" t="s">
        <v>346</v>
      </c>
      <c r="K9" s="10" t="s">
        <v>241</v>
      </c>
      <c r="L9" s="25" t="s">
        <v>444</v>
      </c>
      <c r="M9" s="25" t="s">
        <v>222</v>
      </c>
      <c r="N9" s="25" t="s">
        <v>390</v>
      </c>
      <c r="O9" s="25"/>
      <c r="P9" s="25" t="s">
        <v>177</v>
      </c>
      <c r="Q9" s="25">
        <f t="shared" si="0"/>
        <v>72.26666666666667</v>
      </c>
      <c r="R9" s="25"/>
      <c r="S9" s="26">
        <f t="shared" si="1"/>
        <v>43.36</v>
      </c>
      <c r="T9" s="52">
        <v>84</v>
      </c>
      <c r="U9" s="52">
        <f t="shared" si="2"/>
        <v>33.6</v>
      </c>
      <c r="V9" s="26">
        <f t="shared" si="3"/>
        <v>76.96000000000001</v>
      </c>
      <c r="W9" s="25">
        <v>3</v>
      </c>
      <c r="X9" s="25"/>
      <c r="Y9" s="10" t="s">
        <v>474</v>
      </c>
    </row>
    <row r="10" spans="1:25" s="27" customFormat="1" ht="28.5" customHeight="1">
      <c r="A10" s="25">
        <v>4</v>
      </c>
      <c r="B10" s="25" t="s">
        <v>155</v>
      </c>
      <c r="C10" s="25" t="s">
        <v>345</v>
      </c>
      <c r="D10" s="39" t="s">
        <v>580</v>
      </c>
      <c r="E10" s="25"/>
      <c r="F10" s="25"/>
      <c r="G10" s="25"/>
      <c r="H10" s="32" t="s">
        <v>223</v>
      </c>
      <c r="I10" s="25" t="s">
        <v>426</v>
      </c>
      <c r="J10" s="25" t="s">
        <v>346</v>
      </c>
      <c r="K10" s="10" t="s">
        <v>1</v>
      </c>
      <c r="L10" s="25" t="s">
        <v>444</v>
      </c>
      <c r="M10" s="25" t="s">
        <v>220</v>
      </c>
      <c r="N10" s="25" t="s">
        <v>387</v>
      </c>
      <c r="O10" s="25"/>
      <c r="P10" s="25" t="s">
        <v>156</v>
      </c>
      <c r="Q10" s="25">
        <f t="shared" si="0"/>
        <v>77.33333333333333</v>
      </c>
      <c r="R10" s="25"/>
      <c r="S10" s="26">
        <f t="shared" si="1"/>
        <v>46.4</v>
      </c>
      <c r="T10" s="52">
        <v>76.33</v>
      </c>
      <c r="U10" s="52">
        <f t="shared" si="2"/>
        <v>30.532</v>
      </c>
      <c r="V10" s="26">
        <f t="shared" si="3"/>
        <v>76.932</v>
      </c>
      <c r="W10" s="25">
        <v>4</v>
      </c>
      <c r="X10" s="25"/>
      <c r="Y10" s="10" t="s">
        <v>474</v>
      </c>
    </row>
    <row r="11" spans="1:25" ht="25.5">
      <c r="A11" s="25">
        <v>5</v>
      </c>
      <c r="B11" s="25" t="s">
        <v>157</v>
      </c>
      <c r="C11" s="25" t="s">
        <v>345</v>
      </c>
      <c r="D11" s="39" t="s">
        <v>581</v>
      </c>
      <c r="E11" s="25"/>
      <c r="F11" s="25"/>
      <c r="G11" s="25"/>
      <c r="H11" s="32" t="s">
        <v>224</v>
      </c>
      <c r="I11" s="25" t="s">
        <v>426</v>
      </c>
      <c r="J11" s="25" t="s">
        <v>346</v>
      </c>
      <c r="K11" s="10" t="s">
        <v>241</v>
      </c>
      <c r="L11" s="25" t="s">
        <v>444</v>
      </c>
      <c r="M11" s="25" t="s">
        <v>221</v>
      </c>
      <c r="N11" s="25" t="s">
        <v>386</v>
      </c>
      <c r="O11" s="25"/>
      <c r="P11" s="25" t="s">
        <v>158</v>
      </c>
      <c r="Q11" s="25">
        <f t="shared" si="0"/>
        <v>76.66666666666667</v>
      </c>
      <c r="R11" s="25"/>
      <c r="S11" s="26">
        <f t="shared" si="1"/>
        <v>46</v>
      </c>
      <c r="T11" s="52">
        <v>72.33</v>
      </c>
      <c r="U11" s="52">
        <f t="shared" si="2"/>
        <v>28.932000000000002</v>
      </c>
      <c r="V11" s="26">
        <f t="shared" si="3"/>
        <v>74.932</v>
      </c>
      <c r="W11" s="25">
        <v>5</v>
      </c>
      <c r="X11" s="25"/>
      <c r="Y11" s="10" t="s">
        <v>474</v>
      </c>
    </row>
    <row r="12" spans="1:25" ht="25.5">
      <c r="A12" s="25">
        <v>6</v>
      </c>
      <c r="B12" s="25" t="s">
        <v>194</v>
      </c>
      <c r="C12" s="25" t="s">
        <v>315</v>
      </c>
      <c r="D12" s="39" t="s">
        <v>582</v>
      </c>
      <c r="E12" s="25"/>
      <c r="F12" s="25"/>
      <c r="G12" s="25"/>
      <c r="H12" s="32" t="s">
        <v>2</v>
      </c>
      <c r="I12" s="25" t="s">
        <v>354</v>
      </c>
      <c r="J12" s="25" t="s">
        <v>346</v>
      </c>
      <c r="K12" s="10" t="s">
        <v>241</v>
      </c>
      <c r="L12" s="25" t="s">
        <v>444</v>
      </c>
      <c r="M12" s="25" t="s">
        <v>220</v>
      </c>
      <c r="N12" s="25" t="s">
        <v>390</v>
      </c>
      <c r="O12" s="25"/>
      <c r="P12" s="25" t="s">
        <v>360</v>
      </c>
      <c r="Q12" s="25">
        <f t="shared" si="0"/>
        <v>65.2</v>
      </c>
      <c r="R12" s="25"/>
      <c r="S12" s="26">
        <f t="shared" si="1"/>
        <v>39.12</v>
      </c>
      <c r="T12" s="52">
        <v>86</v>
      </c>
      <c r="U12" s="52">
        <f t="shared" si="2"/>
        <v>34.4</v>
      </c>
      <c r="V12" s="26">
        <f t="shared" si="3"/>
        <v>73.52</v>
      </c>
      <c r="W12" s="25">
        <v>6</v>
      </c>
      <c r="X12" s="25"/>
      <c r="Y12" s="10" t="s">
        <v>474</v>
      </c>
    </row>
    <row r="13" spans="1:25" ht="25.5">
      <c r="A13" s="25">
        <v>7</v>
      </c>
      <c r="B13" s="25" t="s">
        <v>192</v>
      </c>
      <c r="C13" s="25" t="s">
        <v>345</v>
      </c>
      <c r="D13" s="39" t="s">
        <v>583</v>
      </c>
      <c r="E13" s="25"/>
      <c r="F13" s="25"/>
      <c r="G13" s="25"/>
      <c r="H13" s="32" t="s">
        <v>229</v>
      </c>
      <c r="I13" s="25" t="s">
        <v>299</v>
      </c>
      <c r="J13" s="25" t="s">
        <v>346</v>
      </c>
      <c r="K13" s="10" t="s">
        <v>241</v>
      </c>
      <c r="L13" s="25" t="s">
        <v>444</v>
      </c>
      <c r="M13" s="25" t="s">
        <v>222</v>
      </c>
      <c r="N13" s="25" t="s">
        <v>389</v>
      </c>
      <c r="O13" s="25"/>
      <c r="P13" s="25" t="s">
        <v>175</v>
      </c>
      <c r="Q13" s="25">
        <f t="shared" si="0"/>
        <v>65.66666666666666</v>
      </c>
      <c r="R13" s="25"/>
      <c r="S13" s="26">
        <f t="shared" si="1"/>
        <v>39.39999999999999</v>
      </c>
      <c r="T13" s="52">
        <v>80.67</v>
      </c>
      <c r="U13" s="52">
        <f t="shared" si="2"/>
        <v>32.268</v>
      </c>
      <c r="V13" s="26">
        <f t="shared" si="3"/>
        <v>71.66799999999999</v>
      </c>
      <c r="W13" s="25">
        <v>7</v>
      </c>
      <c r="X13" s="25"/>
      <c r="Y13" s="10" t="s">
        <v>474</v>
      </c>
    </row>
    <row r="14" spans="1:25" ht="25.5">
      <c r="A14" s="25">
        <v>8</v>
      </c>
      <c r="B14" s="25" t="s">
        <v>195</v>
      </c>
      <c r="C14" s="25" t="s">
        <v>345</v>
      </c>
      <c r="D14" s="39" t="s">
        <v>584</v>
      </c>
      <c r="E14" s="25"/>
      <c r="F14" s="25"/>
      <c r="G14" s="25"/>
      <c r="H14" s="32" t="s">
        <v>3</v>
      </c>
      <c r="I14" s="25" t="s">
        <v>354</v>
      </c>
      <c r="J14" s="25" t="s">
        <v>346</v>
      </c>
      <c r="K14" s="10" t="s">
        <v>241</v>
      </c>
      <c r="L14" s="25" t="s">
        <v>444</v>
      </c>
      <c r="M14" s="25" t="s">
        <v>221</v>
      </c>
      <c r="N14" s="25" t="s">
        <v>386</v>
      </c>
      <c r="O14" s="25"/>
      <c r="P14" s="25" t="s">
        <v>196</v>
      </c>
      <c r="Q14" s="25">
        <f t="shared" si="0"/>
        <v>64.8</v>
      </c>
      <c r="R14" s="25"/>
      <c r="S14" s="26">
        <f t="shared" si="1"/>
        <v>38.879999999999995</v>
      </c>
      <c r="T14" s="52">
        <v>80.67</v>
      </c>
      <c r="U14" s="52">
        <f t="shared" si="2"/>
        <v>32.268</v>
      </c>
      <c r="V14" s="26">
        <f t="shared" si="3"/>
        <v>71.148</v>
      </c>
      <c r="W14" s="25">
        <v>8</v>
      </c>
      <c r="X14" s="25"/>
      <c r="Y14" s="10" t="s">
        <v>474</v>
      </c>
    </row>
    <row r="15" spans="1:25" ht="25.5">
      <c r="A15" s="25">
        <v>9</v>
      </c>
      <c r="B15" s="25" t="s">
        <v>190</v>
      </c>
      <c r="C15" s="25" t="s">
        <v>345</v>
      </c>
      <c r="D15" s="39" t="s">
        <v>585</v>
      </c>
      <c r="E15" s="25"/>
      <c r="F15" s="25"/>
      <c r="G15" s="25"/>
      <c r="H15" s="32" t="s">
        <v>228</v>
      </c>
      <c r="I15" s="25" t="s">
        <v>299</v>
      </c>
      <c r="J15" s="25" t="s">
        <v>346</v>
      </c>
      <c r="K15" s="10" t="s">
        <v>241</v>
      </c>
      <c r="L15" s="25" t="s">
        <v>218</v>
      </c>
      <c r="M15" s="25" t="s">
        <v>220</v>
      </c>
      <c r="N15" s="25" t="s">
        <v>392</v>
      </c>
      <c r="O15" s="25"/>
      <c r="P15" s="25" t="s">
        <v>191</v>
      </c>
      <c r="Q15" s="25">
        <f t="shared" si="0"/>
        <v>66.26666666666668</v>
      </c>
      <c r="R15" s="25"/>
      <c r="S15" s="26">
        <f t="shared" si="1"/>
        <v>39.760000000000005</v>
      </c>
      <c r="T15" s="52">
        <v>74.67</v>
      </c>
      <c r="U15" s="52">
        <f t="shared" si="2"/>
        <v>29.868000000000002</v>
      </c>
      <c r="V15" s="26">
        <f t="shared" si="3"/>
        <v>69.62800000000001</v>
      </c>
      <c r="W15" s="25">
        <v>9</v>
      </c>
      <c r="X15" s="25"/>
      <c r="Y15" s="10" t="s">
        <v>474</v>
      </c>
    </row>
    <row r="16" spans="1:25" ht="25.5">
      <c r="A16" s="25">
        <v>10</v>
      </c>
      <c r="B16" s="25" t="s">
        <v>187</v>
      </c>
      <c r="C16" s="25" t="s">
        <v>315</v>
      </c>
      <c r="D16" s="39" t="s">
        <v>586</v>
      </c>
      <c r="E16" s="25"/>
      <c r="F16" s="25"/>
      <c r="G16" s="25"/>
      <c r="H16" s="32" t="s">
        <v>227</v>
      </c>
      <c r="I16" s="25" t="s">
        <v>351</v>
      </c>
      <c r="J16" s="25" t="s">
        <v>346</v>
      </c>
      <c r="K16" s="10" t="s">
        <v>241</v>
      </c>
      <c r="L16" s="25" t="s">
        <v>445</v>
      </c>
      <c r="M16" s="25" t="s">
        <v>222</v>
      </c>
      <c r="N16" s="25" t="s">
        <v>391</v>
      </c>
      <c r="O16" s="25"/>
      <c r="P16" s="25" t="s">
        <v>188</v>
      </c>
      <c r="Q16" s="25">
        <f t="shared" si="0"/>
        <v>67.26666666666668</v>
      </c>
      <c r="R16" s="25"/>
      <c r="S16" s="26">
        <f t="shared" si="1"/>
        <v>40.36000000000001</v>
      </c>
      <c r="T16" s="52">
        <v>73</v>
      </c>
      <c r="U16" s="52">
        <f t="shared" si="2"/>
        <v>29.200000000000003</v>
      </c>
      <c r="V16" s="26">
        <f t="shared" si="3"/>
        <v>69.56</v>
      </c>
      <c r="W16" s="25">
        <v>10</v>
      </c>
      <c r="X16" s="25"/>
      <c r="Y16" s="10" t="s">
        <v>474</v>
      </c>
    </row>
    <row r="17" spans="1:25" ht="25.5">
      <c r="A17" s="25">
        <v>11</v>
      </c>
      <c r="B17" s="25" t="s">
        <v>204</v>
      </c>
      <c r="C17" s="25" t="s">
        <v>345</v>
      </c>
      <c r="D17" s="39" t="s">
        <v>587</v>
      </c>
      <c r="E17" s="25"/>
      <c r="F17" s="25"/>
      <c r="G17" s="25"/>
      <c r="H17" s="32" t="s">
        <v>6</v>
      </c>
      <c r="I17" s="25" t="s">
        <v>363</v>
      </c>
      <c r="J17" s="25" t="s">
        <v>346</v>
      </c>
      <c r="K17" s="10" t="s">
        <v>241</v>
      </c>
      <c r="L17" s="25" t="s">
        <v>444</v>
      </c>
      <c r="M17" s="25" t="s">
        <v>221</v>
      </c>
      <c r="N17" s="25" t="s">
        <v>386</v>
      </c>
      <c r="O17" s="25"/>
      <c r="P17" s="25" t="s">
        <v>205</v>
      </c>
      <c r="Q17" s="25">
        <f t="shared" si="0"/>
        <v>61.066666666666656</v>
      </c>
      <c r="R17" s="25"/>
      <c r="S17" s="26">
        <f t="shared" si="1"/>
        <v>36.63999999999999</v>
      </c>
      <c r="T17" s="52">
        <v>82</v>
      </c>
      <c r="U17" s="52">
        <f t="shared" si="2"/>
        <v>32.800000000000004</v>
      </c>
      <c r="V17" s="26">
        <f t="shared" si="3"/>
        <v>69.44</v>
      </c>
      <c r="W17" s="25">
        <v>11</v>
      </c>
      <c r="X17" s="25"/>
      <c r="Y17" s="10" t="s">
        <v>474</v>
      </c>
    </row>
    <row r="18" spans="1:25" ht="25.5">
      <c r="A18" s="25">
        <v>12</v>
      </c>
      <c r="B18" s="25" t="s">
        <v>211</v>
      </c>
      <c r="C18" s="25" t="s">
        <v>345</v>
      </c>
      <c r="D18" s="39" t="s">
        <v>588</v>
      </c>
      <c r="E18" s="25"/>
      <c r="F18" s="25"/>
      <c r="G18" s="25"/>
      <c r="H18" s="32" t="s">
        <v>8</v>
      </c>
      <c r="I18" s="25" t="s">
        <v>363</v>
      </c>
      <c r="J18" s="25" t="s">
        <v>346</v>
      </c>
      <c r="K18" s="10" t="s">
        <v>241</v>
      </c>
      <c r="L18" s="25" t="s">
        <v>444</v>
      </c>
      <c r="M18" s="25" t="s">
        <v>222</v>
      </c>
      <c r="N18" s="25" t="s">
        <v>389</v>
      </c>
      <c r="O18" s="25"/>
      <c r="P18" s="25" t="s">
        <v>368</v>
      </c>
      <c r="Q18" s="25">
        <f t="shared" si="0"/>
        <v>59.533333333333324</v>
      </c>
      <c r="R18" s="25"/>
      <c r="S18" s="26">
        <f t="shared" si="1"/>
        <v>35.71999999999999</v>
      </c>
      <c r="T18" s="52">
        <v>81</v>
      </c>
      <c r="U18" s="52">
        <f t="shared" si="2"/>
        <v>32.4</v>
      </c>
      <c r="V18" s="26">
        <f t="shared" si="3"/>
        <v>68.11999999999999</v>
      </c>
      <c r="W18" s="25">
        <v>12</v>
      </c>
      <c r="X18" s="25"/>
      <c r="Y18" s="10" t="s">
        <v>474</v>
      </c>
    </row>
    <row r="19" spans="1:25" ht="25.5">
      <c r="A19" s="25">
        <v>13</v>
      </c>
      <c r="B19" s="25" t="s">
        <v>201</v>
      </c>
      <c r="C19" s="25" t="s">
        <v>345</v>
      </c>
      <c r="D19" s="39" t="s">
        <v>589</v>
      </c>
      <c r="E19" s="25"/>
      <c r="F19" s="25"/>
      <c r="G19" s="25"/>
      <c r="H19" s="32" t="s">
        <v>4</v>
      </c>
      <c r="I19" s="25" t="s">
        <v>432</v>
      </c>
      <c r="J19" s="25" t="s">
        <v>346</v>
      </c>
      <c r="K19" s="10" t="s">
        <v>241</v>
      </c>
      <c r="L19" s="25" t="s">
        <v>444</v>
      </c>
      <c r="M19" s="25" t="s">
        <v>221</v>
      </c>
      <c r="N19" s="25" t="s">
        <v>386</v>
      </c>
      <c r="O19" s="25"/>
      <c r="P19" s="25" t="s">
        <v>185</v>
      </c>
      <c r="Q19" s="25">
        <f t="shared" si="0"/>
        <v>62</v>
      </c>
      <c r="R19" s="25"/>
      <c r="S19" s="26">
        <f t="shared" si="1"/>
        <v>37.199999999999996</v>
      </c>
      <c r="T19" s="52">
        <v>76.33</v>
      </c>
      <c r="U19" s="52">
        <f t="shared" si="2"/>
        <v>30.532</v>
      </c>
      <c r="V19" s="26">
        <f t="shared" si="3"/>
        <v>67.732</v>
      </c>
      <c r="W19" s="25">
        <v>13</v>
      </c>
      <c r="X19" s="25"/>
      <c r="Y19" s="10" t="s">
        <v>474</v>
      </c>
    </row>
    <row r="20" spans="1:25" ht="25.5">
      <c r="A20" s="25">
        <v>14</v>
      </c>
      <c r="B20" s="25" t="s">
        <v>193</v>
      </c>
      <c r="C20" s="25" t="s">
        <v>345</v>
      </c>
      <c r="D20" s="39" t="s">
        <v>590</v>
      </c>
      <c r="E20" s="25"/>
      <c r="F20" s="25"/>
      <c r="G20" s="25"/>
      <c r="H20" s="32" t="s">
        <v>230</v>
      </c>
      <c r="I20" s="25" t="s">
        <v>432</v>
      </c>
      <c r="J20" s="25" t="s">
        <v>346</v>
      </c>
      <c r="K20" s="10" t="s">
        <v>241</v>
      </c>
      <c r="L20" s="25" t="s">
        <v>444</v>
      </c>
      <c r="M20" s="25" t="s">
        <v>221</v>
      </c>
      <c r="N20" s="25" t="s">
        <v>386</v>
      </c>
      <c r="O20" s="25"/>
      <c r="P20" s="25" t="s">
        <v>175</v>
      </c>
      <c r="Q20" s="25">
        <f t="shared" si="0"/>
        <v>65.66666666666666</v>
      </c>
      <c r="R20" s="25"/>
      <c r="S20" s="26">
        <f t="shared" si="1"/>
        <v>39.39999999999999</v>
      </c>
      <c r="T20" s="52">
        <v>70.67</v>
      </c>
      <c r="U20" s="52">
        <f t="shared" si="2"/>
        <v>28.268</v>
      </c>
      <c r="V20" s="26">
        <f t="shared" si="3"/>
        <v>67.66799999999999</v>
      </c>
      <c r="W20" s="25">
        <v>14</v>
      </c>
      <c r="X20" s="25"/>
      <c r="Y20" s="10" t="s">
        <v>474</v>
      </c>
    </row>
    <row r="21" spans="1:25" ht="25.5">
      <c r="A21" s="25">
        <v>15</v>
      </c>
      <c r="B21" s="25" t="s">
        <v>202</v>
      </c>
      <c r="C21" s="25" t="s">
        <v>345</v>
      </c>
      <c r="D21" s="39" t="s">
        <v>591</v>
      </c>
      <c r="E21" s="25"/>
      <c r="F21" s="25"/>
      <c r="G21" s="25"/>
      <c r="H21" s="32" t="s">
        <v>5</v>
      </c>
      <c r="I21" s="25" t="s">
        <v>299</v>
      </c>
      <c r="J21" s="25" t="s">
        <v>346</v>
      </c>
      <c r="K21" s="10" t="s">
        <v>241</v>
      </c>
      <c r="L21" s="25" t="s">
        <v>219</v>
      </c>
      <c r="M21" s="25" t="s">
        <v>220</v>
      </c>
      <c r="N21" s="25" t="s">
        <v>387</v>
      </c>
      <c r="O21" s="25"/>
      <c r="P21" s="25" t="s">
        <v>203</v>
      </c>
      <c r="Q21" s="25">
        <f t="shared" si="0"/>
        <v>61.6</v>
      </c>
      <c r="R21" s="25"/>
      <c r="S21" s="26">
        <f t="shared" si="1"/>
        <v>36.96</v>
      </c>
      <c r="T21" s="52">
        <v>73.33</v>
      </c>
      <c r="U21" s="52">
        <f t="shared" si="2"/>
        <v>29.332</v>
      </c>
      <c r="V21" s="26">
        <f t="shared" si="3"/>
        <v>66.292</v>
      </c>
      <c r="W21" s="25">
        <v>15</v>
      </c>
      <c r="X21" s="25"/>
      <c r="Y21" s="10" t="s">
        <v>474</v>
      </c>
    </row>
    <row r="22" spans="1:25" ht="23.25" customHeight="1">
      <c r="A22" s="25">
        <v>16</v>
      </c>
      <c r="B22" s="25" t="s">
        <v>384</v>
      </c>
      <c r="C22" s="25" t="s">
        <v>345</v>
      </c>
      <c r="D22" s="39" t="s">
        <v>592</v>
      </c>
      <c r="E22" s="25"/>
      <c r="F22" s="25"/>
      <c r="G22" s="25"/>
      <c r="H22" s="32" t="s">
        <v>7</v>
      </c>
      <c r="I22" s="25" t="s">
        <v>348</v>
      </c>
      <c r="J22" s="25" t="s">
        <v>346</v>
      </c>
      <c r="K22" s="10" t="s">
        <v>241</v>
      </c>
      <c r="L22" s="25" t="s">
        <v>444</v>
      </c>
      <c r="M22" s="25" t="s">
        <v>222</v>
      </c>
      <c r="N22" s="25" t="s">
        <v>388</v>
      </c>
      <c r="O22" s="25"/>
      <c r="P22" s="25" t="s">
        <v>427</v>
      </c>
      <c r="Q22" s="25">
        <f t="shared" si="0"/>
        <v>59.86666666666667</v>
      </c>
      <c r="R22" s="25"/>
      <c r="S22" s="26">
        <f t="shared" si="1"/>
        <v>35.92</v>
      </c>
      <c r="T22" s="52">
        <v>75.33</v>
      </c>
      <c r="U22" s="52">
        <f t="shared" si="2"/>
        <v>30.132</v>
      </c>
      <c r="V22" s="26">
        <f t="shared" si="3"/>
        <v>66.052</v>
      </c>
      <c r="W22" s="25">
        <v>16</v>
      </c>
      <c r="X22" s="25"/>
      <c r="Y22" s="10"/>
    </row>
    <row r="23" spans="1:25" ht="23.25" customHeight="1">
      <c r="A23" s="25">
        <v>17</v>
      </c>
      <c r="B23" s="25" t="s">
        <v>213</v>
      </c>
      <c r="C23" s="25" t="s">
        <v>345</v>
      </c>
      <c r="D23" s="39" t="s">
        <v>593</v>
      </c>
      <c r="E23" s="25"/>
      <c r="F23" s="25"/>
      <c r="G23" s="25"/>
      <c r="H23" s="32" t="s">
        <v>231</v>
      </c>
      <c r="I23" s="25" t="s">
        <v>432</v>
      </c>
      <c r="J23" s="25" t="s">
        <v>346</v>
      </c>
      <c r="K23" s="10" t="s">
        <v>241</v>
      </c>
      <c r="L23" s="25" t="s">
        <v>444</v>
      </c>
      <c r="M23" s="25" t="s">
        <v>220</v>
      </c>
      <c r="N23" s="25" t="s">
        <v>387</v>
      </c>
      <c r="O23" s="25"/>
      <c r="P23" s="25" t="s">
        <v>214</v>
      </c>
      <c r="Q23" s="25">
        <f t="shared" si="0"/>
        <v>58.266666666666666</v>
      </c>
      <c r="R23" s="25"/>
      <c r="S23" s="26">
        <f t="shared" si="1"/>
        <v>34.96</v>
      </c>
      <c r="T23" s="52">
        <v>77</v>
      </c>
      <c r="U23" s="52">
        <f t="shared" si="2"/>
        <v>30.8</v>
      </c>
      <c r="V23" s="26">
        <f t="shared" si="3"/>
        <v>65.76</v>
      </c>
      <c r="W23" s="25">
        <v>17</v>
      </c>
      <c r="X23" s="25"/>
      <c r="Y23" s="10"/>
    </row>
    <row r="24" spans="1:25" ht="23.25" customHeight="1">
      <c r="A24" s="25">
        <v>18</v>
      </c>
      <c r="B24" s="25" t="s">
        <v>212</v>
      </c>
      <c r="C24" s="25" t="s">
        <v>345</v>
      </c>
      <c r="D24" s="39" t="s">
        <v>594</v>
      </c>
      <c r="E24" s="25"/>
      <c r="F24" s="25"/>
      <c r="G24" s="25"/>
      <c r="H24" s="32" t="s">
        <v>9</v>
      </c>
      <c r="I24" s="25" t="s">
        <v>353</v>
      </c>
      <c r="J24" s="25" t="s">
        <v>346</v>
      </c>
      <c r="K24" s="10" t="s">
        <v>241</v>
      </c>
      <c r="L24" s="25" t="s">
        <v>444</v>
      </c>
      <c r="M24" s="25" t="s">
        <v>220</v>
      </c>
      <c r="N24" s="25" t="s">
        <v>390</v>
      </c>
      <c r="O24" s="25"/>
      <c r="P24" s="25" t="s">
        <v>198</v>
      </c>
      <c r="Q24" s="25">
        <f t="shared" si="0"/>
        <v>58.333333333333336</v>
      </c>
      <c r="R24" s="25"/>
      <c r="S24" s="26">
        <f t="shared" si="1"/>
        <v>35</v>
      </c>
      <c r="T24" s="52">
        <v>73.67</v>
      </c>
      <c r="U24" s="52">
        <f t="shared" si="2"/>
        <v>29.468000000000004</v>
      </c>
      <c r="V24" s="26">
        <f t="shared" si="3"/>
        <v>64.468</v>
      </c>
      <c r="W24" s="25">
        <v>18</v>
      </c>
      <c r="X24" s="25"/>
      <c r="Y24" s="10"/>
    </row>
    <row r="25" spans="1:25" ht="23.25" customHeight="1">
      <c r="A25" s="25">
        <v>19</v>
      </c>
      <c r="B25" s="25" t="s">
        <v>217</v>
      </c>
      <c r="C25" s="25" t="s">
        <v>345</v>
      </c>
      <c r="D25" s="39" t="s">
        <v>595</v>
      </c>
      <c r="E25" s="25"/>
      <c r="F25" s="25"/>
      <c r="G25" s="25"/>
      <c r="H25" s="32" t="s">
        <v>232</v>
      </c>
      <c r="I25" s="25" t="s">
        <v>354</v>
      </c>
      <c r="J25" s="25" t="s">
        <v>346</v>
      </c>
      <c r="K25" s="10" t="s">
        <v>241</v>
      </c>
      <c r="L25" s="25" t="s">
        <v>444</v>
      </c>
      <c r="M25" s="25" t="s">
        <v>220</v>
      </c>
      <c r="N25" s="25" t="s">
        <v>387</v>
      </c>
      <c r="O25" s="25"/>
      <c r="P25" s="25" t="s">
        <v>375</v>
      </c>
      <c r="Q25" s="25">
        <f t="shared" si="0"/>
        <v>52.06666666666666</v>
      </c>
      <c r="R25" s="25"/>
      <c r="S25" s="26">
        <f t="shared" si="1"/>
        <v>31.239999999999995</v>
      </c>
      <c r="T25" s="52">
        <v>74.67</v>
      </c>
      <c r="U25" s="52">
        <f t="shared" si="2"/>
        <v>29.868000000000002</v>
      </c>
      <c r="V25" s="26">
        <f t="shared" si="3"/>
        <v>61.108</v>
      </c>
      <c r="W25" s="25">
        <v>19</v>
      </c>
      <c r="X25" s="25"/>
      <c r="Y25" s="10"/>
    </row>
    <row r="26" spans="1:25" ht="27.75" customHeight="1">
      <c r="A26" s="69" t="s">
        <v>484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</row>
    <row r="27" spans="1:25" ht="24" customHeight="1">
      <c r="A27" s="25">
        <v>1</v>
      </c>
      <c r="B27" s="25" t="s">
        <v>174</v>
      </c>
      <c r="C27" s="25" t="s">
        <v>315</v>
      </c>
      <c r="D27" s="39" t="s">
        <v>568</v>
      </c>
      <c r="E27" s="25"/>
      <c r="F27" s="25"/>
      <c r="G27" s="25"/>
      <c r="H27" s="32" t="s">
        <v>233</v>
      </c>
      <c r="I27" s="25" t="s">
        <v>300</v>
      </c>
      <c r="J27" s="25" t="s">
        <v>346</v>
      </c>
      <c r="K27" s="10" t="s">
        <v>241</v>
      </c>
      <c r="L27" s="25" t="s">
        <v>444</v>
      </c>
      <c r="M27" s="10" t="s">
        <v>10</v>
      </c>
      <c r="N27" s="10" t="s">
        <v>11</v>
      </c>
      <c r="O27" s="25"/>
      <c r="P27" s="25" t="s">
        <v>436</v>
      </c>
      <c r="Q27" s="25">
        <f aca="true" t="shared" si="4" ref="Q27:Q36">P27/150*100</f>
        <v>72.33333333333334</v>
      </c>
      <c r="R27" s="25"/>
      <c r="S27" s="31">
        <f aca="true" t="shared" si="5" ref="S27:S36">(Q27+R27)*0.6</f>
        <v>43.400000000000006</v>
      </c>
      <c r="T27" s="52">
        <v>84.33</v>
      </c>
      <c r="U27" s="52">
        <f aca="true" t="shared" si="6" ref="U27:U36">T27*0.4</f>
        <v>33.732</v>
      </c>
      <c r="V27" s="26">
        <f aca="true" t="shared" si="7" ref="V27:V36">S27+U27</f>
        <v>77.132</v>
      </c>
      <c r="W27" s="25">
        <v>1</v>
      </c>
      <c r="X27" s="25"/>
      <c r="Y27" s="10" t="s">
        <v>474</v>
      </c>
    </row>
    <row r="28" spans="1:25" ht="24" customHeight="1">
      <c r="A28" s="25">
        <v>2</v>
      </c>
      <c r="B28" s="25" t="s">
        <v>186</v>
      </c>
      <c r="C28" s="25" t="s">
        <v>315</v>
      </c>
      <c r="D28" s="39" t="s">
        <v>569</v>
      </c>
      <c r="E28" s="25"/>
      <c r="F28" s="25"/>
      <c r="G28" s="25"/>
      <c r="H28" s="44" t="s">
        <v>12</v>
      </c>
      <c r="I28" s="25" t="s">
        <v>353</v>
      </c>
      <c r="J28" s="25" t="s">
        <v>346</v>
      </c>
      <c r="K28" s="10" t="s">
        <v>241</v>
      </c>
      <c r="L28" s="25" t="s">
        <v>218</v>
      </c>
      <c r="M28" s="25" t="s">
        <v>221</v>
      </c>
      <c r="N28" s="25" t="s">
        <v>387</v>
      </c>
      <c r="O28" s="25"/>
      <c r="P28" s="25" t="s">
        <v>294</v>
      </c>
      <c r="Q28" s="25">
        <f t="shared" si="4"/>
        <v>67.39999999999999</v>
      </c>
      <c r="R28" s="25"/>
      <c r="S28" s="31">
        <f t="shared" si="5"/>
        <v>40.43999999999999</v>
      </c>
      <c r="T28" s="52">
        <v>88.67</v>
      </c>
      <c r="U28" s="52">
        <f t="shared" si="6"/>
        <v>35.468</v>
      </c>
      <c r="V28" s="26">
        <f t="shared" si="7"/>
        <v>75.90799999999999</v>
      </c>
      <c r="W28" s="25">
        <v>2</v>
      </c>
      <c r="X28" s="25"/>
      <c r="Y28" s="10" t="s">
        <v>474</v>
      </c>
    </row>
    <row r="29" spans="1:25" ht="24" customHeight="1">
      <c r="A29" s="25">
        <v>3</v>
      </c>
      <c r="B29" s="25" t="s">
        <v>183</v>
      </c>
      <c r="C29" s="25" t="s">
        <v>315</v>
      </c>
      <c r="D29" s="39" t="s">
        <v>570</v>
      </c>
      <c r="E29" s="25"/>
      <c r="F29" s="25"/>
      <c r="G29" s="25"/>
      <c r="H29" s="32" t="s">
        <v>235</v>
      </c>
      <c r="I29" s="25" t="s">
        <v>351</v>
      </c>
      <c r="J29" s="25" t="s">
        <v>346</v>
      </c>
      <c r="K29" s="10" t="s">
        <v>241</v>
      </c>
      <c r="L29" s="25" t="s">
        <v>444</v>
      </c>
      <c r="M29" s="25" t="s">
        <v>220</v>
      </c>
      <c r="N29" s="25" t="s">
        <v>391</v>
      </c>
      <c r="O29" s="25"/>
      <c r="P29" s="25" t="s">
        <v>399</v>
      </c>
      <c r="Q29" s="25">
        <f t="shared" si="4"/>
        <v>69.26666666666667</v>
      </c>
      <c r="R29" s="25"/>
      <c r="S29" s="31">
        <f t="shared" si="5"/>
        <v>41.559999999999995</v>
      </c>
      <c r="T29" s="52">
        <v>82.33</v>
      </c>
      <c r="U29" s="52">
        <f t="shared" si="6"/>
        <v>32.932</v>
      </c>
      <c r="V29" s="26">
        <f t="shared" si="7"/>
        <v>74.49199999999999</v>
      </c>
      <c r="W29" s="25">
        <v>3</v>
      </c>
      <c r="X29" s="25"/>
      <c r="Y29" s="10" t="s">
        <v>474</v>
      </c>
    </row>
    <row r="30" spans="1:25" ht="24" customHeight="1">
      <c r="A30" s="25">
        <v>4</v>
      </c>
      <c r="B30" s="25" t="s">
        <v>182</v>
      </c>
      <c r="C30" s="25" t="s">
        <v>315</v>
      </c>
      <c r="D30" s="39" t="s">
        <v>571</v>
      </c>
      <c r="E30" s="25"/>
      <c r="F30" s="25"/>
      <c r="G30" s="25"/>
      <c r="H30" s="32" t="s">
        <v>234</v>
      </c>
      <c r="I30" s="25" t="s">
        <v>300</v>
      </c>
      <c r="J30" s="25" t="s">
        <v>346</v>
      </c>
      <c r="K30" s="10" t="s">
        <v>241</v>
      </c>
      <c r="L30" s="25" t="s">
        <v>444</v>
      </c>
      <c r="M30" s="25" t="s">
        <v>222</v>
      </c>
      <c r="N30" s="25" t="s">
        <v>387</v>
      </c>
      <c r="O30" s="25"/>
      <c r="P30" s="25" t="s">
        <v>406</v>
      </c>
      <c r="Q30" s="25">
        <f t="shared" si="4"/>
        <v>69.86666666666666</v>
      </c>
      <c r="R30" s="25"/>
      <c r="S30" s="31">
        <f t="shared" si="5"/>
        <v>41.919999999999995</v>
      </c>
      <c r="T30" s="52">
        <v>77.67</v>
      </c>
      <c r="U30" s="52">
        <f t="shared" si="6"/>
        <v>31.068</v>
      </c>
      <c r="V30" s="26">
        <f t="shared" si="7"/>
        <v>72.988</v>
      </c>
      <c r="W30" s="25">
        <v>4</v>
      </c>
      <c r="X30" s="25"/>
      <c r="Y30" s="10" t="s">
        <v>474</v>
      </c>
    </row>
    <row r="31" spans="1:25" ht="24" customHeight="1">
      <c r="A31" s="25">
        <v>5</v>
      </c>
      <c r="B31" s="25" t="s">
        <v>199</v>
      </c>
      <c r="C31" s="25" t="s">
        <v>315</v>
      </c>
      <c r="D31" s="39" t="s">
        <v>572</v>
      </c>
      <c r="E31" s="25"/>
      <c r="F31" s="25"/>
      <c r="G31" s="25"/>
      <c r="H31" s="32" t="s">
        <v>13</v>
      </c>
      <c r="I31" s="25" t="s">
        <v>352</v>
      </c>
      <c r="J31" s="25" t="s">
        <v>346</v>
      </c>
      <c r="K31" s="10" t="s">
        <v>1</v>
      </c>
      <c r="L31" s="25" t="s">
        <v>444</v>
      </c>
      <c r="M31" s="25" t="s">
        <v>221</v>
      </c>
      <c r="N31" s="25" t="s">
        <v>387</v>
      </c>
      <c r="O31" s="25"/>
      <c r="P31" s="25" t="s">
        <v>306</v>
      </c>
      <c r="Q31" s="25">
        <f t="shared" si="4"/>
        <v>63.13333333333333</v>
      </c>
      <c r="R31" s="25"/>
      <c r="S31" s="31">
        <f t="shared" si="5"/>
        <v>37.879999999999995</v>
      </c>
      <c r="T31" s="52">
        <v>87.67</v>
      </c>
      <c r="U31" s="52">
        <f t="shared" si="6"/>
        <v>35.068000000000005</v>
      </c>
      <c r="V31" s="26">
        <f t="shared" si="7"/>
        <v>72.94800000000001</v>
      </c>
      <c r="W31" s="25">
        <v>5</v>
      </c>
      <c r="X31" s="25"/>
      <c r="Y31" s="10"/>
    </row>
    <row r="32" spans="1:25" ht="24" customHeight="1">
      <c r="A32" s="25">
        <v>6</v>
      </c>
      <c r="B32" s="25" t="s">
        <v>200</v>
      </c>
      <c r="C32" s="25" t="s">
        <v>315</v>
      </c>
      <c r="D32" s="39" t="s">
        <v>573</v>
      </c>
      <c r="E32" s="25"/>
      <c r="F32" s="25"/>
      <c r="G32" s="25"/>
      <c r="H32" s="32" t="s">
        <v>236</v>
      </c>
      <c r="I32" s="25" t="s">
        <v>348</v>
      </c>
      <c r="J32" s="25" t="s">
        <v>346</v>
      </c>
      <c r="K32" s="10" t="s">
        <v>241</v>
      </c>
      <c r="L32" s="25" t="s">
        <v>444</v>
      </c>
      <c r="M32" s="25" t="s">
        <v>220</v>
      </c>
      <c r="N32" s="25" t="s">
        <v>387</v>
      </c>
      <c r="O32" s="25"/>
      <c r="P32" s="25" t="s">
        <v>364</v>
      </c>
      <c r="Q32" s="25">
        <f t="shared" si="4"/>
        <v>62.933333333333344</v>
      </c>
      <c r="R32" s="25"/>
      <c r="S32" s="31">
        <f t="shared" si="5"/>
        <v>37.760000000000005</v>
      </c>
      <c r="T32" s="52">
        <v>73.67</v>
      </c>
      <c r="U32" s="52">
        <f t="shared" si="6"/>
        <v>29.468000000000004</v>
      </c>
      <c r="V32" s="26">
        <f t="shared" si="7"/>
        <v>67.22800000000001</v>
      </c>
      <c r="W32" s="25">
        <v>6</v>
      </c>
      <c r="X32" s="25"/>
      <c r="Y32" s="10"/>
    </row>
    <row r="33" spans="1:25" ht="24" customHeight="1">
      <c r="A33" s="25">
        <v>7</v>
      </c>
      <c r="B33" s="25" t="s">
        <v>209</v>
      </c>
      <c r="C33" s="25" t="s">
        <v>315</v>
      </c>
      <c r="D33" s="39" t="s">
        <v>574</v>
      </c>
      <c r="E33" s="25"/>
      <c r="F33" s="25"/>
      <c r="G33" s="25"/>
      <c r="H33" s="32" t="s">
        <v>238</v>
      </c>
      <c r="I33" s="25" t="s">
        <v>348</v>
      </c>
      <c r="J33" s="25" t="s">
        <v>346</v>
      </c>
      <c r="K33" s="10" t="s">
        <v>241</v>
      </c>
      <c r="L33" s="25" t="s">
        <v>444</v>
      </c>
      <c r="M33" s="25" t="s">
        <v>221</v>
      </c>
      <c r="N33" s="25" t="s">
        <v>386</v>
      </c>
      <c r="O33" s="25"/>
      <c r="P33" s="25" t="s">
        <v>210</v>
      </c>
      <c r="Q33" s="25">
        <f t="shared" si="4"/>
        <v>60.266666666666666</v>
      </c>
      <c r="R33" s="25"/>
      <c r="S33" s="31">
        <f t="shared" si="5"/>
        <v>36.16</v>
      </c>
      <c r="T33" s="52">
        <v>76</v>
      </c>
      <c r="U33" s="52">
        <f t="shared" si="6"/>
        <v>30.400000000000002</v>
      </c>
      <c r="V33" s="26">
        <f t="shared" si="7"/>
        <v>66.56</v>
      </c>
      <c r="W33" s="25">
        <v>7</v>
      </c>
      <c r="X33" s="25"/>
      <c r="Y33" s="10"/>
    </row>
    <row r="34" spans="1:25" ht="24" customHeight="1">
      <c r="A34" s="25">
        <v>8</v>
      </c>
      <c r="B34" s="25" t="s">
        <v>206</v>
      </c>
      <c r="C34" s="25" t="s">
        <v>315</v>
      </c>
      <c r="D34" s="39" t="s">
        <v>575</v>
      </c>
      <c r="E34" s="25"/>
      <c r="F34" s="25"/>
      <c r="G34" s="25"/>
      <c r="H34" s="32" t="s">
        <v>237</v>
      </c>
      <c r="I34" s="25" t="s">
        <v>208</v>
      </c>
      <c r="J34" s="25" t="s">
        <v>346</v>
      </c>
      <c r="K34" s="10" t="s">
        <v>241</v>
      </c>
      <c r="L34" s="25" t="s">
        <v>219</v>
      </c>
      <c r="M34" s="10" t="s">
        <v>14</v>
      </c>
      <c r="N34" s="25"/>
      <c r="O34" s="25"/>
      <c r="P34" s="25" t="s">
        <v>207</v>
      </c>
      <c r="Q34" s="25">
        <f t="shared" si="4"/>
        <v>60.93333333333334</v>
      </c>
      <c r="R34" s="25"/>
      <c r="S34" s="31">
        <f t="shared" si="5"/>
        <v>36.56</v>
      </c>
      <c r="T34" s="52">
        <v>72.67</v>
      </c>
      <c r="U34" s="52">
        <f t="shared" si="6"/>
        <v>29.068</v>
      </c>
      <c r="V34" s="26">
        <f t="shared" si="7"/>
        <v>65.628</v>
      </c>
      <c r="W34" s="25">
        <v>8</v>
      </c>
      <c r="X34" s="25"/>
      <c r="Y34" s="10"/>
    </row>
    <row r="35" spans="1:25" ht="24" customHeight="1">
      <c r="A35" s="25">
        <v>9</v>
      </c>
      <c r="B35" s="25" t="s">
        <v>215</v>
      </c>
      <c r="C35" s="25" t="s">
        <v>315</v>
      </c>
      <c r="D35" s="39" t="s">
        <v>576</v>
      </c>
      <c r="E35" s="25"/>
      <c r="F35" s="25"/>
      <c r="G35" s="25"/>
      <c r="H35" s="45" t="s">
        <v>15</v>
      </c>
      <c r="I35" s="25" t="s">
        <v>426</v>
      </c>
      <c r="J35" s="25" t="s">
        <v>346</v>
      </c>
      <c r="K35" s="10" t="s">
        <v>241</v>
      </c>
      <c r="L35" s="25" t="s">
        <v>444</v>
      </c>
      <c r="M35" s="10" t="s">
        <v>14</v>
      </c>
      <c r="N35" s="25"/>
      <c r="O35" s="25"/>
      <c r="P35" s="25" t="s">
        <v>214</v>
      </c>
      <c r="Q35" s="25">
        <f t="shared" si="4"/>
        <v>58.266666666666666</v>
      </c>
      <c r="R35" s="25"/>
      <c r="S35" s="31">
        <f t="shared" si="5"/>
        <v>34.96</v>
      </c>
      <c r="T35" s="52">
        <v>68.33</v>
      </c>
      <c r="U35" s="52">
        <f t="shared" si="6"/>
        <v>27.332</v>
      </c>
      <c r="V35" s="26">
        <f t="shared" si="7"/>
        <v>62.292</v>
      </c>
      <c r="W35" s="25">
        <v>9</v>
      </c>
      <c r="X35" s="25"/>
      <c r="Y35" s="10"/>
    </row>
    <row r="36" spans="1:25" ht="24" customHeight="1">
      <c r="A36" s="25">
        <v>10</v>
      </c>
      <c r="B36" s="25" t="s">
        <v>216</v>
      </c>
      <c r="C36" s="25" t="s">
        <v>315</v>
      </c>
      <c r="D36" s="39" t="s">
        <v>577</v>
      </c>
      <c r="E36" s="25"/>
      <c r="F36" s="25"/>
      <c r="G36" s="25"/>
      <c r="H36" s="32" t="s">
        <v>239</v>
      </c>
      <c r="I36" s="25" t="s">
        <v>353</v>
      </c>
      <c r="J36" s="25" t="s">
        <v>346</v>
      </c>
      <c r="K36" s="10" t="s">
        <v>241</v>
      </c>
      <c r="L36" s="25" t="s">
        <v>444</v>
      </c>
      <c r="M36" s="25" t="s">
        <v>221</v>
      </c>
      <c r="N36" s="25" t="s">
        <v>386</v>
      </c>
      <c r="O36" s="25"/>
      <c r="P36" s="25" t="s">
        <v>373</v>
      </c>
      <c r="Q36" s="25">
        <f t="shared" si="4"/>
        <v>57.266666666666666</v>
      </c>
      <c r="R36" s="25"/>
      <c r="S36" s="31">
        <f t="shared" si="5"/>
        <v>34.36</v>
      </c>
      <c r="T36" s="52">
        <v>66.33</v>
      </c>
      <c r="U36" s="52">
        <f t="shared" si="6"/>
        <v>26.532</v>
      </c>
      <c r="V36" s="26">
        <f t="shared" si="7"/>
        <v>60.891999999999996</v>
      </c>
      <c r="W36" s="25">
        <v>10</v>
      </c>
      <c r="X36" s="25"/>
      <c r="Y36" s="10"/>
    </row>
    <row r="37" spans="1:25" ht="30" customHeight="1">
      <c r="A37" s="69" t="s">
        <v>485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  <row r="38" spans="1:25" ht="24.75" customHeight="1">
      <c r="A38" s="25">
        <v>1</v>
      </c>
      <c r="B38" s="25" t="s">
        <v>382</v>
      </c>
      <c r="C38" s="25" t="s">
        <v>345</v>
      </c>
      <c r="D38" s="39" t="s">
        <v>555</v>
      </c>
      <c r="E38" s="25"/>
      <c r="F38" s="25"/>
      <c r="G38" s="25"/>
      <c r="H38" s="32" t="s">
        <v>240</v>
      </c>
      <c r="I38" s="25" t="s">
        <v>354</v>
      </c>
      <c r="J38" s="25" t="s">
        <v>346</v>
      </c>
      <c r="K38" s="10" t="s">
        <v>241</v>
      </c>
      <c r="L38" s="25" t="s">
        <v>444</v>
      </c>
      <c r="M38" s="25" t="s">
        <v>220</v>
      </c>
      <c r="N38" s="25" t="s">
        <v>389</v>
      </c>
      <c r="O38" s="25"/>
      <c r="P38" s="25" t="s">
        <v>146</v>
      </c>
      <c r="Q38" s="26">
        <f aca="true" t="shared" si="8" ref="Q38:Q52">P38/150*100</f>
        <v>84.46666666666667</v>
      </c>
      <c r="R38" s="25"/>
      <c r="S38" s="26">
        <f aca="true" t="shared" si="9" ref="S38:S52">(Q38+R38)*0.6</f>
        <v>50.68</v>
      </c>
      <c r="T38" s="52">
        <v>88</v>
      </c>
      <c r="U38" s="52">
        <f aca="true" t="shared" si="10" ref="U38:U52">T38*0.4</f>
        <v>35.2</v>
      </c>
      <c r="V38" s="26">
        <f aca="true" t="shared" si="11" ref="V38:V52">S38+U38</f>
        <v>85.88</v>
      </c>
      <c r="W38" s="25">
        <v>1</v>
      </c>
      <c r="X38" s="25"/>
      <c r="Y38" s="10" t="s">
        <v>474</v>
      </c>
    </row>
    <row r="39" spans="1:25" ht="24.75" customHeight="1">
      <c r="A39" s="25">
        <v>2</v>
      </c>
      <c r="B39" s="25" t="s">
        <v>147</v>
      </c>
      <c r="C39" s="25" t="s">
        <v>345</v>
      </c>
      <c r="D39" s="39" t="s">
        <v>556</v>
      </c>
      <c r="E39" s="25"/>
      <c r="F39" s="25"/>
      <c r="G39" s="25"/>
      <c r="H39" s="32" t="s">
        <v>243</v>
      </c>
      <c r="I39" s="25" t="s">
        <v>354</v>
      </c>
      <c r="J39" s="25" t="s">
        <v>346</v>
      </c>
      <c r="K39" s="10" t="s">
        <v>241</v>
      </c>
      <c r="L39" s="25" t="s">
        <v>444</v>
      </c>
      <c r="M39" s="25" t="s">
        <v>220</v>
      </c>
      <c r="N39" s="25" t="s">
        <v>387</v>
      </c>
      <c r="O39" s="25"/>
      <c r="P39" s="25" t="s">
        <v>148</v>
      </c>
      <c r="Q39" s="26">
        <f t="shared" si="8"/>
        <v>80.46666666666667</v>
      </c>
      <c r="R39" s="25"/>
      <c r="S39" s="26">
        <f t="shared" si="9"/>
        <v>48.28</v>
      </c>
      <c r="T39" s="52">
        <v>89.33</v>
      </c>
      <c r="U39" s="52">
        <f t="shared" si="10"/>
        <v>35.732</v>
      </c>
      <c r="V39" s="26">
        <f t="shared" si="11"/>
        <v>84.012</v>
      </c>
      <c r="W39" s="25">
        <v>2</v>
      </c>
      <c r="X39" s="25"/>
      <c r="Y39" s="10" t="s">
        <v>474</v>
      </c>
    </row>
    <row r="40" spans="1:25" ht="24.75" customHeight="1">
      <c r="A40" s="25">
        <v>3</v>
      </c>
      <c r="B40" s="25" t="s">
        <v>383</v>
      </c>
      <c r="C40" s="25" t="s">
        <v>345</v>
      </c>
      <c r="D40" s="39" t="s">
        <v>557</v>
      </c>
      <c r="E40" s="25"/>
      <c r="F40" s="25"/>
      <c r="G40" s="25"/>
      <c r="H40" s="32" t="s">
        <v>242</v>
      </c>
      <c r="I40" s="25" t="s">
        <v>353</v>
      </c>
      <c r="J40" s="25" t="s">
        <v>346</v>
      </c>
      <c r="K40" s="10" t="s">
        <v>241</v>
      </c>
      <c r="L40" s="25" t="s">
        <v>444</v>
      </c>
      <c r="M40" s="25" t="s">
        <v>221</v>
      </c>
      <c r="N40" s="25" t="s">
        <v>386</v>
      </c>
      <c r="O40" s="25"/>
      <c r="P40" s="25" t="s">
        <v>161</v>
      </c>
      <c r="Q40" s="26">
        <f t="shared" si="8"/>
        <v>76.26666666666667</v>
      </c>
      <c r="R40" s="25">
        <v>5</v>
      </c>
      <c r="S40" s="26">
        <f t="shared" si="9"/>
        <v>48.76</v>
      </c>
      <c r="T40" s="52">
        <v>87.67</v>
      </c>
      <c r="U40" s="52">
        <f t="shared" si="10"/>
        <v>35.068000000000005</v>
      </c>
      <c r="V40" s="26">
        <f t="shared" si="11"/>
        <v>83.828</v>
      </c>
      <c r="W40" s="25">
        <v>3</v>
      </c>
      <c r="X40" s="25"/>
      <c r="Y40" s="10" t="s">
        <v>474</v>
      </c>
    </row>
    <row r="41" spans="1:25" ht="24.75" customHeight="1">
      <c r="A41" s="25">
        <v>4</v>
      </c>
      <c r="B41" s="25" t="s">
        <v>151</v>
      </c>
      <c r="C41" s="25" t="s">
        <v>345</v>
      </c>
      <c r="D41" s="39" t="s">
        <v>558</v>
      </c>
      <c r="E41" s="25"/>
      <c r="F41" s="25"/>
      <c r="G41" s="25"/>
      <c r="H41" s="32" t="s">
        <v>244</v>
      </c>
      <c r="I41" s="25" t="s">
        <v>354</v>
      </c>
      <c r="J41" s="25" t="s">
        <v>346</v>
      </c>
      <c r="K41" s="10" t="s">
        <v>241</v>
      </c>
      <c r="L41" s="25" t="s">
        <v>444</v>
      </c>
      <c r="M41" s="25" t="s">
        <v>221</v>
      </c>
      <c r="N41" s="25" t="s">
        <v>387</v>
      </c>
      <c r="O41" s="25"/>
      <c r="P41" s="25" t="s">
        <v>152</v>
      </c>
      <c r="Q41" s="26">
        <f t="shared" si="8"/>
        <v>78.60000000000001</v>
      </c>
      <c r="R41" s="25"/>
      <c r="S41" s="26">
        <f t="shared" si="9"/>
        <v>47.160000000000004</v>
      </c>
      <c r="T41" s="52">
        <v>88.67</v>
      </c>
      <c r="U41" s="52">
        <f t="shared" si="10"/>
        <v>35.468</v>
      </c>
      <c r="V41" s="26">
        <f t="shared" si="11"/>
        <v>82.62800000000001</v>
      </c>
      <c r="W41" s="25">
        <v>4</v>
      </c>
      <c r="X41" s="25"/>
      <c r="Y41" s="10" t="s">
        <v>474</v>
      </c>
    </row>
    <row r="42" spans="1:25" ht="24.75" customHeight="1">
      <c r="A42" s="25">
        <v>5</v>
      </c>
      <c r="B42" s="25" t="s">
        <v>149</v>
      </c>
      <c r="C42" s="25" t="s">
        <v>345</v>
      </c>
      <c r="D42" s="39" t="s">
        <v>559</v>
      </c>
      <c r="E42" s="25"/>
      <c r="F42" s="25"/>
      <c r="G42" s="25"/>
      <c r="H42" s="45" t="s">
        <v>16</v>
      </c>
      <c r="I42" s="25" t="s">
        <v>354</v>
      </c>
      <c r="J42" s="25" t="s">
        <v>346</v>
      </c>
      <c r="K42" s="10" t="s">
        <v>241</v>
      </c>
      <c r="L42" s="25" t="s">
        <v>444</v>
      </c>
      <c r="M42" s="25" t="s">
        <v>220</v>
      </c>
      <c r="N42" s="25" t="s">
        <v>387</v>
      </c>
      <c r="O42" s="25"/>
      <c r="P42" s="25" t="s">
        <v>150</v>
      </c>
      <c r="Q42" s="26">
        <f t="shared" si="8"/>
        <v>79.80000000000001</v>
      </c>
      <c r="R42" s="25"/>
      <c r="S42" s="26">
        <f t="shared" si="9"/>
        <v>47.88</v>
      </c>
      <c r="T42" s="52">
        <v>86.67</v>
      </c>
      <c r="U42" s="52">
        <f t="shared" si="10"/>
        <v>34.668</v>
      </c>
      <c r="V42" s="26">
        <f t="shared" si="11"/>
        <v>82.548</v>
      </c>
      <c r="W42" s="25">
        <v>5</v>
      </c>
      <c r="X42" s="25"/>
      <c r="Y42" s="10" t="s">
        <v>474</v>
      </c>
    </row>
    <row r="43" spans="1:25" ht="24.75" customHeight="1">
      <c r="A43" s="25">
        <v>6</v>
      </c>
      <c r="B43" s="25" t="s">
        <v>154</v>
      </c>
      <c r="C43" s="25" t="s">
        <v>345</v>
      </c>
      <c r="D43" s="39" t="s">
        <v>560</v>
      </c>
      <c r="E43" s="25"/>
      <c r="F43" s="25"/>
      <c r="G43" s="25"/>
      <c r="H43" s="32" t="s">
        <v>245</v>
      </c>
      <c r="I43" s="25" t="s">
        <v>363</v>
      </c>
      <c r="J43" s="25" t="s">
        <v>346</v>
      </c>
      <c r="K43" s="10" t="s">
        <v>241</v>
      </c>
      <c r="L43" s="25" t="s">
        <v>444</v>
      </c>
      <c r="M43" s="25" t="s">
        <v>221</v>
      </c>
      <c r="N43" s="25" t="s">
        <v>386</v>
      </c>
      <c r="O43" s="25"/>
      <c r="P43" s="25" t="s">
        <v>433</v>
      </c>
      <c r="Q43" s="26">
        <f t="shared" si="8"/>
        <v>77.73333333333333</v>
      </c>
      <c r="R43" s="25"/>
      <c r="S43" s="26">
        <f t="shared" si="9"/>
        <v>46.64</v>
      </c>
      <c r="T43" s="52">
        <v>82.67</v>
      </c>
      <c r="U43" s="52">
        <f t="shared" si="10"/>
        <v>33.068000000000005</v>
      </c>
      <c r="V43" s="26">
        <f t="shared" si="11"/>
        <v>79.708</v>
      </c>
      <c r="W43" s="25">
        <v>6</v>
      </c>
      <c r="X43" s="25"/>
      <c r="Y43" s="10"/>
    </row>
    <row r="44" spans="1:25" ht="24.75" customHeight="1">
      <c r="A44" s="25">
        <v>7</v>
      </c>
      <c r="B44" s="25" t="s">
        <v>377</v>
      </c>
      <c r="C44" s="25" t="s">
        <v>345</v>
      </c>
      <c r="D44" s="39" t="s">
        <v>561</v>
      </c>
      <c r="E44" s="25"/>
      <c r="F44" s="25"/>
      <c r="G44" s="25"/>
      <c r="H44" s="32" t="s">
        <v>17</v>
      </c>
      <c r="I44" s="25" t="s">
        <v>363</v>
      </c>
      <c r="J44" s="25" t="s">
        <v>346</v>
      </c>
      <c r="K44" s="10" t="s">
        <v>241</v>
      </c>
      <c r="L44" s="25" t="s">
        <v>444</v>
      </c>
      <c r="M44" s="25" t="s">
        <v>220</v>
      </c>
      <c r="N44" s="25" t="s">
        <v>387</v>
      </c>
      <c r="O44" s="25"/>
      <c r="P44" s="25" t="s">
        <v>153</v>
      </c>
      <c r="Q44" s="26">
        <f t="shared" si="8"/>
        <v>78.2</v>
      </c>
      <c r="R44" s="25"/>
      <c r="S44" s="26">
        <f t="shared" si="9"/>
        <v>46.92</v>
      </c>
      <c r="T44" s="52">
        <v>81</v>
      </c>
      <c r="U44" s="52">
        <f t="shared" si="10"/>
        <v>32.4</v>
      </c>
      <c r="V44" s="26">
        <f t="shared" si="11"/>
        <v>79.32</v>
      </c>
      <c r="W44" s="25">
        <v>7</v>
      </c>
      <c r="X44" s="25"/>
      <c r="Y44" s="10"/>
    </row>
    <row r="45" spans="1:25" ht="24.75" customHeight="1">
      <c r="A45" s="25">
        <v>8</v>
      </c>
      <c r="B45" s="25" t="s">
        <v>159</v>
      </c>
      <c r="C45" s="25" t="s">
        <v>345</v>
      </c>
      <c r="D45" s="39" t="s">
        <v>562</v>
      </c>
      <c r="E45" s="25"/>
      <c r="F45" s="25"/>
      <c r="G45" s="25"/>
      <c r="H45" s="32" t="s">
        <v>246</v>
      </c>
      <c r="I45" s="25" t="s">
        <v>354</v>
      </c>
      <c r="J45" s="25" t="s">
        <v>346</v>
      </c>
      <c r="K45" s="10" t="s">
        <v>241</v>
      </c>
      <c r="L45" s="25" t="s">
        <v>444</v>
      </c>
      <c r="M45" s="25" t="s">
        <v>221</v>
      </c>
      <c r="N45" s="25" t="s">
        <v>387</v>
      </c>
      <c r="O45" s="25"/>
      <c r="P45" s="25" t="s">
        <v>160</v>
      </c>
      <c r="Q45" s="26">
        <f t="shared" si="8"/>
        <v>76.4</v>
      </c>
      <c r="R45" s="25"/>
      <c r="S45" s="26">
        <f t="shared" si="9"/>
        <v>45.84</v>
      </c>
      <c r="T45" s="52">
        <v>76.67</v>
      </c>
      <c r="U45" s="52">
        <f t="shared" si="10"/>
        <v>30.668000000000003</v>
      </c>
      <c r="V45" s="26">
        <f t="shared" si="11"/>
        <v>76.50800000000001</v>
      </c>
      <c r="W45" s="25">
        <v>8</v>
      </c>
      <c r="X45" s="25"/>
      <c r="Y45" s="10"/>
    </row>
    <row r="46" spans="1:25" ht="24.75" customHeight="1">
      <c r="A46" s="25">
        <v>9</v>
      </c>
      <c r="B46" s="25" t="s">
        <v>163</v>
      </c>
      <c r="C46" s="25" t="s">
        <v>345</v>
      </c>
      <c r="D46" s="39" t="s">
        <v>563</v>
      </c>
      <c r="E46" s="25"/>
      <c r="F46" s="25"/>
      <c r="G46" s="25"/>
      <c r="H46" s="32" t="s">
        <v>247</v>
      </c>
      <c r="I46" s="25" t="s">
        <v>303</v>
      </c>
      <c r="J46" s="25" t="s">
        <v>346</v>
      </c>
      <c r="K46" s="10" t="s">
        <v>241</v>
      </c>
      <c r="L46" s="10" t="s">
        <v>248</v>
      </c>
      <c r="M46" s="25" t="s">
        <v>221</v>
      </c>
      <c r="N46" s="25" t="s">
        <v>387</v>
      </c>
      <c r="O46" s="25"/>
      <c r="P46" s="25" t="s">
        <v>164</v>
      </c>
      <c r="Q46" s="26">
        <f t="shared" si="8"/>
        <v>75.73333333333333</v>
      </c>
      <c r="R46" s="25"/>
      <c r="S46" s="26">
        <f t="shared" si="9"/>
        <v>45.44</v>
      </c>
      <c r="T46" s="52">
        <v>76.67</v>
      </c>
      <c r="U46" s="52">
        <f t="shared" si="10"/>
        <v>30.668000000000003</v>
      </c>
      <c r="V46" s="26">
        <f t="shared" si="11"/>
        <v>76.108</v>
      </c>
      <c r="W46" s="25">
        <v>9</v>
      </c>
      <c r="X46" s="25"/>
      <c r="Y46" s="10"/>
    </row>
    <row r="47" spans="1:25" ht="24.75" customHeight="1">
      <c r="A47" s="25">
        <v>10</v>
      </c>
      <c r="B47" s="25" t="s">
        <v>169</v>
      </c>
      <c r="C47" s="25" t="s">
        <v>345</v>
      </c>
      <c r="D47" s="39" t="s">
        <v>564</v>
      </c>
      <c r="E47" s="25"/>
      <c r="F47" s="25"/>
      <c r="G47" s="25"/>
      <c r="H47" s="32" t="s">
        <v>252</v>
      </c>
      <c r="I47" s="25" t="s">
        <v>432</v>
      </c>
      <c r="J47" s="25" t="s">
        <v>346</v>
      </c>
      <c r="K47" s="10" t="s">
        <v>241</v>
      </c>
      <c r="L47" s="25" t="s">
        <v>444</v>
      </c>
      <c r="M47" s="25" t="s">
        <v>221</v>
      </c>
      <c r="N47" s="25" t="s">
        <v>387</v>
      </c>
      <c r="O47" s="25"/>
      <c r="P47" s="25" t="s">
        <v>395</v>
      </c>
      <c r="Q47" s="26">
        <f t="shared" si="8"/>
        <v>74.73333333333333</v>
      </c>
      <c r="R47" s="25"/>
      <c r="S47" s="26">
        <f t="shared" si="9"/>
        <v>44.839999999999996</v>
      </c>
      <c r="T47" s="52">
        <v>74.67</v>
      </c>
      <c r="U47" s="52">
        <f t="shared" si="10"/>
        <v>29.868000000000002</v>
      </c>
      <c r="V47" s="26">
        <f t="shared" si="11"/>
        <v>74.708</v>
      </c>
      <c r="W47" s="25">
        <v>10</v>
      </c>
      <c r="X47" s="25"/>
      <c r="Y47" s="10"/>
    </row>
    <row r="48" spans="1:25" ht="24.75" customHeight="1">
      <c r="A48" s="25">
        <v>11</v>
      </c>
      <c r="B48" s="25" t="s">
        <v>165</v>
      </c>
      <c r="C48" s="25" t="s">
        <v>345</v>
      </c>
      <c r="D48" s="39" t="s">
        <v>532</v>
      </c>
      <c r="E48" s="25"/>
      <c r="F48" s="25"/>
      <c r="G48" s="25"/>
      <c r="H48" s="32" t="s">
        <v>249</v>
      </c>
      <c r="I48" s="25" t="s">
        <v>299</v>
      </c>
      <c r="J48" s="25" t="s">
        <v>346</v>
      </c>
      <c r="K48" s="10" t="s">
        <v>241</v>
      </c>
      <c r="L48" s="25" t="s">
        <v>444</v>
      </c>
      <c r="M48" s="25" t="s">
        <v>220</v>
      </c>
      <c r="N48" s="25" t="s">
        <v>387</v>
      </c>
      <c r="O48" s="25"/>
      <c r="P48" s="25" t="s">
        <v>166</v>
      </c>
      <c r="Q48" s="26">
        <f t="shared" si="8"/>
        <v>75.13333333333333</v>
      </c>
      <c r="R48" s="25"/>
      <c r="S48" s="26">
        <f t="shared" si="9"/>
        <v>45.07999999999999</v>
      </c>
      <c r="T48" s="52">
        <v>73.33</v>
      </c>
      <c r="U48" s="52">
        <f t="shared" si="10"/>
        <v>29.332</v>
      </c>
      <c r="V48" s="26">
        <f t="shared" si="11"/>
        <v>74.41199999999999</v>
      </c>
      <c r="W48" s="25">
        <v>11</v>
      </c>
      <c r="X48" s="25"/>
      <c r="Y48" s="10"/>
    </row>
    <row r="49" spans="1:25" ht="24.75" customHeight="1">
      <c r="A49" s="25">
        <v>12</v>
      </c>
      <c r="B49" s="25" t="s">
        <v>170</v>
      </c>
      <c r="C49" s="25" t="s">
        <v>345</v>
      </c>
      <c r="D49" s="39" t="s">
        <v>565</v>
      </c>
      <c r="E49" s="25"/>
      <c r="F49" s="25"/>
      <c r="G49" s="25"/>
      <c r="H49" s="32" t="s">
        <v>253</v>
      </c>
      <c r="I49" s="25" t="s">
        <v>426</v>
      </c>
      <c r="J49" s="25" t="s">
        <v>346</v>
      </c>
      <c r="K49" s="10" t="s">
        <v>241</v>
      </c>
      <c r="L49" s="25" t="s">
        <v>444</v>
      </c>
      <c r="M49" s="25" t="s">
        <v>220</v>
      </c>
      <c r="N49" s="25" t="s">
        <v>387</v>
      </c>
      <c r="O49" s="25"/>
      <c r="P49" s="25" t="s">
        <v>396</v>
      </c>
      <c r="Q49" s="26">
        <f t="shared" si="8"/>
        <v>74.4</v>
      </c>
      <c r="R49" s="25"/>
      <c r="S49" s="26">
        <f t="shared" si="9"/>
        <v>44.64</v>
      </c>
      <c r="T49" s="52">
        <v>74</v>
      </c>
      <c r="U49" s="52">
        <f t="shared" si="10"/>
        <v>29.6</v>
      </c>
      <c r="V49" s="26">
        <f t="shared" si="11"/>
        <v>74.24000000000001</v>
      </c>
      <c r="W49" s="25">
        <v>12</v>
      </c>
      <c r="X49" s="25"/>
      <c r="Y49" s="10"/>
    </row>
    <row r="50" spans="1:25" ht="24.75" customHeight="1">
      <c r="A50" s="25">
        <v>13</v>
      </c>
      <c r="B50" s="25" t="s">
        <v>172</v>
      </c>
      <c r="C50" s="25" t="s">
        <v>345</v>
      </c>
      <c r="D50" s="39" t="s">
        <v>566</v>
      </c>
      <c r="E50" s="25"/>
      <c r="F50" s="25"/>
      <c r="G50" s="25"/>
      <c r="H50" s="32" t="s">
        <v>18</v>
      </c>
      <c r="I50" s="25" t="s">
        <v>354</v>
      </c>
      <c r="J50" s="25" t="s">
        <v>346</v>
      </c>
      <c r="K50" s="10" t="s">
        <v>241</v>
      </c>
      <c r="L50" s="25" t="s">
        <v>444</v>
      </c>
      <c r="M50" s="25" t="s">
        <v>221</v>
      </c>
      <c r="N50" s="25" t="s">
        <v>386</v>
      </c>
      <c r="O50" s="25"/>
      <c r="P50" s="25" t="s">
        <v>173</v>
      </c>
      <c r="Q50" s="26">
        <f t="shared" si="8"/>
        <v>73.93333333333334</v>
      </c>
      <c r="R50" s="25"/>
      <c r="S50" s="26">
        <f t="shared" si="9"/>
        <v>44.36</v>
      </c>
      <c r="T50" s="52">
        <v>74.67</v>
      </c>
      <c r="U50" s="52">
        <f t="shared" si="10"/>
        <v>29.868000000000002</v>
      </c>
      <c r="V50" s="26">
        <f t="shared" si="11"/>
        <v>74.22800000000001</v>
      </c>
      <c r="W50" s="25">
        <v>13</v>
      </c>
      <c r="X50" s="25"/>
      <c r="Y50" s="10"/>
    </row>
    <row r="51" spans="1:25" ht="24.75" customHeight="1">
      <c r="A51" s="25">
        <v>14</v>
      </c>
      <c r="B51" s="25" t="s">
        <v>381</v>
      </c>
      <c r="C51" s="25" t="s">
        <v>345</v>
      </c>
      <c r="D51" s="39" t="s">
        <v>523</v>
      </c>
      <c r="E51" s="25"/>
      <c r="F51" s="25"/>
      <c r="G51" s="25"/>
      <c r="H51" s="32" t="s">
        <v>250</v>
      </c>
      <c r="I51" s="25" t="s">
        <v>299</v>
      </c>
      <c r="J51" s="25" t="s">
        <v>346</v>
      </c>
      <c r="K51" s="10" t="s">
        <v>241</v>
      </c>
      <c r="L51" s="25" t="s">
        <v>444</v>
      </c>
      <c r="M51" s="25" t="s">
        <v>221</v>
      </c>
      <c r="N51" s="25" t="s">
        <v>386</v>
      </c>
      <c r="O51" s="25"/>
      <c r="P51" s="25" t="s">
        <v>289</v>
      </c>
      <c r="Q51" s="26">
        <f t="shared" si="8"/>
        <v>75</v>
      </c>
      <c r="R51" s="25"/>
      <c r="S51" s="26">
        <f t="shared" si="9"/>
        <v>45</v>
      </c>
      <c r="T51" s="52">
        <v>73</v>
      </c>
      <c r="U51" s="52">
        <f t="shared" si="10"/>
        <v>29.200000000000003</v>
      </c>
      <c r="V51" s="26">
        <f t="shared" si="11"/>
        <v>74.2</v>
      </c>
      <c r="W51" s="25">
        <v>14</v>
      </c>
      <c r="X51" s="25"/>
      <c r="Y51" s="10"/>
    </row>
    <row r="52" spans="1:25" ht="24.75" customHeight="1">
      <c r="A52" s="25">
        <v>15</v>
      </c>
      <c r="B52" s="25" t="s">
        <v>168</v>
      </c>
      <c r="C52" s="25" t="s">
        <v>345</v>
      </c>
      <c r="D52" s="39" t="s">
        <v>567</v>
      </c>
      <c r="E52" s="25"/>
      <c r="F52" s="25"/>
      <c r="G52" s="25"/>
      <c r="H52" s="32" t="s">
        <v>251</v>
      </c>
      <c r="I52" s="25" t="s">
        <v>307</v>
      </c>
      <c r="J52" s="25" t="s">
        <v>346</v>
      </c>
      <c r="K52" s="10" t="s">
        <v>241</v>
      </c>
      <c r="L52" s="25" t="s">
        <v>444</v>
      </c>
      <c r="M52" s="10" t="s">
        <v>14</v>
      </c>
      <c r="N52" s="30"/>
      <c r="O52" s="25"/>
      <c r="P52" s="25" t="s">
        <v>290</v>
      </c>
      <c r="Q52" s="26">
        <f t="shared" si="8"/>
        <v>74.8</v>
      </c>
      <c r="R52" s="25"/>
      <c r="S52" s="26">
        <f t="shared" si="9"/>
        <v>44.879999999999995</v>
      </c>
      <c r="T52" s="52">
        <v>72.33</v>
      </c>
      <c r="U52" s="52">
        <f t="shared" si="10"/>
        <v>28.932000000000002</v>
      </c>
      <c r="V52" s="26">
        <f t="shared" si="11"/>
        <v>73.812</v>
      </c>
      <c r="W52" s="25">
        <v>15</v>
      </c>
      <c r="X52" s="25"/>
      <c r="Y52" s="10"/>
    </row>
    <row r="53" spans="1:25" ht="27" customHeight="1">
      <c r="A53" s="69" t="s">
        <v>486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1"/>
    </row>
    <row r="54" spans="1:25" s="27" customFormat="1" ht="25.5">
      <c r="A54" s="25">
        <v>1</v>
      </c>
      <c r="B54" s="25" t="s">
        <v>380</v>
      </c>
      <c r="C54" s="25" t="s">
        <v>345</v>
      </c>
      <c r="D54" s="39" t="s">
        <v>553</v>
      </c>
      <c r="E54" s="25"/>
      <c r="F54" s="25"/>
      <c r="G54" s="25"/>
      <c r="H54" s="32" t="s">
        <v>19</v>
      </c>
      <c r="I54" s="25" t="s">
        <v>299</v>
      </c>
      <c r="J54" s="25" t="s">
        <v>346</v>
      </c>
      <c r="K54" s="10" t="s">
        <v>241</v>
      </c>
      <c r="L54" s="25" t="s">
        <v>444</v>
      </c>
      <c r="M54" s="10" t="s">
        <v>20</v>
      </c>
      <c r="N54" s="25" t="s">
        <v>386</v>
      </c>
      <c r="O54" s="25"/>
      <c r="P54" s="25" t="s">
        <v>162</v>
      </c>
      <c r="Q54" s="25">
        <v>75.93333333333334</v>
      </c>
      <c r="R54" s="25"/>
      <c r="S54" s="25">
        <v>45.56</v>
      </c>
      <c r="T54" s="52">
        <v>83</v>
      </c>
      <c r="U54" s="52">
        <f>T54*0.4</f>
        <v>33.2</v>
      </c>
      <c r="V54" s="26">
        <f>S54+U54</f>
        <v>78.76</v>
      </c>
      <c r="W54" s="25">
        <v>1</v>
      </c>
      <c r="X54" s="25"/>
      <c r="Y54" s="10" t="s">
        <v>490</v>
      </c>
    </row>
    <row r="55" spans="1:25" ht="25.5">
      <c r="A55" s="25">
        <v>2</v>
      </c>
      <c r="B55" s="25" t="s">
        <v>180</v>
      </c>
      <c r="C55" s="25" t="s">
        <v>345</v>
      </c>
      <c r="D55" s="39" t="s">
        <v>505</v>
      </c>
      <c r="E55" s="25"/>
      <c r="F55" s="25"/>
      <c r="G55" s="25"/>
      <c r="H55" s="32" t="s">
        <v>254</v>
      </c>
      <c r="I55" s="25" t="s">
        <v>300</v>
      </c>
      <c r="J55" s="25" t="s">
        <v>346</v>
      </c>
      <c r="K55" s="10" t="s">
        <v>241</v>
      </c>
      <c r="L55" s="25" t="s">
        <v>444</v>
      </c>
      <c r="M55" s="10" t="s">
        <v>20</v>
      </c>
      <c r="N55" s="25" t="s">
        <v>181</v>
      </c>
      <c r="O55" s="25"/>
      <c r="P55" s="25" t="s">
        <v>355</v>
      </c>
      <c r="Q55" s="25">
        <v>70.13333333333334</v>
      </c>
      <c r="R55" s="25"/>
      <c r="S55" s="25">
        <v>42.08</v>
      </c>
      <c r="T55" s="52">
        <v>75</v>
      </c>
      <c r="U55" s="52">
        <f>T55*0.4</f>
        <v>30</v>
      </c>
      <c r="V55" s="26">
        <f>S55+U55</f>
        <v>72.08</v>
      </c>
      <c r="W55" s="25">
        <v>2</v>
      </c>
      <c r="X55" s="25"/>
      <c r="Y55" s="10"/>
    </row>
    <row r="56" spans="1:25" ht="25.5">
      <c r="A56" s="25">
        <v>3</v>
      </c>
      <c r="B56" s="25" t="s">
        <v>197</v>
      </c>
      <c r="C56" s="25" t="s">
        <v>315</v>
      </c>
      <c r="D56" s="39" t="s">
        <v>554</v>
      </c>
      <c r="E56" s="25"/>
      <c r="F56" s="25"/>
      <c r="G56" s="25"/>
      <c r="H56" s="32" t="s">
        <v>255</v>
      </c>
      <c r="I56" s="25" t="s">
        <v>297</v>
      </c>
      <c r="J56" s="25" t="s">
        <v>346</v>
      </c>
      <c r="K56" s="10" t="s">
        <v>241</v>
      </c>
      <c r="L56" s="25" t="s">
        <v>444</v>
      </c>
      <c r="M56" s="10" t="s">
        <v>20</v>
      </c>
      <c r="N56" s="25" t="s">
        <v>386</v>
      </c>
      <c r="O56" s="25"/>
      <c r="P56" s="25" t="s">
        <v>411</v>
      </c>
      <c r="Q56" s="25">
        <v>63.93333333333334</v>
      </c>
      <c r="R56" s="25"/>
      <c r="S56" s="25">
        <v>38.36</v>
      </c>
      <c r="T56" s="54" t="s">
        <v>489</v>
      </c>
      <c r="U56" s="52"/>
      <c r="V56" s="26">
        <v>38.36</v>
      </c>
      <c r="W56" s="25">
        <v>3</v>
      </c>
      <c r="X56" s="25"/>
      <c r="Y56" s="10"/>
    </row>
    <row r="57" spans="1:25" ht="24.75" customHeight="1">
      <c r="A57" s="60" t="s">
        <v>487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25.5">
      <c r="A58" s="25">
        <v>1</v>
      </c>
      <c r="B58" s="10" t="s">
        <v>21</v>
      </c>
      <c r="C58" s="10" t="s">
        <v>22</v>
      </c>
      <c r="D58" s="56" t="s">
        <v>549</v>
      </c>
      <c r="E58" s="39"/>
      <c r="F58" s="39"/>
      <c r="G58" s="39"/>
      <c r="H58" s="13" t="s">
        <v>23</v>
      </c>
      <c r="I58" s="42" t="s">
        <v>24</v>
      </c>
      <c r="J58" s="13" t="s">
        <v>25</v>
      </c>
      <c r="K58" s="13" t="s">
        <v>241</v>
      </c>
      <c r="L58" s="13" t="s">
        <v>248</v>
      </c>
      <c r="M58" s="10" t="s">
        <v>20</v>
      </c>
      <c r="N58" s="13" t="s">
        <v>11</v>
      </c>
      <c r="O58" s="39"/>
      <c r="P58" s="39"/>
      <c r="Q58" s="25"/>
      <c r="R58" s="39"/>
      <c r="S58" s="39"/>
      <c r="T58" s="53"/>
      <c r="U58" s="53">
        <v>84.33</v>
      </c>
      <c r="V58" s="55">
        <f>S58+U58</f>
        <v>84.33</v>
      </c>
      <c r="W58" s="25">
        <v>1</v>
      </c>
      <c r="X58" s="25"/>
      <c r="Y58" s="10" t="s">
        <v>479</v>
      </c>
    </row>
    <row r="59" spans="1:25" ht="25.5">
      <c r="A59" s="41">
        <v>2</v>
      </c>
      <c r="B59" s="37" t="s">
        <v>26</v>
      </c>
      <c r="C59" s="10" t="s">
        <v>22</v>
      </c>
      <c r="D59" s="56" t="s">
        <v>550</v>
      </c>
      <c r="E59" s="40"/>
      <c r="F59" s="40"/>
      <c r="G59" s="40"/>
      <c r="H59" s="13" t="s">
        <v>23</v>
      </c>
      <c r="I59" s="42" t="s">
        <v>24</v>
      </c>
      <c r="J59" s="13" t="s">
        <v>25</v>
      </c>
      <c r="K59" s="13" t="s">
        <v>241</v>
      </c>
      <c r="L59" s="13" t="s">
        <v>248</v>
      </c>
      <c r="M59" s="10" t="s">
        <v>20</v>
      </c>
      <c r="N59" s="13" t="s">
        <v>11</v>
      </c>
      <c r="O59" s="39"/>
      <c r="P59" s="25"/>
      <c r="Q59" s="39"/>
      <c r="R59" s="39"/>
      <c r="S59" s="39"/>
      <c r="T59" s="53"/>
      <c r="U59" s="53">
        <v>82.67</v>
      </c>
      <c r="V59" s="55">
        <f>S59+U59</f>
        <v>82.67</v>
      </c>
      <c r="W59" s="25">
        <v>2</v>
      </c>
      <c r="X59" s="25"/>
      <c r="Y59" s="10" t="s">
        <v>479</v>
      </c>
    </row>
    <row r="60" spans="1:25" ht="25.5">
      <c r="A60" s="25">
        <v>3</v>
      </c>
      <c r="B60" s="37" t="s">
        <v>30</v>
      </c>
      <c r="C60" s="10" t="s">
        <v>22</v>
      </c>
      <c r="D60" s="56" t="s">
        <v>502</v>
      </c>
      <c r="E60" s="40"/>
      <c r="F60" s="40"/>
      <c r="G60" s="40"/>
      <c r="H60" s="32" t="s">
        <v>28</v>
      </c>
      <c r="I60" s="42" t="s">
        <v>24</v>
      </c>
      <c r="J60" s="13" t="s">
        <v>29</v>
      </c>
      <c r="K60" s="39"/>
      <c r="L60" s="13" t="s">
        <v>248</v>
      </c>
      <c r="M60" s="10" t="s">
        <v>20</v>
      </c>
      <c r="N60" s="13" t="s">
        <v>11</v>
      </c>
      <c r="O60" s="39"/>
      <c r="P60" s="25"/>
      <c r="Q60" s="39"/>
      <c r="R60" s="39"/>
      <c r="S60" s="39"/>
      <c r="T60" s="53"/>
      <c r="U60" s="53">
        <v>75.33</v>
      </c>
      <c r="V60" s="55">
        <f>S60+U60</f>
        <v>75.33</v>
      </c>
      <c r="W60" s="25">
        <v>3</v>
      </c>
      <c r="X60" s="25"/>
      <c r="Y60" s="10" t="s">
        <v>479</v>
      </c>
    </row>
    <row r="61" spans="1:25" ht="25.5">
      <c r="A61" s="41">
        <v>4</v>
      </c>
      <c r="B61" s="37" t="s">
        <v>31</v>
      </c>
      <c r="C61" s="10" t="s">
        <v>22</v>
      </c>
      <c r="D61" s="56" t="s">
        <v>551</v>
      </c>
      <c r="E61" s="40"/>
      <c r="F61" s="40"/>
      <c r="G61" s="40"/>
      <c r="H61" s="32" t="s">
        <v>28</v>
      </c>
      <c r="I61" s="42" t="s">
        <v>24</v>
      </c>
      <c r="J61" s="13" t="s">
        <v>29</v>
      </c>
      <c r="K61" s="39"/>
      <c r="L61" s="13" t="s">
        <v>248</v>
      </c>
      <c r="M61" s="10" t="s">
        <v>20</v>
      </c>
      <c r="N61" s="13" t="s">
        <v>11</v>
      </c>
      <c r="O61" s="39"/>
      <c r="P61" s="25"/>
      <c r="Q61" s="39"/>
      <c r="R61" s="39"/>
      <c r="S61" s="39"/>
      <c r="T61" s="53"/>
      <c r="U61" s="53">
        <v>74.33</v>
      </c>
      <c r="V61" s="55">
        <f>S61+U61</f>
        <v>74.33</v>
      </c>
      <c r="W61" s="25">
        <v>4</v>
      </c>
      <c r="X61" s="25"/>
      <c r="Y61" s="10" t="s">
        <v>479</v>
      </c>
    </row>
    <row r="62" spans="1:25" ht="25.5">
      <c r="A62" s="25">
        <v>5</v>
      </c>
      <c r="B62" s="37" t="s">
        <v>27</v>
      </c>
      <c r="C62" s="10" t="s">
        <v>22</v>
      </c>
      <c r="D62" s="56" t="s">
        <v>552</v>
      </c>
      <c r="E62" s="40"/>
      <c r="F62" s="40"/>
      <c r="G62" s="40"/>
      <c r="H62" s="32" t="s">
        <v>28</v>
      </c>
      <c r="I62" s="42" t="s">
        <v>24</v>
      </c>
      <c r="J62" s="13" t="s">
        <v>29</v>
      </c>
      <c r="K62" s="39"/>
      <c r="L62" s="13" t="s">
        <v>248</v>
      </c>
      <c r="M62" s="10" t="s">
        <v>20</v>
      </c>
      <c r="N62" s="13" t="s">
        <v>11</v>
      </c>
      <c r="O62" s="39"/>
      <c r="P62" s="25"/>
      <c r="Q62" s="39"/>
      <c r="R62" s="39"/>
      <c r="S62" s="39"/>
      <c r="T62" s="53"/>
      <c r="U62" s="53">
        <v>74</v>
      </c>
      <c r="V62" s="55">
        <f>S62+U62</f>
        <v>74</v>
      </c>
      <c r="W62" s="25">
        <v>5</v>
      </c>
      <c r="X62" s="25"/>
      <c r="Y62" s="10" t="s">
        <v>479</v>
      </c>
    </row>
  </sheetData>
  <mergeCells count="30">
    <mergeCell ref="A1:C1"/>
    <mergeCell ref="A2:Y2"/>
    <mergeCell ref="E3:E5"/>
    <mergeCell ref="F3:G3"/>
    <mergeCell ref="H3:H5"/>
    <mergeCell ref="I3:I5"/>
    <mergeCell ref="A3:A5"/>
    <mergeCell ref="B3:B5"/>
    <mergeCell ref="C3:C5"/>
    <mergeCell ref="D3:D5"/>
    <mergeCell ref="V3:V5"/>
    <mergeCell ref="J3:J5"/>
    <mergeCell ref="K3:K5"/>
    <mergeCell ref="L3:L5"/>
    <mergeCell ref="M3:M5"/>
    <mergeCell ref="W3:W5"/>
    <mergeCell ref="X3:X5"/>
    <mergeCell ref="Y3:Y5"/>
    <mergeCell ref="F4:F5"/>
    <mergeCell ref="G4:G5"/>
    <mergeCell ref="P4:S4"/>
    <mergeCell ref="T4:U4"/>
    <mergeCell ref="N3:N5"/>
    <mergeCell ref="O3:O5"/>
    <mergeCell ref="P3:U3"/>
    <mergeCell ref="A57:Y57"/>
    <mergeCell ref="A6:Y6"/>
    <mergeCell ref="A26:Y26"/>
    <mergeCell ref="A37:Y37"/>
    <mergeCell ref="A53:Y53"/>
  </mergeCells>
  <printOptions/>
  <pageMargins left="0.41" right="0.45" top="0.74" bottom="0.59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6.28125" style="3" customWidth="1"/>
    <col min="3" max="3" width="2.7109375" style="3" customWidth="1"/>
    <col min="4" max="4" width="10.28125" style="3" customWidth="1"/>
    <col min="5" max="7" width="2.57421875" style="0" customWidth="1"/>
    <col min="8" max="8" width="16.140625" style="0" customWidth="1"/>
    <col min="9" max="9" width="8.00390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421875" style="0" customWidth="1"/>
    <col min="15" max="15" width="2.8515625" style="0" customWidth="1"/>
    <col min="16" max="16" width="6.57421875" style="3" customWidth="1"/>
    <col min="17" max="17" width="6.00390625" style="0" customWidth="1"/>
    <col min="18" max="18" width="4.00390625" style="0" customWidth="1"/>
    <col min="19" max="22" width="6.00390625" style="0" customWidth="1"/>
    <col min="23" max="23" width="3.140625" style="3" customWidth="1"/>
    <col min="24" max="24" width="4.140625" style="3" customWidth="1"/>
    <col min="25" max="25" width="9.00390625" style="3" customWidth="1"/>
  </cols>
  <sheetData>
    <row r="1" spans="1:23" ht="12.75">
      <c r="A1" s="89" t="s">
        <v>619</v>
      </c>
      <c r="B1" s="88"/>
      <c r="C1" s="88"/>
      <c r="P1"/>
      <c r="Q1" s="3"/>
      <c r="W1"/>
    </row>
    <row r="2" spans="1:25" ht="44.25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6" customFormat="1" ht="21" customHeight="1">
      <c r="A3" s="76" t="s">
        <v>318</v>
      </c>
      <c r="B3" s="78" t="s">
        <v>333</v>
      </c>
      <c r="C3" s="78" t="s">
        <v>334</v>
      </c>
      <c r="D3" s="76" t="s">
        <v>319</v>
      </c>
      <c r="E3" s="76" t="s">
        <v>337</v>
      </c>
      <c r="F3" s="76" t="s">
        <v>320</v>
      </c>
      <c r="G3" s="76"/>
      <c r="H3" s="76" t="s">
        <v>341</v>
      </c>
      <c r="I3" s="78" t="s">
        <v>336</v>
      </c>
      <c r="J3" s="76" t="s">
        <v>321</v>
      </c>
      <c r="K3" s="76" t="s">
        <v>342</v>
      </c>
      <c r="L3" s="76" t="s">
        <v>340</v>
      </c>
      <c r="M3" s="78" t="s">
        <v>330</v>
      </c>
      <c r="N3" s="78" t="s">
        <v>331</v>
      </c>
      <c r="O3" s="76" t="s">
        <v>322</v>
      </c>
      <c r="P3" s="76" t="s">
        <v>323</v>
      </c>
      <c r="Q3" s="76"/>
      <c r="R3" s="76"/>
      <c r="S3" s="76"/>
      <c r="T3" s="76"/>
      <c r="U3" s="76"/>
      <c r="V3" s="85" t="s">
        <v>327</v>
      </c>
      <c r="W3" s="78" t="s">
        <v>335</v>
      </c>
      <c r="X3" s="78" t="s">
        <v>332</v>
      </c>
      <c r="Y3" s="75" t="s">
        <v>324</v>
      </c>
    </row>
    <row r="4" spans="1:25" s="6" customFormat="1" ht="16.5" customHeight="1">
      <c r="A4" s="76"/>
      <c r="B4" s="78"/>
      <c r="C4" s="78"/>
      <c r="D4" s="76"/>
      <c r="E4" s="76"/>
      <c r="F4" s="76" t="s">
        <v>325</v>
      </c>
      <c r="G4" s="76" t="s">
        <v>326</v>
      </c>
      <c r="H4" s="76"/>
      <c r="I4" s="78"/>
      <c r="J4" s="76"/>
      <c r="K4" s="76"/>
      <c r="L4" s="76"/>
      <c r="M4" s="78"/>
      <c r="N4" s="78"/>
      <c r="O4" s="76"/>
      <c r="P4" s="76" t="s">
        <v>343</v>
      </c>
      <c r="Q4" s="76"/>
      <c r="R4" s="76"/>
      <c r="S4" s="76"/>
      <c r="T4" s="76" t="s">
        <v>344</v>
      </c>
      <c r="U4" s="76"/>
      <c r="V4" s="85"/>
      <c r="W4" s="78"/>
      <c r="X4" s="78"/>
      <c r="Y4" s="64"/>
    </row>
    <row r="5" spans="1:25" s="6" customFormat="1" ht="25.5" customHeight="1">
      <c r="A5" s="76"/>
      <c r="B5" s="78"/>
      <c r="C5" s="78"/>
      <c r="D5" s="76"/>
      <c r="E5" s="76"/>
      <c r="F5" s="76"/>
      <c r="G5" s="76"/>
      <c r="H5" s="76"/>
      <c r="I5" s="78"/>
      <c r="J5" s="76"/>
      <c r="K5" s="76"/>
      <c r="L5" s="76"/>
      <c r="M5" s="78"/>
      <c r="N5" s="78"/>
      <c r="O5" s="76"/>
      <c r="P5" s="1" t="s">
        <v>328</v>
      </c>
      <c r="Q5" s="1" t="s">
        <v>338</v>
      </c>
      <c r="R5" s="4" t="s">
        <v>329</v>
      </c>
      <c r="S5" s="7">
        <v>0.6</v>
      </c>
      <c r="T5" s="1" t="s">
        <v>328</v>
      </c>
      <c r="U5" s="7">
        <v>0.4</v>
      </c>
      <c r="V5" s="85"/>
      <c r="W5" s="78"/>
      <c r="X5" s="78"/>
      <c r="Y5" s="65"/>
    </row>
    <row r="6" spans="1:25" ht="24" customHeight="1">
      <c r="A6" s="84" t="s">
        <v>617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8.5" customHeight="1">
      <c r="A7" s="25">
        <v>1</v>
      </c>
      <c r="B7" s="24" t="s">
        <v>422</v>
      </c>
      <c r="C7" s="24" t="s">
        <v>345</v>
      </c>
      <c r="D7" s="25" t="s">
        <v>597</v>
      </c>
      <c r="E7" s="25"/>
      <c r="F7" s="25"/>
      <c r="G7" s="25"/>
      <c r="H7" s="10" t="s">
        <v>451</v>
      </c>
      <c r="I7" s="25" t="s">
        <v>354</v>
      </c>
      <c r="J7" s="24" t="s">
        <v>346</v>
      </c>
      <c r="K7" s="10" t="s">
        <v>446</v>
      </c>
      <c r="L7" s="10" t="s">
        <v>305</v>
      </c>
      <c r="M7" s="24" t="s">
        <v>313</v>
      </c>
      <c r="N7" s="24" t="s">
        <v>404</v>
      </c>
      <c r="O7" s="25"/>
      <c r="P7" s="28">
        <v>101.7</v>
      </c>
      <c r="Q7" s="26">
        <f aca="true" t="shared" si="0" ref="Q7:Q12">P7/150*100</f>
        <v>67.80000000000001</v>
      </c>
      <c r="R7" s="26"/>
      <c r="S7" s="26">
        <f aca="true" t="shared" si="1" ref="S7:S12">(Q7+R7)*0.6</f>
        <v>40.68000000000001</v>
      </c>
      <c r="T7" s="26">
        <v>87.83</v>
      </c>
      <c r="U7" s="26">
        <f aca="true" t="shared" si="2" ref="U7:U12">T7*0.4</f>
        <v>35.132</v>
      </c>
      <c r="V7" s="26">
        <f aca="true" t="shared" si="3" ref="V7:V12">S7+U7</f>
        <v>75.81200000000001</v>
      </c>
      <c r="W7" s="25">
        <v>1</v>
      </c>
      <c r="X7" s="24" t="s">
        <v>347</v>
      </c>
      <c r="Y7" s="10" t="s">
        <v>474</v>
      </c>
    </row>
    <row r="8" spans="1:25" ht="28.5" customHeight="1">
      <c r="A8" s="25">
        <v>2</v>
      </c>
      <c r="B8" s="24" t="s">
        <v>423</v>
      </c>
      <c r="C8" s="24" t="s">
        <v>345</v>
      </c>
      <c r="D8" s="25" t="s">
        <v>598</v>
      </c>
      <c r="E8" s="25"/>
      <c r="F8" s="25"/>
      <c r="G8" s="25"/>
      <c r="H8" s="10" t="s">
        <v>450</v>
      </c>
      <c r="I8" s="25" t="s">
        <v>297</v>
      </c>
      <c r="J8" s="24" t="s">
        <v>346</v>
      </c>
      <c r="K8" s="10" t="s">
        <v>446</v>
      </c>
      <c r="L8" s="10" t="s">
        <v>305</v>
      </c>
      <c r="M8" s="24" t="s">
        <v>314</v>
      </c>
      <c r="N8" s="24" t="s">
        <v>404</v>
      </c>
      <c r="O8" s="25"/>
      <c r="P8" s="28">
        <v>99</v>
      </c>
      <c r="Q8" s="26">
        <f t="shared" si="0"/>
        <v>66</v>
      </c>
      <c r="R8" s="26"/>
      <c r="S8" s="26">
        <f t="shared" si="1"/>
        <v>39.6</v>
      </c>
      <c r="T8" s="26">
        <v>88.67</v>
      </c>
      <c r="U8" s="26">
        <f t="shared" si="2"/>
        <v>35.468</v>
      </c>
      <c r="V8" s="26">
        <f t="shared" si="3"/>
        <v>75.06800000000001</v>
      </c>
      <c r="W8" s="25">
        <v>2</v>
      </c>
      <c r="X8" s="24" t="s">
        <v>347</v>
      </c>
      <c r="Y8" s="10" t="s">
        <v>474</v>
      </c>
    </row>
    <row r="9" spans="1:25" ht="28.5" customHeight="1">
      <c r="A9" s="23">
        <v>3</v>
      </c>
      <c r="B9" s="24" t="s">
        <v>420</v>
      </c>
      <c r="C9" s="24" t="s">
        <v>345</v>
      </c>
      <c r="D9" s="23" t="s">
        <v>599</v>
      </c>
      <c r="E9" s="23"/>
      <c r="F9" s="23"/>
      <c r="G9" s="23"/>
      <c r="H9" s="10" t="s">
        <v>452</v>
      </c>
      <c r="I9" s="23" t="s">
        <v>353</v>
      </c>
      <c r="J9" s="24" t="s">
        <v>346</v>
      </c>
      <c r="K9" s="10" t="s">
        <v>446</v>
      </c>
      <c r="L9" s="10" t="s">
        <v>305</v>
      </c>
      <c r="M9" s="24" t="s">
        <v>313</v>
      </c>
      <c r="N9" s="24" t="s">
        <v>404</v>
      </c>
      <c r="O9" s="25"/>
      <c r="P9" s="28">
        <v>103</v>
      </c>
      <c r="Q9" s="26">
        <f t="shared" si="0"/>
        <v>68.66666666666667</v>
      </c>
      <c r="R9" s="26"/>
      <c r="S9" s="26">
        <f t="shared" si="1"/>
        <v>41.2</v>
      </c>
      <c r="T9" s="26">
        <v>80.33</v>
      </c>
      <c r="U9" s="26">
        <f t="shared" si="2"/>
        <v>32.132</v>
      </c>
      <c r="V9" s="26">
        <f t="shared" si="3"/>
        <v>73.332</v>
      </c>
      <c r="W9" s="25">
        <v>3</v>
      </c>
      <c r="X9" s="24" t="s">
        <v>347</v>
      </c>
      <c r="Y9" s="10"/>
    </row>
    <row r="10" spans="1:25" ht="28.5" customHeight="1">
      <c r="A10" s="25">
        <v>4</v>
      </c>
      <c r="B10" s="24" t="s">
        <v>425</v>
      </c>
      <c r="C10" s="24" t="s">
        <v>345</v>
      </c>
      <c r="D10" s="25" t="s">
        <v>600</v>
      </c>
      <c r="E10" s="25"/>
      <c r="F10" s="25"/>
      <c r="G10" s="25"/>
      <c r="H10" s="10" t="s">
        <v>447</v>
      </c>
      <c r="I10" s="25" t="s">
        <v>351</v>
      </c>
      <c r="J10" s="24" t="s">
        <v>346</v>
      </c>
      <c r="K10" s="10" t="s">
        <v>446</v>
      </c>
      <c r="L10" s="10" t="s">
        <v>305</v>
      </c>
      <c r="M10" s="24" t="s">
        <v>313</v>
      </c>
      <c r="N10" s="24" t="s">
        <v>404</v>
      </c>
      <c r="O10" s="25"/>
      <c r="P10" s="28">
        <v>92.7</v>
      </c>
      <c r="Q10" s="26">
        <f t="shared" si="0"/>
        <v>61.8</v>
      </c>
      <c r="R10" s="26"/>
      <c r="S10" s="26">
        <f t="shared" si="1"/>
        <v>37.08</v>
      </c>
      <c r="T10" s="26">
        <v>84</v>
      </c>
      <c r="U10" s="26">
        <f t="shared" si="2"/>
        <v>33.6</v>
      </c>
      <c r="V10" s="26">
        <f t="shared" si="3"/>
        <v>70.68</v>
      </c>
      <c r="W10" s="25">
        <v>4</v>
      </c>
      <c r="X10" s="24" t="s">
        <v>347</v>
      </c>
      <c r="Y10" s="10"/>
    </row>
    <row r="11" spans="1:25" ht="28.5" customHeight="1">
      <c r="A11" s="25">
        <v>5</v>
      </c>
      <c r="B11" s="24" t="s">
        <v>424</v>
      </c>
      <c r="C11" s="24" t="s">
        <v>345</v>
      </c>
      <c r="D11" s="25" t="s">
        <v>601</v>
      </c>
      <c r="E11" s="25"/>
      <c r="F11" s="25"/>
      <c r="G11" s="25"/>
      <c r="H11" s="10" t="s">
        <v>448</v>
      </c>
      <c r="I11" s="25" t="s">
        <v>353</v>
      </c>
      <c r="J11" s="24" t="s">
        <v>346</v>
      </c>
      <c r="K11" s="10" t="s">
        <v>446</v>
      </c>
      <c r="L11" s="10" t="s">
        <v>305</v>
      </c>
      <c r="M11" s="24" t="s">
        <v>314</v>
      </c>
      <c r="N11" s="24" t="s">
        <v>405</v>
      </c>
      <c r="O11" s="25"/>
      <c r="P11" s="28">
        <v>96.5</v>
      </c>
      <c r="Q11" s="26">
        <f t="shared" si="0"/>
        <v>64.33333333333333</v>
      </c>
      <c r="R11" s="26"/>
      <c r="S11" s="26">
        <f t="shared" si="1"/>
        <v>38.599999999999994</v>
      </c>
      <c r="T11" s="26">
        <v>79.33</v>
      </c>
      <c r="U11" s="26">
        <f t="shared" si="2"/>
        <v>31.732</v>
      </c>
      <c r="V11" s="26">
        <f t="shared" si="3"/>
        <v>70.332</v>
      </c>
      <c r="W11" s="25">
        <v>5</v>
      </c>
      <c r="X11" s="24" t="s">
        <v>347</v>
      </c>
      <c r="Y11" s="10"/>
    </row>
    <row r="12" spans="1:25" ht="28.5" customHeight="1">
      <c r="A12" s="23">
        <v>6</v>
      </c>
      <c r="B12" s="24" t="s">
        <v>402</v>
      </c>
      <c r="C12" s="24" t="s">
        <v>345</v>
      </c>
      <c r="D12" s="25" t="s">
        <v>602</v>
      </c>
      <c r="E12" s="25"/>
      <c r="F12" s="25"/>
      <c r="G12" s="25"/>
      <c r="H12" s="10" t="s">
        <v>449</v>
      </c>
      <c r="I12" s="25" t="s">
        <v>348</v>
      </c>
      <c r="J12" s="24" t="s">
        <v>346</v>
      </c>
      <c r="K12" s="10" t="s">
        <v>446</v>
      </c>
      <c r="L12" s="10" t="s">
        <v>305</v>
      </c>
      <c r="M12" s="24" t="s">
        <v>313</v>
      </c>
      <c r="N12" s="24" t="s">
        <v>404</v>
      </c>
      <c r="O12" s="25"/>
      <c r="P12" s="28">
        <v>97.5</v>
      </c>
      <c r="Q12" s="26">
        <f t="shared" si="0"/>
        <v>65</v>
      </c>
      <c r="R12" s="26"/>
      <c r="S12" s="26">
        <f t="shared" si="1"/>
        <v>39</v>
      </c>
      <c r="T12" s="26">
        <v>77</v>
      </c>
      <c r="U12" s="26">
        <f t="shared" si="2"/>
        <v>30.8</v>
      </c>
      <c r="V12" s="26">
        <f t="shared" si="3"/>
        <v>69.8</v>
      </c>
      <c r="W12" s="25">
        <v>6</v>
      </c>
      <c r="X12" s="24" t="s">
        <v>347</v>
      </c>
      <c r="Y12" s="10"/>
    </row>
  </sheetData>
  <mergeCells count="26">
    <mergeCell ref="A1:C1"/>
    <mergeCell ref="W3:W5"/>
    <mergeCell ref="X3:X5"/>
    <mergeCell ref="F4:F5"/>
    <mergeCell ref="G4:G5"/>
    <mergeCell ref="P4:S4"/>
    <mergeCell ref="T4:U4"/>
    <mergeCell ref="N3:N5"/>
    <mergeCell ref="I3:I5"/>
    <mergeCell ref="O3:O5"/>
    <mergeCell ref="P3:U3"/>
    <mergeCell ref="V3:V5"/>
    <mergeCell ref="J3:J5"/>
    <mergeCell ref="K3:K5"/>
    <mergeCell ref="L3:L5"/>
    <mergeCell ref="M3:M5"/>
    <mergeCell ref="A2:Y2"/>
    <mergeCell ref="Y3:Y5"/>
    <mergeCell ref="A6:Y6"/>
    <mergeCell ref="A3:A5"/>
    <mergeCell ref="B3:B5"/>
    <mergeCell ref="C3:C5"/>
    <mergeCell ref="D3:D5"/>
    <mergeCell ref="E3:E5"/>
    <mergeCell ref="F3:G3"/>
    <mergeCell ref="H3:H5"/>
  </mergeCells>
  <printOptions/>
  <pageMargins left="0.45" right="0.14" top="0.73" bottom="0.61" header="0.5118110236220472" footer="0.5118110236220472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:IV1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2.8515625" style="0" customWidth="1"/>
    <col min="4" max="4" width="10.28125" style="0" customWidth="1"/>
    <col min="5" max="7" width="2.7109375" style="0" customWidth="1"/>
    <col min="8" max="8" width="17.8515625" style="0" customWidth="1"/>
    <col min="9" max="9" width="7.421875" style="0" customWidth="1"/>
    <col min="10" max="11" width="4.421875" style="0" customWidth="1"/>
    <col min="12" max="12" width="6.28125" style="0" customWidth="1"/>
    <col min="13" max="13" width="8.28125" style="0" customWidth="1"/>
    <col min="14" max="14" width="6.28125" style="0" customWidth="1"/>
    <col min="15" max="15" width="2.8515625" style="0" customWidth="1"/>
    <col min="16" max="16" width="5.57421875" style="0" customWidth="1"/>
    <col min="17" max="17" width="6.140625" style="0" customWidth="1"/>
    <col min="18" max="18" width="3.8515625" style="0" customWidth="1"/>
    <col min="19" max="19" width="6.140625" style="0" customWidth="1"/>
    <col min="20" max="20" width="5.8515625" style="0" customWidth="1"/>
    <col min="21" max="21" width="6.00390625" style="0" customWidth="1"/>
    <col min="22" max="22" width="6.7109375" style="0" customWidth="1"/>
    <col min="23" max="23" width="3.28125" style="3" customWidth="1"/>
    <col min="24" max="24" width="3.00390625" style="0" customWidth="1"/>
    <col min="25" max="25" width="8.00390625" style="0" customWidth="1"/>
  </cols>
  <sheetData>
    <row r="1" spans="1:25" ht="12.75">
      <c r="A1" s="89" t="s">
        <v>619</v>
      </c>
      <c r="B1" s="88"/>
      <c r="C1" s="88"/>
      <c r="D1" s="3"/>
      <c r="Q1" s="3"/>
      <c r="W1"/>
      <c r="X1" s="3"/>
      <c r="Y1" s="3"/>
    </row>
    <row r="2" spans="1:25" ht="48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30" customHeight="1">
      <c r="A3" s="86" t="s">
        <v>616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s="6" customFormat="1" ht="23.25" customHeight="1">
      <c r="A4" s="76" t="s">
        <v>318</v>
      </c>
      <c r="B4" s="78" t="s">
        <v>333</v>
      </c>
      <c r="C4" s="78" t="s">
        <v>334</v>
      </c>
      <c r="D4" s="76" t="s">
        <v>319</v>
      </c>
      <c r="E4" s="76" t="s">
        <v>337</v>
      </c>
      <c r="F4" s="76" t="s">
        <v>320</v>
      </c>
      <c r="G4" s="76"/>
      <c r="H4" s="76" t="s">
        <v>341</v>
      </c>
      <c r="I4" s="78" t="s">
        <v>336</v>
      </c>
      <c r="J4" s="76" t="s">
        <v>321</v>
      </c>
      <c r="K4" s="76" t="s">
        <v>342</v>
      </c>
      <c r="L4" s="76" t="s">
        <v>340</v>
      </c>
      <c r="M4" s="78" t="s">
        <v>330</v>
      </c>
      <c r="N4" s="78" t="s">
        <v>331</v>
      </c>
      <c r="O4" s="76" t="s">
        <v>322</v>
      </c>
      <c r="P4" s="76" t="s">
        <v>323</v>
      </c>
      <c r="Q4" s="76"/>
      <c r="R4" s="76"/>
      <c r="S4" s="76"/>
      <c r="T4" s="76"/>
      <c r="U4" s="76"/>
      <c r="V4" s="85" t="s">
        <v>327</v>
      </c>
      <c r="W4" s="78" t="s">
        <v>335</v>
      </c>
      <c r="X4" s="78" t="s">
        <v>332</v>
      </c>
      <c r="Y4" s="75" t="s">
        <v>324</v>
      </c>
    </row>
    <row r="5" spans="1:25" s="6" customFormat="1" ht="21" customHeight="1">
      <c r="A5" s="76"/>
      <c r="B5" s="78"/>
      <c r="C5" s="78"/>
      <c r="D5" s="76"/>
      <c r="E5" s="76"/>
      <c r="F5" s="76" t="s">
        <v>325</v>
      </c>
      <c r="G5" s="76" t="s">
        <v>326</v>
      </c>
      <c r="H5" s="76"/>
      <c r="I5" s="78"/>
      <c r="J5" s="76"/>
      <c r="K5" s="76"/>
      <c r="L5" s="76"/>
      <c r="M5" s="78"/>
      <c r="N5" s="78"/>
      <c r="O5" s="76"/>
      <c r="P5" s="76" t="s">
        <v>343</v>
      </c>
      <c r="Q5" s="76"/>
      <c r="R5" s="76"/>
      <c r="S5" s="76"/>
      <c r="T5" s="76" t="s">
        <v>344</v>
      </c>
      <c r="U5" s="76"/>
      <c r="V5" s="85"/>
      <c r="W5" s="78"/>
      <c r="X5" s="78"/>
      <c r="Y5" s="64"/>
    </row>
    <row r="6" spans="1:25" s="6" customFormat="1" ht="21" customHeight="1">
      <c r="A6" s="76"/>
      <c r="B6" s="78"/>
      <c r="C6" s="78"/>
      <c r="D6" s="76"/>
      <c r="E6" s="76"/>
      <c r="F6" s="76"/>
      <c r="G6" s="76"/>
      <c r="H6" s="76"/>
      <c r="I6" s="78"/>
      <c r="J6" s="76"/>
      <c r="K6" s="76"/>
      <c r="L6" s="76"/>
      <c r="M6" s="78"/>
      <c r="N6" s="78"/>
      <c r="O6" s="76"/>
      <c r="P6" s="4" t="s">
        <v>328</v>
      </c>
      <c r="Q6" s="4" t="s">
        <v>339</v>
      </c>
      <c r="R6" s="4" t="s">
        <v>329</v>
      </c>
      <c r="S6" s="5">
        <v>0.6</v>
      </c>
      <c r="T6" s="4" t="s">
        <v>328</v>
      </c>
      <c r="U6" s="5">
        <v>0.4</v>
      </c>
      <c r="V6" s="85"/>
      <c r="W6" s="78"/>
      <c r="X6" s="78"/>
      <c r="Y6" s="65"/>
    </row>
    <row r="7" spans="1:25" s="2" customFormat="1" ht="30" customHeight="1">
      <c r="A7" s="11">
        <v>1</v>
      </c>
      <c r="B7" s="11" t="s">
        <v>408</v>
      </c>
      <c r="C7" s="11" t="s">
        <v>345</v>
      </c>
      <c r="D7" s="11" t="s">
        <v>603</v>
      </c>
      <c r="E7" s="11"/>
      <c r="F7" s="11"/>
      <c r="G7" s="11"/>
      <c r="H7" s="13" t="s">
        <v>453</v>
      </c>
      <c r="I7" s="11" t="s">
        <v>298</v>
      </c>
      <c r="J7" s="11" t="s">
        <v>350</v>
      </c>
      <c r="K7" s="10" t="s">
        <v>454</v>
      </c>
      <c r="L7" s="11" t="s">
        <v>421</v>
      </c>
      <c r="M7" s="11" t="s">
        <v>314</v>
      </c>
      <c r="N7" s="11" t="s">
        <v>410</v>
      </c>
      <c r="O7" s="11"/>
      <c r="P7" s="11" t="s">
        <v>437</v>
      </c>
      <c r="Q7" s="14">
        <f>P7/150*100</f>
        <v>60.66666666666667</v>
      </c>
      <c r="R7" s="14"/>
      <c r="S7" s="14">
        <f>(Q7+R7)*0.6</f>
        <v>36.4</v>
      </c>
      <c r="T7" s="11">
        <v>82.33</v>
      </c>
      <c r="U7" s="14">
        <f>T7*0.4</f>
        <v>32.932</v>
      </c>
      <c r="V7" s="14">
        <f>S7+U7</f>
        <v>69.332</v>
      </c>
      <c r="W7" s="11">
        <v>1</v>
      </c>
      <c r="X7" s="19" t="s">
        <v>347</v>
      </c>
      <c r="Y7" s="10" t="s">
        <v>474</v>
      </c>
    </row>
    <row r="8" spans="1:25" s="6" customFormat="1" ht="30" customHeight="1">
      <c r="A8" s="15">
        <v>2</v>
      </c>
      <c r="B8" s="11" t="s">
        <v>438</v>
      </c>
      <c r="C8" s="11" t="s">
        <v>345</v>
      </c>
      <c r="D8" s="11" t="s">
        <v>604</v>
      </c>
      <c r="E8" s="15"/>
      <c r="F8" s="15"/>
      <c r="G8" s="15"/>
      <c r="H8" s="13" t="s">
        <v>456</v>
      </c>
      <c r="I8" s="11" t="s">
        <v>353</v>
      </c>
      <c r="J8" s="11" t="s">
        <v>346</v>
      </c>
      <c r="K8" s="10" t="s">
        <v>454</v>
      </c>
      <c r="L8" s="11" t="s">
        <v>421</v>
      </c>
      <c r="M8" s="11" t="s">
        <v>314</v>
      </c>
      <c r="N8" s="11" t="s">
        <v>410</v>
      </c>
      <c r="O8" s="15"/>
      <c r="P8" s="11" t="s">
        <v>439</v>
      </c>
      <c r="Q8" s="14">
        <f>P8/150*100</f>
        <v>50</v>
      </c>
      <c r="R8" s="14"/>
      <c r="S8" s="14">
        <f>(Q8+R8)*0.6</f>
        <v>30</v>
      </c>
      <c r="T8" s="15">
        <v>80.5</v>
      </c>
      <c r="U8" s="14">
        <f>T8*0.4</f>
        <v>32.2</v>
      </c>
      <c r="V8" s="14">
        <f>S8+U8</f>
        <v>62.2</v>
      </c>
      <c r="W8" s="11">
        <v>2</v>
      </c>
      <c r="X8" s="19" t="s">
        <v>347</v>
      </c>
      <c r="Y8" s="10"/>
    </row>
    <row r="9" spans="1:25" s="2" customFormat="1" ht="30" customHeight="1">
      <c r="A9" s="11">
        <v>3</v>
      </c>
      <c r="B9" s="11" t="s">
        <v>441</v>
      </c>
      <c r="C9" s="11" t="s">
        <v>315</v>
      </c>
      <c r="D9" s="11" t="s">
        <v>605</v>
      </c>
      <c r="E9" s="11"/>
      <c r="F9" s="11"/>
      <c r="G9" s="11"/>
      <c r="H9" s="13" t="s">
        <v>455</v>
      </c>
      <c r="I9" s="11" t="s">
        <v>300</v>
      </c>
      <c r="J9" s="11" t="s">
        <v>350</v>
      </c>
      <c r="K9" s="10"/>
      <c r="L9" s="11" t="s">
        <v>421</v>
      </c>
      <c r="M9" s="11" t="s">
        <v>314</v>
      </c>
      <c r="N9" s="11" t="s">
        <v>409</v>
      </c>
      <c r="O9" s="11"/>
      <c r="P9" s="11" t="s">
        <v>442</v>
      </c>
      <c r="Q9" s="14">
        <f>P9/150*100</f>
        <v>42.13333333333333</v>
      </c>
      <c r="R9" s="14"/>
      <c r="S9" s="14">
        <f>(Q9+R9)*0.6</f>
        <v>25.279999999999998</v>
      </c>
      <c r="T9" s="10" t="s">
        <v>473</v>
      </c>
      <c r="U9" s="14"/>
      <c r="V9" s="11">
        <v>25.28</v>
      </c>
      <c r="W9" s="11">
        <v>3</v>
      </c>
      <c r="X9" s="19" t="s">
        <v>349</v>
      </c>
      <c r="Y9" s="10"/>
    </row>
  </sheetData>
  <mergeCells count="26">
    <mergeCell ref="A1:C1"/>
    <mergeCell ref="E4:E6"/>
    <mergeCell ref="F4:G4"/>
    <mergeCell ref="H4:H6"/>
    <mergeCell ref="A4:A6"/>
    <mergeCell ref="B4:B6"/>
    <mergeCell ref="C4:C6"/>
    <mergeCell ref="D4:D6"/>
    <mergeCell ref="I4:I6"/>
    <mergeCell ref="N4:N6"/>
    <mergeCell ref="O4:O6"/>
    <mergeCell ref="P4:U4"/>
    <mergeCell ref="J4:J6"/>
    <mergeCell ref="K4:K6"/>
    <mergeCell ref="L4:L6"/>
    <mergeCell ref="M4:M6"/>
    <mergeCell ref="V4:V6"/>
    <mergeCell ref="A2:Y2"/>
    <mergeCell ref="A3:Y3"/>
    <mergeCell ref="Y4:Y6"/>
    <mergeCell ref="F5:F6"/>
    <mergeCell ref="G5:G6"/>
    <mergeCell ref="P5:S5"/>
    <mergeCell ref="T5:U5"/>
    <mergeCell ref="W4:W6"/>
    <mergeCell ref="X4:X6"/>
  </mergeCells>
  <printOptions/>
  <pageMargins left="0.45" right="0.2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:IV1"/>
    </sheetView>
  </sheetViews>
  <sheetFormatPr defaultColWidth="9.140625" defaultRowHeight="12.75"/>
  <cols>
    <col min="1" max="1" width="3.00390625" style="3" customWidth="1"/>
    <col min="2" max="2" width="6.28125" style="3" customWidth="1"/>
    <col min="3" max="3" width="3.28125" style="3" customWidth="1"/>
    <col min="4" max="4" width="9.28125" style="0" customWidth="1"/>
    <col min="5" max="7" width="2.7109375" style="0" customWidth="1"/>
    <col min="8" max="8" width="16.28125" style="0" customWidth="1"/>
    <col min="9" max="9" width="7.57421875" style="3" customWidth="1"/>
    <col min="10" max="10" width="5.140625" style="3" customWidth="1"/>
    <col min="11" max="11" width="4.57421875" style="3" customWidth="1"/>
    <col min="12" max="12" width="6.28125" style="3" customWidth="1"/>
    <col min="13" max="13" width="8.8515625" style="3" customWidth="1"/>
    <col min="14" max="14" width="4.57421875" style="3" customWidth="1"/>
    <col min="15" max="15" width="2.7109375" style="0" customWidth="1"/>
    <col min="16" max="16" width="5.00390625" style="0" customWidth="1"/>
    <col min="17" max="17" width="5.8515625" style="0" customWidth="1"/>
    <col min="18" max="18" width="4.00390625" style="0" customWidth="1"/>
    <col min="19" max="19" width="6.00390625" style="0" customWidth="1"/>
    <col min="20" max="21" width="5.8515625" style="0" customWidth="1"/>
    <col min="22" max="22" width="6.421875" style="0" customWidth="1"/>
    <col min="23" max="23" width="3.28125" style="3" customWidth="1"/>
    <col min="24" max="24" width="3.7109375" style="3" customWidth="1"/>
    <col min="25" max="25" width="8.140625" style="3" customWidth="1"/>
  </cols>
  <sheetData>
    <row r="1" spans="1:23" ht="12.75">
      <c r="A1" s="89" t="s">
        <v>619</v>
      </c>
      <c r="B1" s="88"/>
      <c r="C1" s="88"/>
      <c r="D1" s="3"/>
      <c r="I1"/>
      <c r="J1"/>
      <c r="K1"/>
      <c r="L1"/>
      <c r="M1"/>
      <c r="N1"/>
      <c r="Q1" s="3"/>
      <c r="W1"/>
    </row>
    <row r="2" spans="1:25" ht="55.5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7" customHeight="1">
      <c r="A3" s="84" t="s">
        <v>615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s="6" customFormat="1" ht="24.75" customHeight="1">
      <c r="A4" s="76" t="s">
        <v>318</v>
      </c>
      <c r="B4" s="78" t="s">
        <v>333</v>
      </c>
      <c r="C4" s="78" t="s">
        <v>334</v>
      </c>
      <c r="D4" s="76" t="s">
        <v>319</v>
      </c>
      <c r="E4" s="76" t="s">
        <v>337</v>
      </c>
      <c r="F4" s="76" t="s">
        <v>320</v>
      </c>
      <c r="G4" s="76"/>
      <c r="H4" s="76" t="s">
        <v>341</v>
      </c>
      <c r="I4" s="78" t="s">
        <v>336</v>
      </c>
      <c r="J4" s="76" t="s">
        <v>321</v>
      </c>
      <c r="K4" s="76" t="s">
        <v>342</v>
      </c>
      <c r="L4" s="76" t="s">
        <v>340</v>
      </c>
      <c r="M4" s="78" t="s">
        <v>330</v>
      </c>
      <c r="N4" s="78" t="s">
        <v>331</v>
      </c>
      <c r="O4" s="76" t="s">
        <v>322</v>
      </c>
      <c r="P4" s="76" t="s">
        <v>323</v>
      </c>
      <c r="Q4" s="76"/>
      <c r="R4" s="76"/>
      <c r="S4" s="76"/>
      <c r="T4" s="76"/>
      <c r="U4" s="76"/>
      <c r="V4" s="85" t="s">
        <v>327</v>
      </c>
      <c r="W4" s="78" t="s">
        <v>335</v>
      </c>
      <c r="X4" s="78" t="s">
        <v>332</v>
      </c>
      <c r="Y4" s="76" t="s">
        <v>324</v>
      </c>
    </row>
    <row r="5" spans="1:25" s="6" customFormat="1" ht="20.25" customHeight="1">
      <c r="A5" s="76"/>
      <c r="B5" s="78"/>
      <c r="C5" s="78"/>
      <c r="D5" s="76"/>
      <c r="E5" s="76"/>
      <c r="F5" s="76" t="s">
        <v>325</v>
      </c>
      <c r="G5" s="76" t="s">
        <v>326</v>
      </c>
      <c r="H5" s="76"/>
      <c r="I5" s="78"/>
      <c r="J5" s="76"/>
      <c r="K5" s="76"/>
      <c r="L5" s="76"/>
      <c r="M5" s="78"/>
      <c r="N5" s="78"/>
      <c r="O5" s="76"/>
      <c r="P5" s="76" t="s">
        <v>343</v>
      </c>
      <c r="Q5" s="76"/>
      <c r="R5" s="76"/>
      <c r="S5" s="76"/>
      <c r="T5" s="76" t="s">
        <v>344</v>
      </c>
      <c r="U5" s="76"/>
      <c r="V5" s="85"/>
      <c r="W5" s="78"/>
      <c r="X5" s="78"/>
      <c r="Y5" s="78"/>
    </row>
    <row r="6" spans="1:25" s="6" customFormat="1" ht="21" customHeight="1">
      <c r="A6" s="76"/>
      <c r="B6" s="78"/>
      <c r="C6" s="78"/>
      <c r="D6" s="76"/>
      <c r="E6" s="76"/>
      <c r="F6" s="76"/>
      <c r="G6" s="76"/>
      <c r="H6" s="76"/>
      <c r="I6" s="78"/>
      <c r="J6" s="76"/>
      <c r="K6" s="76"/>
      <c r="L6" s="76"/>
      <c r="M6" s="78"/>
      <c r="N6" s="78"/>
      <c r="O6" s="76"/>
      <c r="P6" s="4" t="s">
        <v>328</v>
      </c>
      <c r="Q6" s="4" t="s">
        <v>339</v>
      </c>
      <c r="R6" s="4" t="s">
        <v>329</v>
      </c>
      <c r="S6" s="5">
        <v>0.6</v>
      </c>
      <c r="T6" s="4" t="s">
        <v>328</v>
      </c>
      <c r="U6" s="5">
        <v>0.4</v>
      </c>
      <c r="V6" s="85"/>
      <c r="W6" s="78"/>
      <c r="X6" s="78"/>
      <c r="Y6" s="78"/>
    </row>
    <row r="7" spans="1:25" ht="36" customHeight="1">
      <c r="A7" s="11">
        <v>1</v>
      </c>
      <c r="B7" s="12" t="s">
        <v>413</v>
      </c>
      <c r="C7" s="12" t="s">
        <v>345</v>
      </c>
      <c r="D7" s="12" t="s">
        <v>606</v>
      </c>
      <c r="E7" s="12"/>
      <c r="F7" s="12"/>
      <c r="G7" s="12"/>
      <c r="H7" s="13" t="s">
        <v>458</v>
      </c>
      <c r="I7" s="12" t="s">
        <v>351</v>
      </c>
      <c r="J7" s="12" t="s">
        <v>346</v>
      </c>
      <c r="K7" s="13" t="s">
        <v>454</v>
      </c>
      <c r="L7" s="29" t="s">
        <v>305</v>
      </c>
      <c r="M7" s="12" t="s">
        <v>313</v>
      </c>
      <c r="N7" s="12" t="s">
        <v>429</v>
      </c>
      <c r="O7" s="12"/>
      <c r="P7" s="12" t="s">
        <v>428</v>
      </c>
      <c r="Q7" s="18">
        <f>P7/150*100</f>
        <v>59.46666666666667</v>
      </c>
      <c r="R7" s="18"/>
      <c r="S7" s="18">
        <f>(Q7+R7)*0.6</f>
        <v>35.68</v>
      </c>
      <c r="T7" s="50">
        <v>88.67</v>
      </c>
      <c r="U7" s="50">
        <f>T7*0.4</f>
        <v>35.468</v>
      </c>
      <c r="V7" s="14">
        <f>S7+U7</f>
        <v>71.148</v>
      </c>
      <c r="W7" s="11">
        <v>1</v>
      </c>
      <c r="X7" s="34" t="s">
        <v>347</v>
      </c>
      <c r="Y7" s="10" t="s">
        <v>474</v>
      </c>
    </row>
    <row r="8" spans="1:25" ht="36" customHeight="1">
      <c r="A8" s="11">
        <v>2</v>
      </c>
      <c r="B8" s="12" t="s">
        <v>412</v>
      </c>
      <c r="C8" s="12" t="s">
        <v>345</v>
      </c>
      <c r="D8" s="12" t="s">
        <v>607</v>
      </c>
      <c r="E8" s="12"/>
      <c r="F8" s="12"/>
      <c r="G8" s="12"/>
      <c r="H8" s="13" t="s">
        <v>459</v>
      </c>
      <c r="I8" s="12" t="s">
        <v>354</v>
      </c>
      <c r="J8" s="12" t="s">
        <v>346</v>
      </c>
      <c r="K8" s="13" t="s">
        <v>454</v>
      </c>
      <c r="L8" s="29" t="s">
        <v>305</v>
      </c>
      <c r="M8" s="12" t="s">
        <v>311</v>
      </c>
      <c r="N8" s="12" t="s">
        <v>414</v>
      </c>
      <c r="O8" s="12"/>
      <c r="P8" s="12" t="s">
        <v>427</v>
      </c>
      <c r="Q8" s="18">
        <f>P8/150*100</f>
        <v>59.86666666666667</v>
      </c>
      <c r="R8" s="18"/>
      <c r="S8" s="18">
        <f>(Q8+R8)*0.6</f>
        <v>35.92</v>
      </c>
      <c r="T8" s="50">
        <v>85.83</v>
      </c>
      <c r="U8" s="50">
        <f>T8*0.4</f>
        <v>34.332</v>
      </c>
      <c r="V8" s="14">
        <f>S8+U8</f>
        <v>70.25200000000001</v>
      </c>
      <c r="W8" s="11">
        <v>2</v>
      </c>
      <c r="X8" s="34" t="s">
        <v>349</v>
      </c>
      <c r="Y8" s="10"/>
    </row>
    <row r="9" spans="1:25" ht="36" customHeight="1">
      <c r="A9" s="11">
        <v>3</v>
      </c>
      <c r="B9" s="12" t="s">
        <v>430</v>
      </c>
      <c r="C9" s="12" t="s">
        <v>345</v>
      </c>
      <c r="D9" s="12" t="s">
        <v>493</v>
      </c>
      <c r="E9" s="12"/>
      <c r="F9" s="12"/>
      <c r="G9" s="12"/>
      <c r="H9" s="13" t="s">
        <v>457</v>
      </c>
      <c r="I9" s="12" t="s">
        <v>426</v>
      </c>
      <c r="J9" s="12" t="s">
        <v>346</v>
      </c>
      <c r="K9" s="13" t="s">
        <v>454</v>
      </c>
      <c r="L9" s="29" t="s">
        <v>305</v>
      </c>
      <c r="M9" s="12" t="s">
        <v>311</v>
      </c>
      <c r="N9" s="12" t="s">
        <v>414</v>
      </c>
      <c r="O9" s="12"/>
      <c r="P9" s="12" t="s">
        <v>431</v>
      </c>
      <c r="Q9" s="18">
        <f>P9/150*100</f>
        <v>53.333333333333336</v>
      </c>
      <c r="R9" s="18"/>
      <c r="S9" s="18">
        <f>(Q9+R9)*0.6</f>
        <v>32</v>
      </c>
      <c r="T9" s="50">
        <v>88.67</v>
      </c>
      <c r="U9" s="50">
        <f>T9*0.4</f>
        <v>35.468</v>
      </c>
      <c r="V9" s="14">
        <f>S9+U9</f>
        <v>67.468</v>
      </c>
      <c r="W9" s="11">
        <v>3</v>
      </c>
      <c r="X9" s="34" t="s">
        <v>349</v>
      </c>
      <c r="Y9" s="10"/>
    </row>
  </sheetData>
  <mergeCells count="26">
    <mergeCell ref="A1:C1"/>
    <mergeCell ref="E4:E6"/>
    <mergeCell ref="F4:G4"/>
    <mergeCell ref="H4:H6"/>
    <mergeCell ref="A4:A6"/>
    <mergeCell ref="B4:B6"/>
    <mergeCell ref="C4:C6"/>
    <mergeCell ref="D4:D6"/>
    <mergeCell ref="I4:I6"/>
    <mergeCell ref="N4:N6"/>
    <mergeCell ref="O4:O6"/>
    <mergeCell ref="P4:U4"/>
    <mergeCell ref="J4:J6"/>
    <mergeCell ref="K4:K6"/>
    <mergeCell ref="L4:L6"/>
    <mergeCell ref="M4:M6"/>
    <mergeCell ref="V4:V6"/>
    <mergeCell ref="A2:Y2"/>
    <mergeCell ref="A3:Y3"/>
    <mergeCell ref="Y4:Y6"/>
    <mergeCell ref="F5:F6"/>
    <mergeCell ref="G5:G6"/>
    <mergeCell ref="P5:S5"/>
    <mergeCell ref="T5:U5"/>
    <mergeCell ref="W4:W6"/>
    <mergeCell ref="X4:X6"/>
  </mergeCells>
  <printOptions/>
  <pageMargins left="0.43" right="0.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:IV1"/>
    </sheetView>
  </sheetViews>
  <sheetFormatPr defaultColWidth="9.140625" defaultRowHeight="12.75"/>
  <cols>
    <col min="1" max="1" width="3.00390625" style="3" customWidth="1"/>
    <col min="2" max="2" width="6.28125" style="3" customWidth="1"/>
    <col min="3" max="3" width="2.8515625" style="0" customWidth="1"/>
    <col min="4" max="4" width="8.8515625" style="0" customWidth="1"/>
    <col min="5" max="5" width="2.57421875" style="0" customWidth="1"/>
    <col min="6" max="6" width="3.140625" style="0" customWidth="1"/>
    <col min="7" max="7" width="2.421875" style="0" customWidth="1"/>
    <col min="8" max="8" width="18.00390625" style="0" customWidth="1"/>
    <col min="9" max="9" width="7.57421875" style="3" customWidth="1"/>
    <col min="10" max="10" width="4.421875" style="3" customWidth="1"/>
    <col min="11" max="11" width="4.57421875" style="3" customWidth="1"/>
    <col min="12" max="12" width="6.421875" style="0" customWidth="1"/>
    <col min="13" max="13" width="8.140625" style="3" customWidth="1"/>
    <col min="14" max="14" width="4.421875" style="3" customWidth="1"/>
    <col min="15" max="15" width="3.28125" style="0" customWidth="1"/>
    <col min="16" max="16" width="6.00390625" style="3" customWidth="1"/>
    <col min="17" max="17" width="5.57421875" style="0" customWidth="1"/>
    <col min="18" max="18" width="4.7109375" style="0" customWidth="1"/>
    <col min="19" max="21" width="5.8515625" style="0" customWidth="1"/>
    <col min="22" max="22" width="6.140625" style="0" customWidth="1"/>
    <col min="23" max="23" width="2.8515625" style="3" customWidth="1"/>
    <col min="24" max="24" width="3.00390625" style="3" customWidth="1"/>
    <col min="25" max="25" width="8.7109375" style="3" customWidth="1"/>
  </cols>
  <sheetData>
    <row r="1" spans="1:23" ht="12.75">
      <c r="A1" s="89" t="s">
        <v>619</v>
      </c>
      <c r="B1" s="88"/>
      <c r="C1" s="88"/>
      <c r="D1" s="3"/>
      <c r="I1"/>
      <c r="J1"/>
      <c r="K1"/>
      <c r="M1"/>
      <c r="N1"/>
      <c r="P1"/>
      <c r="Q1" s="3"/>
      <c r="W1"/>
    </row>
    <row r="2" spans="1:25" ht="48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30" customHeight="1">
      <c r="A3" s="84" t="s">
        <v>614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s="6" customFormat="1" ht="21.75" customHeight="1">
      <c r="A4" s="76" t="s">
        <v>318</v>
      </c>
      <c r="B4" s="78" t="s">
        <v>333</v>
      </c>
      <c r="C4" s="78" t="s">
        <v>334</v>
      </c>
      <c r="D4" s="76" t="s">
        <v>319</v>
      </c>
      <c r="E4" s="76" t="s">
        <v>337</v>
      </c>
      <c r="F4" s="76" t="s">
        <v>320</v>
      </c>
      <c r="G4" s="76"/>
      <c r="H4" s="76" t="s">
        <v>341</v>
      </c>
      <c r="I4" s="78" t="s">
        <v>336</v>
      </c>
      <c r="J4" s="76" t="s">
        <v>321</v>
      </c>
      <c r="K4" s="76" t="s">
        <v>342</v>
      </c>
      <c r="L4" s="76" t="s">
        <v>340</v>
      </c>
      <c r="M4" s="78" t="s">
        <v>330</v>
      </c>
      <c r="N4" s="78" t="s">
        <v>331</v>
      </c>
      <c r="O4" s="87" t="s">
        <v>308</v>
      </c>
      <c r="P4" s="76" t="s">
        <v>323</v>
      </c>
      <c r="Q4" s="76"/>
      <c r="R4" s="76"/>
      <c r="S4" s="76"/>
      <c r="T4" s="76"/>
      <c r="U4" s="76"/>
      <c r="V4" s="85" t="s">
        <v>327</v>
      </c>
      <c r="W4" s="78" t="s">
        <v>335</v>
      </c>
      <c r="X4" s="78" t="s">
        <v>332</v>
      </c>
      <c r="Y4" s="75" t="s">
        <v>324</v>
      </c>
    </row>
    <row r="5" spans="1:25" s="6" customFormat="1" ht="21.75" customHeight="1">
      <c r="A5" s="76"/>
      <c r="B5" s="78"/>
      <c r="C5" s="78"/>
      <c r="D5" s="76"/>
      <c r="E5" s="76"/>
      <c r="F5" s="76" t="s">
        <v>325</v>
      </c>
      <c r="G5" s="76" t="s">
        <v>326</v>
      </c>
      <c r="H5" s="76"/>
      <c r="I5" s="78"/>
      <c r="J5" s="76"/>
      <c r="K5" s="76"/>
      <c r="L5" s="76"/>
      <c r="M5" s="78"/>
      <c r="N5" s="78"/>
      <c r="O5" s="87"/>
      <c r="P5" s="76" t="s">
        <v>343</v>
      </c>
      <c r="Q5" s="76"/>
      <c r="R5" s="76"/>
      <c r="S5" s="76"/>
      <c r="T5" s="76" t="s">
        <v>344</v>
      </c>
      <c r="U5" s="76"/>
      <c r="V5" s="85"/>
      <c r="W5" s="78"/>
      <c r="X5" s="78"/>
      <c r="Y5" s="64"/>
    </row>
    <row r="6" spans="1:25" s="6" customFormat="1" ht="26.25" customHeight="1">
      <c r="A6" s="76"/>
      <c r="B6" s="78"/>
      <c r="C6" s="78"/>
      <c r="D6" s="76"/>
      <c r="E6" s="76"/>
      <c r="F6" s="76"/>
      <c r="G6" s="76"/>
      <c r="H6" s="76"/>
      <c r="I6" s="78"/>
      <c r="J6" s="76"/>
      <c r="K6" s="76"/>
      <c r="L6" s="76"/>
      <c r="M6" s="78"/>
      <c r="N6" s="78"/>
      <c r="O6" s="87"/>
      <c r="P6" s="1" t="s">
        <v>328</v>
      </c>
      <c r="Q6" s="4" t="s">
        <v>339</v>
      </c>
      <c r="R6" s="4" t="s">
        <v>329</v>
      </c>
      <c r="S6" s="5">
        <v>0.6</v>
      </c>
      <c r="T6" s="4" t="s">
        <v>328</v>
      </c>
      <c r="U6" s="5">
        <v>0.4</v>
      </c>
      <c r="V6" s="85"/>
      <c r="W6" s="78"/>
      <c r="X6" s="78"/>
      <c r="Y6" s="65"/>
    </row>
    <row r="7" spans="1:25" ht="33" customHeight="1">
      <c r="A7" s="11">
        <v>1</v>
      </c>
      <c r="B7" s="12" t="s">
        <v>415</v>
      </c>
      <c r="C7" s="12" t="s">
        <v>345</v>
      </c>
      <c r="D7" s="12" t="s">
        <v>608</v>
      </c>
      <c r="E7" s="12"/>
      <c r="F7" s="12"/>
      <c r="G7" s="12"/>
      <c r="H7" s="13" t="s">
        <v>463</v>
      </c>
      <c r="I7" s="12" t="s">
        <v>353</v>
      </c>
      <c r="J7" s="12" t="s">
        <v>346</v>
      </c>
      <c r="K7" s="13" t="s">
        <v>454</v>
      </c>
      <c r="L7" s="13" t="s">
        <v>305</v>
      </c>
      <c r="M7" s="12" t="s">
        <v>314</v>
      </c>
      <c r="N7" s="12" t="s">
        <v>416</v>
      </c>
      <c r="O7" s="12"/>
      <c r="P7" s="12" t="s">
        <v>433</v>
      </c>
      <c r="Q7" s="21">
        <f>P7/150*100</f>
        <v>77.73333333333333</v>
      </c>
      <c r="R7" s="21"/>
      <c r="S7" s="21">
        <f>(Q7+R7)*0.6</f>
        <v>46.64</v>
      </c>
      <c r="T7" s="18">
        <v>87.83</v>
      </c>
      <c r="U7" s="18">
        <f>T7*0.4</f>
        <v>35.132</v>
      </c>
      <c r="V7" s="18">
        <f>S7+U7</f>
        <v>81.77199999999999</v>
      </c>
      <c r="W7" s="11">
        <v>1</v>
      </c>
      <c r="X7" s="12" t="s">
        <v>347</v>
      </c>
      <c r="Y7" s="10" t="s">
        <v>474</v>
      </c>
    </row>
    <row r="8" spans="1:25" ht="33" customHeight="1">
      <c r="A8" s="11">
        <v>2</v>
      </c>
      <c r="B8" s="12" t="s">
        <v>379</v>
      </c>
      <c r="C8" s="12" t="s">
        <v>345</v>
      </c>
      <c r="D8" s="12" t="s">
        <v>609</v>
      </c>
      <c r="E8" s="12"/>
      <c r="F8" s="12"/>
      <c r="G8" s="12"/>
      <c r="H8" s="13" t="s">
        <v>462</v>
      </c>
      <c r="I8" s="12" t="s">
        <v>304</v>
      </c>
      <c r="J8" s="12" t="s">
        <v>346</v>
      </c>
      <c r="K8" s="13" t="s">
        <v>454</v>
      </c>
      <c r="L8" s="13" t="s">
        <v>305</v>
      </c>
      <c r="M8" s="12" t="s">
        <v>393</v>
      </c>
      <c r="N8" s="12" t="s">
        <v>417</v>
      </c>
      <c r="O8" s="12"/>
      <c r="P8" s="12" t="s">
        <v>434</v>
      </c>
      <c r="Q8" s="21">
        <f>P8/150*100</f>
        <v>74.26666666666667</v>
      </c>
      <c r="R8" s="21"/>
      <c r="S8" s="21">
        <f>(Q8+R8)*0.6</f>
        <v>44.559999999999995</v>
      </c>
      <c r="T8" s="18">
        <v>85.5</v>
      </c>
      <c r="U8" s="18">
        <f>T8*0.4</f>
        <v>34.2</v>
      </c>
      <c r="V8" s="18">
        <f>S8+U8</f>
        <v>78.75999999999999</v>
      </c>
      <c r="W8" s="11">
        <v>2</v>
      </c>
      <c r="X8" s="12" t="s">
        <v>347</v>
      </c>
      <c r="Y8" s="10"/>
    </row>
    <row r="9" spans="1:25" ht="33" customHeight="1">
      <c r="A9" s="11">
        <v>3</v>
      </c>
      <c r="B9" s="12" t="s">
        <v>435</v>
      </c>
      <c r="C9" s="12" t="s">
        <v>345</v>
      </c>
      <c r="D9" s="12" t="s">
        <v>610</v>
      </c>
      <c r="E9" s="12"/>
      <c r="F9" s="12"/>
      <c r="G9" s="12"/>
      <c r="H9" s="13" t="s">
        <v>461</v>
      </c>
      <c r="I9" s="12" t="s">
        <v>351</v>
      </c>
      <c r="J9" s="12" t="s">
        <v>346</v>
      </c>
      <c r="K9" s="13" t="s">
        <v>454</v>
      </c>
      <c r="L9" s="13" t="s">
        <v>305</v>
      </c>
      <c r="M9" s="12" t="s">
        <v>313</v>
      </c>
      <c r="N9" s="12" t="s">
        <v>416</v>
      </c>
      <c r="O9" s="12"/>
      <c r="P9" s="12" t="s">
        <v>397</v>
      </c>
      <c r="Q9" s="21">
        <f>P9/150*100</f>
        <v>72.86666666666667</v>
      </c>
      <c r="R9" s="21"/>
      <c r="S9" s="21">
        <f>(Q9+R9)*0.6</f>
        <v>43.720000000000006</v>
      </c>
      <c r="T9" s="18">
        <v>86.67</v>
      </c>
      <c r="U9" s="18">
        <f>T9*0.4</f>
        <v>34.668</v>
      </c>
      <c r="V9" s="18">
        <f>S9+U9</f>
        <v>78.388</v>
      </c>
      <c r="W9" s="11">
        <v>3</v>
      </c>
      <c r="X9" s="12" t="s">
        <v>347</v>
      </c>
      <c r="Y9" s="10"/>
    </row>
  </sheetData>
  <mergeCells count="26">
    <mergeCell ref="A1:C1"/>
    <mergeCell ref="E4:E6"/>
    <mergeCell ref="F4:G4"/>
    <mergeCell ref="H4:H6"/>
    <mergeCell ref="I4:I6"/>
    <mergeCell ref="A4:A6"/>
    <mergeCell ref="B4:B6"/>
    <mergeCell ref="C4:C6"/>
    <mergeCell ref="D4:D6"/>
    <mergeCell ref="O4:O6"/>
    <mergeCell ref="P4:U4"/>
    <mergeCell ref="V4:V6"/>
    <mergeCell ref="J4:J6"/>
    <mergeCell ref="K4:K6"/>
    <mergeCell ref="L4:L6"/>
    <mergeCell ref="M4:M6"/>
    <mergeCell ref="A2:Y2"/>
    <mergeCell ref="A3:Y3"/>
    <mergeCell ref="F5:F6"/>
    <mergeCell ref="G5:G6"/>
    <mergeCell ref="P5:S5"/>
    <mergeCell ref="T5:U5"/>
    <mergeCell ref="Y4:Y6"/>
    <mergeCell ref="W4:W6"/>
    <mergeCell ref="X4:X6"/>
    <mergeCell ref="N4:N6"/>
  </mergeCells>
  <printOptions/>
  <pageMargins left="0.46" right="0.28" top="0.67" bottom="0.61" header="0.42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J12" sqref="J12"/>
    </sheetView>
  </sheetViews>
  <sheetFormatPr defaultColWidth="9.140625" defaultRowHeight="12.75"/>
  <cols>
    <col min="1" max="1" width="3.00390625" style="3" customWidth="1"/>
    <col min="2" max="2" width="6.7109375" style="3" customWidth="1"/>
    <col min="3" max="3" width="2.8515625" style="0" customWidth="1"/>
    <col min="4" max="4" width="9.140625" style="0" customWidth="1"/>
    <col min="5" max="5" width="2.57421875" style="0" customWidth="1"/>
    <col min="6" max="6" width="3.140625" style="0" customWidth="1"/>
    <col min="7" max="7" width="2.421875" style="0" customWidth="1"/>
    <col min="8" max="8" width="18.00390625" style="0" customWidth="1"/>
    <col min="9" max="9" width="7.57421875" style="3" customWidth="1"/>
    <col min="10" max="10" width="5.00390625" style="3" customWidth="1"/>
    <col min="11" max="11" width="4.57421875" style="3" customWidth="1"/>
    <col min="12" max="12" width="6.421875" style="0" customWidth="1"/>
    <col min="13" max="13" width="8.140625" style="3" customWidth="1"/>
    <col min="14" max="14" width="4.421875" style="3" customWidth="1"/>
    <col min="15" max="15" width="3.28125" style="0" customWidth="1"/>
    <col min="16" max="16" width="4.421875" style="3" customWidth="1"/>
    <col min="17" max="19" width="4.421875" style="0" customWidth="1"/>
    <col min="20" max="20" width="5.8515625" style="0" customWidth="1"/>
    <col min="21" max="21" width="4.7109375" style="0" customWidth="1"/>
    <col min="22" max="22" width="6.00390625" style="0" customWidth="1"/>
    <col min="23" max="23" width="3.421875" style="3" customWidth="1"/>
    <col min="24" max="24" width="3.57421875" style="3" customWidth="1"/>
    <col min="25" max="25" width="8.28125" style="3" customWidth="1"/>
    <col min="26" max="26" width="15.421875" style="0" customWidth="1"/>
  </cols>
  <sheetData>
    <row r="1" spans="1:23" ht="12.75">
      <c r="A1" s="89" t="s">
        <v>619</v>
      </c>
      <c r="B1" s="88"/>
      <c r="C1" s="88"/>
      <c r="D1" s="3"/>
      <c r="I1"/>
      <c r="J1"/>
      <c r="K1"/>
      <c r="M1"/>
      <c r="N1"/>
      <c r="P1"/>
      <c r="Q1" s="3"/>
      <c r="W1"/>
    </row>
    <row r="2" spans="1:25" ht="48" customHeight="1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30" customHeight="1">
      <c r="A3" s="84" t="s">
        <v>613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s="6" customFormat="1" ht="21.75" customHeight="1">
      <c r="A4" s="76" t="s">
        <v>318</v>
      </c>
      <c r="B4" s="78" t="s">
        <v>333</v>
      </c>
      <c r="C4" s="78" t="s">
        <v>334</v>
      </c>
      <c r="D4" s="76" t="s">
        <v>319</v>
      </c>
      <c r="E4" s="76" t="s">
        <v>337</v>
      </c>
      <c r="F4" s="76" t="s">
        <v>320</v>
      </c>
      <c r="G4" s="76"/>
      <c r="H4" s="76" t="s">
        <v>341</v>
      </c>
      <c r="I4" s="78" t="s">
        <v>336</v>
      </c>
      <c r="J4" s="76" t="s">
        <v>321</v>
      </c>
      <c r="K4" s="76" t="s">
        <v>342</v>
      </c>
      <c r="L4" s="76" t="s">
        <v>340</v>
      </c>
      <c r="M4" s="78" t="s">
        <v>330</v>
      </c>
      <c r="N4" s="78" t="s">
        <v>331</v>
      </c>
      <c r="O4" s="87" t="s">
        <v>308</v>
      </c>
      <c r="P4" s="76" t="s">
        <v>323</v>
      </c>
      <c r="Q4" s="76"/>
      <c r="R4" s="76"/>
      <c r="S4" s="76"/>
      <c r="T4" s="76"/>
      <c r="U4" s="76"/>
      <c r="V4" s="85" t="s">
        <v>327</v>
      </c>
      <c r="W4" s="78" t="s">
        <v>335</v>
      </c>
      <c r="X4" s="78" t="s">
        <v>332</v>
      </c>
      <c r="Y4" s="75" t="s">
        <v>324</v>
      </c>
    </row>
    <row r="5" spans="1:25" s="6" customFormat="1" ht="21.75" customHeight="1">
      <c r="A5" s="76"/>
      <c r="B5" s="78"/>
      <c r="C5" s="78"/>
      <c r="D5" s="76"/>
      <c r="E5" s="76"/>
      <c r="F5" s="76" t="s">
        <v>325</v>
      </c>
      <c r="G5" s="76" t="s">
        <v>326</v>
      </c>
      <c r="H5" s="76"/>
      <c r="I5" s="78"/>
      <c r="J5" s="76"/>
      <c r="K5" s="76"/>
      <c r="L5" s="76"/>
      <c r="M5" s="78"/>
      <c r="N5" s="78"/>
      <c r="O5" s="87"/>
      <c r="P5" s="76" t="s">
        <v>343</v>
      </c>
      <c r="Q5" s="76"/>
      <c r="R5" s="76"/>
      <c r="S5" s="76"/>
      <c r="T5" s="76" t="s">
        <v>344</v>
      </c>
      <c r="U5" s="76"/>
      <c r="V5" s="85"/>
      <c r="W5" s="78"/>
      <c r="X5" s="78"/>
      <c r="Y5" s="64"/>
    </row>
    <row r="6" spans="1:25" s="6" customFormat="1" ht="36" customHeight="1">
      <c r="A6" s="76"/>
      <c r="B6" s="78"/>
      <c r="C6" s="78"/>
      <c r="D6" s="76"/>
      <c r="E6" s="76"/>
      <c r="F6" s="76"/>
      <c r="G6" s="76"/>
      <c r="H6" s="76"/>
      <c r="I6" s="78"/>
      <c r="J6" s="76"/>
      <c r="K6" s="76"/>
      <c r="L6" s="76"/>
      <c r="M6" s="78"/>
      <c r="N6" s="78"/>
      <c r="O6" s="87"/>
      <c r="P6" s="1" t="s">
        <v>328</v>
      </c>
      <c r="Q6" s="4" t="s">
        <v>339</v>
      </c>
      <c r="R6" s="4" t="s">
        <v>329</v>
      </c>
      <c r="S6" s="5">
        <v>0.6</v>
      </c>
      <c r="T6" s="4" t="s">
        <v>328</v>
      </c>
      <c r="U6" s="5">
        <v>0.4</v>
      </c>
      <c r="V6" s="85"/>
      <c r="W6" s="78"/>
      <c r="X6" s="78"/>
      <c r="Y6" s="65"/>
    </row>
    <row r="7" spans="1:26" ht="33" customHeight="1">
      <c r="A7" s="11">
        <v>1</v>
      </c>
      <c r="B7" s="13" t="s">
        <v>40</v>
      </c>
      <c r="C7" s="13" t="s">
        <v>33</v>
      </c>
      <c r="D7" s="43" t="s">
        <v>611</v>
      </c>
      <c r="E7" s="12"/>
      <c r="F7" s="12"/>
      <c r="G7" s="12"/>
      <c r="H7" s="13" t="s">
        <v>43</v>
      </c>
      <c r="I7" s="42" t="s">
        <v>39</v>
      </c>
      <c r="J7" s="10" t="s">
        <v>38</v>
      </c>
      <c r="K7" s="13"/>
      <c r="L7" s="13" t="s">
        <v>305</v>
      </c>
      <c r="M7" s="46"/>
      <c r="N7" s="46"/>
      <c r="O7" s="12"/>
      <c r="P7" s="12"/>
      <c r="Q7" s="21"/>
      <c r="R7" s="21"/>
      <c r="S7" s="21"/>
      <c r="T7" s="18">
        <v>83.5</v>
      </c>
      <c r="U7" s="18"/>
      <c r="V7" s="18">
        <v>83.5</v>
      </c>
      <c r="W7" s="11">
        <v>1</v>
      </c>
      <c r="X7" s="13" t="s">
        <v>44</v>
      </c>
      <c r="Y7" s="10" t="s">
        <v>475</v>
      </c>
      <c r="Z7" s="20"/>
    </row>
    <row r="8" spans="1:26" ht="33" customHeight="1">
      <c r="A8" s="11">
        <v>2</v>
      </c>
      <c r="B8" s="13" t="s">
        <v>41</v>
      </c>
      <c r="C8" s="13" t="s">
        <v>33</v>
      </c>
      <c r="D8" s="43" t="s">
        <v>612</v>
      </c>
      <c r="E8" s="12"/>
      <c r="F8" s="12"/>
      <c r="G8" s="12"/>
      <c r="H8" s="13" t="s">
        <v>42</v>
      </c>
      <c r="I8" s="42" t="s">
        <v>39</v>
      </c>
      <c r="J8" s="10" t="s">
        <v>38</v>
      </c>
      <c r="K8" s="13"/>
      <c r="L8" s="13" t="s">
        <v>305</v>
      </c>
      <c r="M8" s="46"/>
      <c r="N8" s="46"/>
      <c r="O8" s="12"/>
      <c r="P8" s="12"/>
      <c r="Q8" s="21"/>
      <c r="R8" s="21"/>
      <c r="S8" s="21"/>
      <c r="T8" s="18">
        <v>76.67</v>
      </c>
      <c r="U8" s="18"/>
      <c r="V8" s="18">
        <v>76.67</v>
      </c>
      <c r="W8" s="11">
        <v>2</v>
      </c>
      <c r="X8" s="13" t="s">
        <v>44</v>
      </c>
      <c r="Y8" s="10" t="s">
        <v>475</v>
      </c>
      <c r="Z8" s="20"/>
    </row>
  </sheetData>
  <mergeCells count="26">
    <mergeCell ref="A1:C1"/>
    <mergeCell ref="A2:Y2"/>
    <mergeCell ref="A3:Y3"/>
    <mergeCell ref="A4:A6"/>
    <mergeCell ref="B4:B6"/>
    <mergeCell ref="C4:C6"/>
    <mergeCell ref="D4:D6"/>
    <mergeCell ref="E4:E6"/>
    <mergeCell ref="F4:G4"/>
    <mergeCell ref="H4:H6"/>
    <mergeCell ref="I4:I6"/>
    <mergeCell ref="V4:V6"/>
    <mergeCell ref="J4:J6"/>
    <mergeCell ref="K4:K6"/>
    <mergeCell ref="L4:L6"/>
    <mergeCell ref="M4:M6"/>
    <mergeCell ref="W4:W6"/>
    <mergeCell ref="X4:X6"/>
    <mergeCell ref="Y4:Y6"/>
    <mergeCell ref="F5:F6"/>
    <mergeCell ref="G5:G6"/>
    <mergeCell ref="P5:S5"/>
    <mergeCell ref="T5:U5"/>
    <mergeCell ref="N4:N6"/>
    <mergeCell ref="O4:O6"/>
    <mergeCell ref="P4:U4"/>
  </mergeCells>
  <printOptions/>
  <pageMargins left="0.52" right="0.4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2020-08-16T12:59:23Z</cp:lastPrinted>
  <dcterms:created xsi:type="dcterms:W3CDTF">2017-05-14T04:53:13Z</dcterms:created>
  <dcterms:modified xsi:type="dcterms:W3CDTF">2020-08-16T13:02:53Z</dcterms:modified>
  <cp:category/>
  <cp:version/>
  <cp:contentType/>
  <cp:contentStatus/>
</cp:coreProperties>
</file>