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直接面试人员表" sheetId="3" r:id="rId1"/>
  </sheets>
  <definedNames>
    <definedName name="_xlnm.Print_Titles" localSheetId="0">直接面试人员表!$1:$2</definedName>
  </definedNames>
  <calcPr calcId="144525"/>
</workbook>
</file>

<file path=xl/sharedStrings.xml><?xml version="1.0" encoding="utf-8"?>
<sst xmlns="http://schemas.openxmlformats.org/spreadsheetml/2006/main" count="48" uniqueCount="11">
  <si>
    <t>直接面试人员表</t>
  </si>
  <si>
    <t>序号</t>
  </si>
  <si>
    <t>报考岗位</t>
  </si>
  <si>
    <t>姓名</t>
  </si>
  <si>
    <t>性别</t>
  </si>
  <si>
    <t>出生年月</t>
  </si>
  <si>
    <t>01_语文</t>
  </si>
  <si>
    <t>05_历史</t>
  </si>
  <si>
    <t>06_地理</t>
  </si>
  <si>
    <t>11_音乐</t>
  </si>
  <si>
    <t>13_信息技术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</si>
</sst>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A1" sqref="A1:F1"/>
    </sheetView>
  </sheetViews>
  <sheetFormatPr defaultColWidth="9" defaultRowHeight="13.5" outlineLevelCol="5"/>
  <cols>
    <col min="1" max="1" width="10.5" style="3" customWidth="1"/>
    <col min="2" max="2" width="12.25" style="3" customWidth="1"/>
    <col min="3" max="3" width="15.625" style="3" customWidth="1"/>
    <col min="4" max="4" width="10" style="3" customWidth="1"/>
    <col min="5" max="5" width="18.75" style="3" customWidth="1"/>
    <col min="6" max="6" width="13.625" customWidth="1"/>
  </cols>
  <sheetData>
    <row r="1" s="1" customFormat="1" ht="26" customHeight="1" spans="1:6">
      <c r="A1" s="4" t="s">
        <v>0</v>
      </c>
      <c r="B1" s="4"/>
      <c r="C1" s="4"/>
      <c r="D1" s="4"/>
      <c r="E1" s="4"/>
      <c r="F1" s="4"/>
    </row>
    <row r="2" s="2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</row>
    <row r="3" ht="30" customHeight="1" spans="1:6">
      <c r="A3" s="7">
        <v>1</v>
      </c>
      <c r="B3" s="7" t="s">
        <v>6</v>
      </c>
      <c r="C3" s="7" t="str">
        <f>"晋海伦"</f>
        <v>晋海伦</v>
      </c>
      <c r="D3" s="7" t="str">
        <f>"男"</f>
        <v>男</v>
      </c>
      <c r="E3" s="7" t="str">
        <f>"1992-04-01"</f>
        <v>1992-04-01</v>
      </c>
      <c r="F3" s="8"/>
    </row>
    <row r="4" ht="30" customHeight="1" spans="1:6">
      <c r="A4" s="7">
        <v>2</v>
      </c>
      <c r="B4" s="7" t="s">
        <v>6</v>
      </c>
      <c r="C4" s="7" t="str">
        <f>"郭雨"</f>
        <v>郭雨</v>
      </c>
      <c r="D4" s="7" t="str">
        <f t="shared" ref="D4:D7" si="0">"女"</f>
        <v>女</v>
      </c>
      <c r="E4" s="7" t="str">
        <f>"1994-08-05"</f>
        <v>1994-08-05</v>
      </c>
      <c r="F4" s="8"/>
    </row>
    <row r="5" ht="30" customHeight="1" spans="1:6">
      <c r="A5" s="7">
        <v>3</v>
      </c>
      <c r="B5" s="7" t="s">
        <v>6</v>
      </c>
      <c r="C5" s="7" t="str">
        <f>"陈剑男"</f>
        <v>陈剑男</v>
      </c>
      <c r="D5" s="7" t="str">
        <f t="shared" si="0"/>
        <v>女</v>
      </c>
      <c r="E5" s="7" t="str">
        <f>"1995-05-26"</f>
        <v>1995-05-26</v>
      </c>
      <c r="F5" s="8"/>
    </row>
    <row r="6" ht="30" customHeight="1" spans="1:6">
      <c r="A6" s="7">
        <v>4</v>
      </c>
      <c r="B6" s="7" t="s">
        <v>6</v>
      </c>
      <c r="C6" s="7" t="str">
        <f>"孙梦菲"</f>
        <v>孙梦菲</v>
      </c>
      <c r="D6" s="7" t="str">
        <f t="shared" si="0"/>
        <v>女</v>
      </c>
      <c r="E6" s="7" t="str">
        <f>"1994-11-11"</f>
        <v>1994-11-11</v>
      </c>
      <c r="F6" s="8"/>
    </row>
    <row r="7" ht="30" customHeight="1" spans="1:6">
      <c r="A7" s="7">
        <v>5</v>
      </c>
      <c r="B7" s="7" t="s">
        <v>6</v>
      </c>
      <c r="C7" s="7" t="str">
        <f>"马景颐"</f>
        <v>马景颐</v>
      </c>
      <c r="D7" s="7" t="str">
        <f t="shared" si="0"/>
        <v>女</v>
      </c>
      <c r="E7" s="7" t="str">
        <f>"1994-03-23"</f>
        <v>1994-03-23</v>
      </c>
      <c r="F7" s="8"/>
    </row>
    <row r="8" ht="30" customHeight="1" spans="1:6">
      <c r="A8" s="7">
        <v>6</v>
      </c>
      <c r="B8" s="7" t="s">
        <v>6</v>
      </c>
      <c r="C8" s="7" t="str">
        <f>"侯强"</f>
        <v>侯强</v>
      </c>
      <c r="D8" s="7" t="str">
        <f>"男"</f>
        <v>男</v>
      </c>
      <c r="E8" s="7" t="str">
        <f>"1994-01-10"</f>
        <v>1994-01-10</v>
      </c>
      <c r="F8" s="8"/>
    </row>
    <row r="9" ht="30" customHeight="1" spans="1:6">
      <c r="A9" s="7">
        <v>7</v>
      </c>
      <c r="B9" s="7" t="s">
        <v>6</v>
      </c>
      <c r="C9" s="7" t="str">
        <f>"王慎"</f>
        <v>王慎</v>
      </c>
      <c r="D9" s="7" t="str">
        <f t="shared" ref="D9:D24" si="1">"女"</f>
        <v>女</v>
      </c>
      <c r="E9" s="7" t="str">
        <f>"1987-06-28"</f>
        <v>1987-06-28</v>
      </c>
      <c r="F9" s="8"/>
    </row>
    <row r="10" ht="30" customHeight="1" spans="1:6">
      <c r="A10" s="7">
        <v>8</v>
      </c>
      <c r="B10" s="7" t="s">
        <v>6</v>
      </c>
      <c r="C10" s="7" t="str">
        <f>"王记"</f>
        <v>王记</v>
      </c>
      <c r="D10" s="7" t="str">
        <f t="shared" si="1"/>
        <v>女</v>
      </c>
      <c r="E10" s="7" t="str">
        <f>"1990-08-08"</f>
        <v>1990-08-08</v>
      </c>
      <c r="F10" s="8"/>
    </row>
    <row r="11" ht="30" customHeight="1" spans="1:6">
      <c r="A11" s="7">
        <v>9</v>
      </c>
      <c r="B11" s="7" t="s">
        <v>6</v>
      </c>
      <c r="C11" s="7" t="str">
        <f>"杨长幸"</f>
        <v>杨长幸</v>
      </c>
      <c r="D11" s="7" t="str">
        <f>"男"</f>
        <v>男</v>
      </c>
      <c r="E11" s="7" t="str">
        <f>"1994-08-10"</f>
        <v>1994-08-10</v>
      </c>
      <c r="F11" s="8"/>
    </row>
    <row r="12" ht="30" customHeight="1" spans="1:6">
      <c r="A12" s="7">
        <v>10</v>
      </c>
      <c r="B12" s="7" t="s">
        <v>6</v>
      </c>
      <c r="C12" s="7" t="str">
        <f>"闫鑫"</f>
        <v>闫鑫</v>
      </c>
      <c r="D12" s="7" t="str">
        <f t="shared" si="1"/>
        <v>女</v>
      </c>
      <c r="E12" s="7" t="str">
        <f>"1990-05-06"</f>
        <v>1990-05-06</v>
      </c>
      <c r="F12" s="8"/>
    </row>
    <row r="13" ht="30" customHeight="1" spans="1:6">
      <c r="A13" s="7">
        <v>11</v>
      </c>
      <c r="B13" s="7" t="s">
        <v>6</v>
      </c>
      <c r="C13" s="7" t="str">
        <f>"蒋君宜"</f>
        <v>蒋君宜</v>
      </c>
      <c r="D13" s="7" t="str">
        <f t="shared" si="1"/>
        <v>女</v>
      </c>
      <c r="E13" s="7" t="str">
        <f>"1994-08-01"</f>
        <v>1994-08-01</v>
      </c>
      <c r="F13" s="8"/>
    </row>
    <row r="14" ht="30" customHeight="1" spans="1:6">
      <c r="A14" s="7">
        <v>12</v>
      </c>
      <c r="B14" s="7" t="s">
        <v>6</v>
      </c>
      <c r="C14" s="7" t="str">
        <f>"张珊"</f>
        <v>张珊</v>
      </c>
      <c r="D14" s="7" t="str">
        <f t="shared" si="1"/>
        <v>女</v>
      </c>
      <c r="E14" s="7" t="str">
        <f>"1995-06-10"</f>
        <v>1995-06-10</v>
      </c>
      <c r="F14" s="8"/>
    </row>
    <row r="15" ht="30" customHeight="1" spans="1:6">
      <c r="A15" s="7">
        <v>13</v>
      </c>
      <c r="B15" s="7" t="s">
        <v>6</v>
      </c>
      <c r="C15" s="7" t="str">
        <f>"张婉"</f>
        <v>张婉</v>
      </c>
      <c r="D15" s="7" t="str">
        <f t="shared" si="1"/>
        <v>女</v>
      </c>
      <c r="E15" s="7" t="str">
        <f>"1994-03-01"</f>
        <v>1994-03-01</v>
      </c>
      <c r="F15" s="8"/>
    </row>
    <row r="16" ht="30" customHeight="1" spans="1:6">
      <c r="A16" s="7">
        <v>14</v>
      </c>
      <c r="B16" s="7" t="s">
        <v>6</v>
      </c>
      <c r="C16" s="7" t="str">
        <f>"郑锦锦"</f>
        <v>郑锦锦</v>
      </c>
      <c r="D16" s="7" t="str">
        <f t="shared" si="1"/>
        <v>女</v>
      </c>
      <c r="E16" s="7" t="str">
        <f>"1996-06-27"</f>
        <v>1996-06-27</v>
      </c>
      <c r="F16" s="8"/>
    </row>
    <row r="17" ht="30" customHeight="1" spans="1:6">
      <c r="A17" s="7">
        <v>15</v>
      </c>
      <c r="B17" s="7" t="s">
        <v>6</v>
      </c>
      <c r="C17" s="7" t="str">
        <f>"刘佳"</f>
        <v>刘佳</v>
      </c>
      <c r="D17" s="7" t="str">
        <f t="shared" si="1"/>
        <v>女</v>
      </c>
      <c r="E17" s="7" t="str">
        <f>"1994-12-08"</f>
        <v>1994-12-08</v>
      </c>
      <c r="F17" s="8"/>
    </row>
    <row r="18" ht="30" customHeight="1" spans="1:6">
      <c r="A18" s="7">
        <v>16</v>
      </c>
      <c r="B18" s="7" t="s">
        <v>6</v>
      </c>
      <c r="C18" s="7" t="str">
        <f>"刘静靖"</f>
        <v>刘静靖</v>
      </c>
      <c r="D18" s="7" t="str">
        <f t="shared" si="1"/>
        <v>女</v>
      </c>
      <c r="E18" s="7" t="str">
        <f>"1995-10-07"</f>
        <v>1995-10-07</v>
      </c>
      <c r="F18" s="8"/>
    </row>
    <row r="19" ht="30" customHeight="1" spans="1:6">
      <c r="A19" s="7">
        <v>17</v>
      </c>
      <c r="B19" s="7" t="s">
        <v>6</v>
      </c>
      <c r="C19" s="7" t="str">
        <f>"李美玲"</f>
        <v>李美玲</v>
      </c>
      <c r="D19" s="7" t="str">
        <f t="shared" si="1"/>
        <v>女</v>
      </c>
      <c r="E19" s="7" t="str">
        <f>"1994-09-29"</f>
        <v>1994-09-29</v>
      </c>
      <c r="F19" s="8"/>
    </row>
    <row r="20" ht="30" customHeight="1" spans="1:6">
      <c r="A20" s="7">
        <v>18</v>
      </c>
      <c r="B20" s="7" t="s">
        <v>6</v>
      </c>
      <c r="C20" s="7" t="str">
        <f>"武义雪"</f>
        <v>武义雪</v>
      </c>
      <c r="D20" s="7" t="str">
        <f t="shared" si="1"/>
        <v>女</v>
      </c>
      <c r="E20" s="7" t="str">
        <f>"1987-02-05"</f>
        <v>1987-02-05</v>
      </c>
      <c r="F20" s="8"/>
    </row>
    <row r="21" ht="30" customHeight="1" spans="1:6">
      <c r="A21" s="7">
        <v>19</v>
      </c>
      <c r="B21" s="7" t="s">
        <v>7</v>
      </c>
      <c r="C21" s="7" t="str">
        <f>"赵言慧"</f>
        <v>赵言慧</v>
      </c>
      <c r="D21" s="7" t="str">
        <f t="shared" si="1"/>
        <v>女</v>
      </c>
      <c r="E21" s="7" t="str">
        <f>"1993-08-08"</f>
        <v>1993-08-08</v>
      </c>
      <c r="F21" s="8"/>
    </row>
    <row r="22" ht="30" customHeight="1" spans="1:6">
      <c r="A22" s="7">
        <v>20</v>
      </c>
      <c r="B22" s="7" t="s">
        <v>7</v>
      </c>
      <c r="C22" s="7" t="str">
        <f>"王霞辉"</f>
        <v>王霞辉</v>
      </c>
      <c r="D22" s="7" t="str">
        <f t="shared" si="1"/>
        <v>女</v>
      </c>
      <c r="E22" s="7" t="str">
        <f>"1992-12-26"</f>
        <v>1992-12-26</v>
      </c>
      <c r="F22" s="8"/>
    </row>
    <row r="23" ht="30" customHeight="1" spans="1:6">
      <c r="A23" s="7">
        <v>21</v>
      </c>
      <c r="B23" s="7" t="s">
        <v>7</v>
      </c>
      <c r="C23" s="7" t="str">
        <f>"兰柳"</f>
        <v>兰柳</v>
      </c>
      <c r="D23" s="7" t="str">
        <f t="shared" si="1"/>
        <v>女</v>
      </c>
      <c r="E23" s="7" t="str">
        <f>"1994-02-22"</f>
        <v>1994-02-22</v>
      </c>
      <c r="F23" s="8"/>
    </row>
    <row r="24" ht="30" customHeight="1" spans="1:6">
      <c r="A24" s="7">
        <v>22</v>
      </c>
      <c r="B24" s="7" t="s">
        <v>7</v>
      </c>
      <c r="C24" s="7" t="str">
        <f>"徐江伟"</f>
        <v>徐江伟</v>
      </c>
      <c r="D24" s="7" t="str">
        <f t="shared" si="1"/>
        <v>女</v>
      </c>
      <c r="E24" s="7" t="str">
        <f>"1990-02-10"</f>
        <v>1990-02-10</v>
      </c>
      <c r="F24" s="8"/>
    </row>
    <row r="25" ht="30" customHeight="1" spans="1:6">
      <c r="A25" s="7">
        <v>23</v>
      </c>
      <c r="B25" s="7" t="s">
        <v>7</v>
      </c>
      <c r="C25" s="7" t="str">
        <f>"李虎"</f>
        <v>李虎</v>
      </c>
      <c r="D25" s="7" t="str">
        <f t="shared" ref="D25:D28" si="2">"男"</f>
        <v>男</v>
      </c>
      <c r="E25" s="7" t="str">
        <f>"1988-04-03"</f>
        <v>1988-04-03</v>
      </c>
      <c r="F25" s="8"/>
    </row>
    <row r="26" ht="30" customHeight="1" spans="1:6">
      <c r="A26" s="7">
        <v>24</v>
      </c>
      <c r="B26" s="7" t="s">
        <v>7</v>
      </c>
      <c r="C26" s="7" t="str">
        <f>"马腾宇"</f>
        <v>马腾宇</v>
      </c>
      <c r="D26" s="7" t="str">
        <f t="shared" si="2"/>
        <v>男</v>
      </c>
      <c r="E26" s="7" t="str">
        <f>"1994-06-11"</f>
        <v>1994-06-11</v>
      </c>
      <c r="F26" s="8"/>
    </row>
    <row r="27" ht="30" customHeight="1" spans="1:6">
      <c r="A27" s="7">
        <v>25</v>
      </c>
      <c r="B27" s="7" t="s">
        <v>7</v>
      </c>
      <c r="C27" s="7" t="str">
        <f>"刘贾纳"</f>
        <v>刘贾纳</v>
      </c>
      <c r="D27" s="7" t="str">
        <f t="shared" ref="D27:D30" si="3">"女"</f>
        <v>女</v>
      </c>
      <c r="E27" s="7" t="str">
        <f>"1989-02-01"</f>
        <v>1989-02-01</v>
      </c>
      <c r="F27" s="8"/>
    </row>
    <row r="28" ht="30" customHeight="1" spans="1:6">
      <c r="A28" s="7">
        <v>26</v>
      </c>
      <c r="B28" s="7" t="s">
        <v>8</v>
      </c>
      <c r="C28" s="7" t="str">
        <f>"绳志忠"</f>
        <v>绳志忠</v>
      </c>
      <c r="D28" s="7" t="str">
        <f t="shared" si="2"/>
        <v>男</v>
      </c>
      <c r="E28" s="7" t="str">
        <f>"1990-12-12"</f>
        <v>1990-12-12</v>
      </c>
      <c r="F28" s="8"/>
    </row>
    <row r="29" ht="30" customHeight="1" spans="1:6">
      <c r="A29" s="7">
        <v>27</v>
      </c>
      <c r="B29" s="7" t="s">
        <v>8</v>
      </c>
      <c r="C29" s="7" t="str">
        <f>"杨阳"</f>
        <v>杨阳</v>
      </c>
      <c r="D29" s="7" t="str">
        <f t="shared" si="3"/>
        <v>女</v>
      </c>
      <c r="E29" s="7" t="str">
        <f>"1994-07-10"</f>
        <v>1994-07-10</v>
      </c>
      <c r="F29" s="8"/>
    </row>
    <row r="30" ht="30" customHeight="1" spans="1:6">
      <c r="A30" s="7">
        <v>28</v>
      </c>
      <c r="B30" s="7" t="s">
        <v>8</v>
      </c>
      <c r="C30" s="7" t="str">
        <f>"张瑜"</f>
        <v>张瑜</v>
      </c>
      <c r="D30" s="7" t="str">
        <f t="shared" si="3"/>
        <v>女</v>
      </c>
      <c r="E30" s="7" t="str">
        <f>"1990-08-15"</f>
        <v>1990-08-15</v>
      </c>
      <c r="F30" s="8"/>
    </row>
    <row r="31" ht="30" customHeight="1" spans="1:6">
      <c r="A31" s="7">
        <v>29</v>
      </c>
      <c r="B31" s="7" t="s">
        <v>8</v>
      </c>
      <c r="C31" s="7" t="str">
        <f>"宋长钰"</f>
        <v>宋长钰</v>
      </c>
      <c r="D31" s="7" t="str">
        <f>"男"</f>
        <v>男</v>
      </c>
      <c r="E31" s="7" t="str">
        <f>"1991-10-04"</f>
        <v>1991-10-04</v>
      </c>
      <c r="F31" s="8"/>
    </row>
    <row r="32" ht="30" customHeight="1" spans="1:6">
      <c r="A32" s="7">
        <v>30</v>
      </c>
      <c r="B32" s="7" t="s">
        <v>8</v>
      </c>
      <c r="C32" s="7" t="str">
        <f>"孙垚"</f>
        <v>孙垚</v>
      </c>
      <c r="D32" s="7" t="str">
        <f>"女"</f>
        <v>女</v>
      </c>
      <c r="E32" s="7" t="str">
        <f>"1995-07-02"</f>
        <v>1995-07-02</v>
      </c>
      <c r="F32" s="8"/>
    </row>
    <row r="33" ht="30" customHeight="1" spans="1:6">
      <c r="A33" s="7">
        <v>31</v>
      </c>
      <c r="B33" s="7" t="s">
        <v>8</v>
      </c>
      <c r="C33" s="7" t="str">
        <f>"张阳"</f>
        <v>张阳</v>
      </c>
      <c r="D33" s="7" t="str">
        <f>"男"</f>
        <v>男</v>
      </c>
      <c r="E33" s="7" t="str">
        <f>"1990-04-02"</f>
        <v>1990-04-02</v>
      </c>
      <c r="F33" s="8"/>
    </row>
    <row r="34" ht="30" customHeight="1" spans="1:6">
      <c r="A34" s="7">
        <v>32</v>
      </c>
      <c r="B34" s="7" t="s">
        <v>8</v>
      </c>
      <c r="C34" s="7" t="str">
        <f>"王展"</f>
        <v>王展</v>
      </c>
      <c r="D34" s="7" t="str">
        <f>"女"</f>
        <v>女</v>
      </c>
      <c r="E34" s="7" t="str">
        <f>"1990-04-01"</f>
        <v>1990-04-01</v>
      </c>
      <c r="F34" s="8"/>
    </row>
    <row r="35" ht="30" customHeight="1" spans="1:6">
      <c r="A35" s="7">
        <v>33</v>
      </c>
      <c r="B35" s="7" t="s">
        <v>9</v>
      </c>
      <c r="C35" s="7" t="str">
        <f>"柯灵萌"</f>
        <v>柯灵萌</v>
      </c>
      <c r="D35" s="7" t="str">
        <f t="shared" ref="D35:D44" si="4">"女"</f>
        <v>女</v>
      </c>
      <c r="E35" s="7" t="str">
        <f>"1995-05-20"</f>
        <v>1995-05-20</v>
      </c>
      <c r="F35" s="8"/>
    </row>
    <row r="36" ht="30" customHeight="1" spans="1:6">
      <c r="A36" s="7">
        <v>34</v>
      </c>
      <c r="B36" s="7" t="s">
        <v>9</v>
      </c>
      <c r="C36" s="7" t="str">
        <f>"王津"</f>
        <v>王津</v>
      </c>
      <c r="D36" s="7" t="str">
        <f t="shared" si="4"/>
        <v>女</v>
      </c>
      <c r="E36" s="7" t="str">
        <f>"1992-12-27"</f>
        <v>1992-12-27</v>
      </c>
      <c r="F36" s="8"/>
    </row>
    <row r="37" ht="30" customHeight="1" spans="1:6">
      <c r="A37" s="7">
        <v>35</v>
      </c>
      <c r="B37" s="7" t="s">
        <v>9</v>
      </c>
      <c r="C37" s="7" t="str">
        <f>"王尚"</f>
        <v>王尚</v>
      </c>
      <c r="D37" s="7" t="str">
        <f t="shared" si="4"/>
        <v>女</v>
      </c>
      <c r="E37" s="7" t="str">
        <f>"1988-03-04"</f>
        <v>1988-03-04</v>
      </c>
      <c r="F37" s="8"/>
    </row>
    <row r="38" ht="30" customHeight="1" spans="1:6">
      <c r="A38" s="7">
        <v>36</v>
      </c>
      <c r="B38" s="7" t="s">
        <v>9</v>
      </c>
      <c r="C38" s="7" t="str">
        <f>"李征"</f>
        <v>李征</v>
      </c>
      <c r="D38" s="7" t="str">
        <f t="shared" si="4"/>
        <v>女</v>
      </c>
      <c r="E38" s="7" t="str">
        <f>"1994-01-10"</f>
        <v>1994-01-10</v>
      </c>
      <c r="F38" s="8"/>
    </row>
    <row r="39" ht="30" customHeight="1" spans="1:6">
      <c r="A39" s="7">
        <v>37</v>
      </c>
      <c r="B39" s="7" t="s">
        <v>10</v>
      </c>
      <c r="C39" s="7" t="str">
        <f>"潘璐"</f>
        <v>潘璐</v>
      </c>
      <c r="D39" s="7" t="str">
        <f t="shared" si="4"/>
        <v>女</v>
      </c>
      <c r="E39" s="7" t="str">
        <f>"1992-07-19"</f>
        <v>1992-07-19</v>
      </c>
      <c r="F39" s="8"/>
    </row>
    <row r="40" ht="30" customHeight="1" spans="1:6">
      <c r="A40" s="7">
        <v>38</v>
      </c>
      <c r="B40" s="7" t="s">
        <v>10</v>
      </c>
      <c r="C40" s="7" t="str">
        <f>"唐慧"</f>
        <v>唐慧</v>
      </c>
      <c r="D40" s="7" t="str">
        <f t="shared" si="4"/>
        <v>女</v>
      </c>
      <c r="E40" s="7" t="str">
        <f>"1997-09-11"</f>
        <v>1997-09-11</v>
      </c>
      <c r="F40" s="8"/>
    </row>
    <row r="41" ht="30" customHeight="1" spans="1:6">
      <c r="A41" s="7">
        <v>39</v>
      </c>
      <c r="B41" s="7" t="s">
        <v>10</v>
      </c>
      <c r="C41" s="7" t="str">
        <f>"段江净"</f>
        <v>段江净</v>
      </c>
      <c r="D41" s="7" t="str">
        <f t="shared" si="4"/>
        <v>女</v>
      </c>
      <c r="E41" s="7" t="str">
        <f>"1991-04-28"</f>
        <v>1991-04-28</v>
      </c>
      <c r="F41" s="8"/>
    </row>
    <row r="42" ht="30" customHeight="1" spans="1:6">
      <c r="A42" s="7">
        <v>40</v>
      </c>
      <c r="B42" s="7" t="s">
        <v>10</v>
      </c>
      <c r="C42" s="7" t="str">
        <f>"辛鑫鑫"</f>
        <v>辛鑫鑫</v>
      </c>
      <c r="D42" s="7" t="str">
        <f t="shared" si="4"/>
        <v>女</v>
      </c>
      <c r="E42" s="7" t="str">
        <f>"1995-03-17"</f>
        <v>1995-03-17</v>
      </c>
      <c r="F42" s="8"/>
    </row>
    <row r="43" ht="30" customHeight="1" spans="1:6">
      <c r="A43" s="7">
        <v>41</v>
      </c>
      <c r="B43" s="7" t="s">
        <v>10</v>
      </c>
      <c r="C43" s="7" t="str">
        <f>"方盈"</f>
        <v>方盈</v>
      </c>
      <c r="D43" s="7" t="str">
        <f t="shared" si="4"/>
        <v>女</v>
      </c>
      <c r="E43" s="7" t="str">
        <f>"1995-10-24"</f>
        <v>1995-10-24</v>
      </c>
      <c r="F43" s="8"/>
    </row>
    <row r="44" ht="30" customHeight="1" spans="1:6">
      <c r="A44" s="7">
        <v>42</v>
      </c>
      <c r="B44" s="7" t="s">
        <v>10</v>
      </c>
      <c r="C44" s="7" t="str">
        <f>"马璐"</f>
        <v>马璐</v>
      </c>
      <c r="D44" s="7" t="str">
        <f t="shared" si="4"/>
        <v>女</v>
      </c>
      <c r="E44" s="7" t="str">
        <f>"1995-11-25"</f>
        <v>1995-11-25</v>
      </c>
      <c r="F44" s="8"/>
    </row>
  </sheetData>
  <mergeCells count="1">
    <mergeCell ref="A1:F1"/>
  </mergeCells>
  <pageMargins left="0.700694444444445" right="0.700694444444445" top="0.751388888888889" bottom="0.751388888888889" header="0.298611111111111" footer="0.298611111111111"/>
  <pageSetup paperSize="9" orientation="portrait" horizontalDpi="60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直接面试人员表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PC-888</dc:creator>
  <cp:lastModifiedBy>lenovo</cp:lastModifiedBy>
  <dcterms:created xsi:type="dcterms:W3CDTF">2020-08-17T02:52:00Z</dcterms:created>
  <dcterms:modified xsi:type="dcterms:W3CDTF">2020-08-17T03:15:32Z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