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001综合岗文学" sheetId="1" r:id="rId1"/>
    <sheet name="002综合岗工学" sheetId="2" r:id="rId2"/>
    <sheet name="003综合岗理学" sheetId="3" r:id="rId3"/>
    <sheet name="004综合岗管理学" sheetId="4" r:id="rId4"/>
    <sheet name="005综合岗经济学" sheetId="5" r:id="rId5"/>
    <sheet name="006法学" sheetId="6" r:id="rId6"/>
  </sheets>
  <definedNames>
    <definedName name="_xlnm._FilterDatabase" localSheetId="0" hidden="1">'001综合岗文学'!$A$2:$J$5</definedName>
    <definedName name="_xlnm._FilterDatabase" localSheetId="1" hidden="1">'002综合岗工学'!$A$2:$J$17</definedName>
    <definedName name="_xlnm._FilterDatabase" localSheetId="3" hidden="1">'004综合岗管理学'!$A$2:$J$16</definedName>
    <definedName name="_xlnm._FilterDatabase" localSheetId="4" hidden="1">'005综合岗经济学'!$A$2:$J$15</definedName>
    <definedName name="_xlnm._FilterDatabase" localSheetId="5" hidden="1">'006法学'!$A$2:$J$7</definedName>
  </definedNames>
  <calcPr fullCalcOnLoad="1"/>
</workbook>
</file>

<file path=xl/sharedStrings.xml><?xml version="1.0" encoding="utf-8"?>
<sst xmlns="http://schemas.openxmlformats.org/spreadsheetml/2006/main" count="331" uniqueCount="131">
  <si>
    <t>长春市二道区公开招聘人才储备库人员
拟进入储备库人员名单</t>
  </si>
  <si>
    <t>序号</t>
  </si>
  <si>
    <t>考号</t>
  </si>
  <si>
    <t>岗位名称</t>
  </si>
  <si>
    <t>岗位代码</t>
  </si>
  <si>
    <t>姓名</t>
  </si>
  <si>
    <t>性别</t>
  </si>
  <si>
    <t>笔试成绩</t>
  </si>
  <si>
    <t>面试成绩</t>
  </si>
  <si>
    <t>总成绩</t>
  </si>
  <si>
    <t>名次</t>
  </si>
  <si>
    <t>001007</t>
  </si>
  <si>
    <t>综合岗文学</t>
  </si>
  <si>
    <t>001</t>
  </si>
  <si>
    <t>张雪莹</t>
  </si>
  <si>
    <t>女</t>
  </si>
  <si>
    <t>001004</t>
  </si>
  <si>
    <t>侯伊璇</t>
  </si>
  <si>
    <t>001003</t>
  </si>
  <si>
    <t>刘彤</t>
  </si>
  <si>
    <t>002015</t>
  </si>
  <si>
    <t>综合岗工学</t>
  </si>
  <si>
    <t>002</t>
  </si>
  <si>
    <t>周坤然</t>
  </si>
  <si>
    <t>男</t>
  </si>
  <si>
    <t>002001</t>
  </si>
  <si>
    <t>姜文博</t>
  </si>
  <si>
    <t>002009</t>
  </si>
  <si>
    <t>张飞宇</t>
  </si>
  <si>
    <t>002014</t>
  </si>
  <si>
    <t>李明阳</t>
  </si>
  <si>
    <t>002008</t>
  </si>
  <si>
    <t>初旭</t>
  </si>
  <si>
    <t>002007</t>
  </si>
  <si>
    <t>徐中旭</t>
  </si>
  <si>
    <t>002005</t>
  </si>
  <si>
    <t>沈雪琪</t>
  </si>
  <si>
    <t>002017</t>
  </si>
  <si>
    <t>邸海燕</t>
  </si>
  <si>
    <t>002020</t>
  </si>
  <si>
    <t>王思文</t>
  </si>
  <si>
    <t>002011</t>
  </si>
  <si>
    <t>孟丽</t>
  </si>
  <si>
    <t>002004</t>
  </si>
  <si>
    <t>孙诗昂</t>
  </si>
  <si>
    <t>002016</t>
  </si>
  <si>
    <t>付继彤</t>
  </si>
  <si>
    <t>002002</t>
  </si>
  <si>
    <t>赵健博</t>
  </si>
  <si>
    <t>002019</t>
  </si>
  <si>
    <t>孙凡婷</t>
  </si>
  <si>
    <t>002013</t>
  </si>
  <si>
    <t>刘爽</t>
  </si>
  <si>
    <t>003002</t>
  </si>
  <si>
    <t>综合岗理学</t>
  </si>
  <si>
    <t>003</t>
  </si>
  <si>
    <t>李春雨</t>
  </si>
  <si>
    <t>003001</t>
  </si>
  <si>
    <t>徐晓倩</t>
  </si>
  <si>
    <t>003003</t>
  </si>
  <si>
    <t>杨月</t>
  </si>
  <si>
    <t>004043</t>
  </si>
  <si>
    <t>综合岗管理学</t>
  </si>
  <si>
    <t>004</t>
  </si>
  <si>
    <t>李宗倍</t>
  </si>
  <si>
    <t>004010</t>
  </si>
  <si>
    <t>刘泽群</t>
  </si>
  <si>
    <t>004008</t>
  </si>
  <si>
    <t>李嘉俊</t>
  </si>
  <si>
    <t>004011</t>
  </si>
  <si>
    <t>王佩琢</t>
  </si>
  <si>
    <t>004037</t>
  </si>
  <si>
    <t>顾敏歆</t>
  </si>
  <si>
    <t>004018</t>
  </si>
  <si>
    <t>李琦</t>
  </si>
  <si>
    <t>004030</t>
  </si>
  <si>
    <t>李婉莹</t>
  </si>
  <si>
    <t>004001</t>
  </si>
  <si>
    <t>张爽</t>
  </si>
  <si>
    <t>004028</t>
  </si>
  <si>
    <t>王鑫莹</t>
  </si>
  <si>
    <t>004029</t>
  </si>
  <si>
    <t>韩昕芯</t>
  </si>
  <si>
    <t>004032</t>
  </si>
  <si>
    <t>张梦</t>
  </si>
  <si>
    <t>004003</t>
  </si>
  <si>
    <t>郝文珲</t>
  </si>
  <si>
    <t>004007</t>
  </si>
  <si>
    <t>丁思予</t>
  </si>
  <si>
    <t>004033</t>
  </si>
  <si>
    <t>郑程元</t>
  </si>
  <si>
    <t>005019</t>
  </si>
  <si>
    <t>综合岗经济学</t>
  </si>
  <si>
    <t>005</t>
  </si>
  <si>
    <t>李冠达</t>
  </si>
  <si>
    <t>005008</t>
  </si>
  <si>
    <t>袁颢铭</t>
  </si>
  <si>
    <t>005007</t>
  </si>
  <si>
    <t>王子强</t>
  </si>
  <si>
    <t>005001</t>
  </si>
  <si>
    <t>程琳</t>
  </si>
  <si>
    <t>005015</t>
  </si>
  <si>
    <t>刘奇</t>
  </si>
  <si>
    <t>005009</t>
  </si>
  <si>
    <t>齐序</t>
  </si>
  <si>
    <t>005002</t>
  </si>
  <si>
    <t>赵宇婷</t>
  </si>
  <si>
    <t>005025</t>
  </si>
  <si>
    <t>郑雪</t>
  </si>
  <si>
    <t>005023</t>
  </si>
  <si>
    <t>姜玥珩</t>
  </si>
  <si>
    <t>005003</t>
  </si>
  <si>
    <t>李赫煊</t>
  </si>
  <si>
    <t>005024</t>
  </si>
  <si>
    <t>李雪</t>
  </si>
  <si>
    <t>005020</t>
  </si>
  <si>
    <t>孙扬</t>
  </si>
  <si>
    <t>005013</t>
  </si>
  <si>
    <t>李佳琦</t>
  </si>
  <si>
    <t>006005</t>
  </si>
  <si>
    <t>综合岗法学</t>
  </si>
  <si>
    <t>006</t>
  </si>
  <si>
    <t>田兴祚</t>
  </si>
  <si>
    <t>006003</t>
  </si>
  <si>
    <t>董博</t>
  </si>
  <si>
    <t>006002</t>
  </si>
  <si>
    <t>刘莹</t>
  </si>
  <si>
    <t>006004</t>
  </si>
  <si>
    <t>刘玥璎</t>
  </si>
  <si>
    <t>006001</t>
  </si>
  <si>
    <t>李娇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</si>
</sst>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20"/>
      <name val="华文中宋"/>
      <family val="0"/>
    </font>
    <font>
      <b/>
      <sz val="16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4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3" fillId="0" borderId="9" xfId="41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41" applyFont="1" applyFill="1" applyBorder="1" applyAlignment="1">
      <alignment horizontal="center" vertical="center" wrapText="1"/>
      <protection/>
    </xf>
    <xf numFmtId="49" fontId="1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1" fillId="0" borderId="9" xfId="4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3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5" fillId="0" borderId="9" xfId="40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zoomScaleSheetLayoutView="100" workbookViewId="0" topLeftCell="A1">
      <selection activeCell="I2" sqref="A1:J16384"/>
    </sheetView>
  </sheetViews>
  <sheetFormatPr defaultColWidth="9.00390625" defaultRowHeight="14.25"/>
  <cols>
    <col min="1" max="1" width="5.625" style="2" customWidth="1"/>
    <col min="2" max="2" width="7.875" style="2" customWidth="1"/>
    <col min="3" max="3" width="12.875" style="2" customWidth="1"/>
    <col min="4" max="4" width="8.375" style="3" customWidth="1"/>
    <col min="5" max="5" width="10.625" style="4" customWidth="1"/>
    <col min="6" max="6" width="7.125" style="4" customWidth="1"/>
    <col min="7" max="8" width="8.125" style="2" customWidth="1"/>
    <col min="9" max="9" width="8.125" style="5" customWidth="1"/>
    <col min="10" max="10" width="9.125" style="2" customWidth="1"/>
    <col min="11" max="11" width="18.625" style="2" customWidth="1"/>
    <col min="12" max="12" width="22.50390625" style="4" customWidth="1"/>
    <col min="13" max="13" width="19.625" style="2" customWidth="1"/>
    <col min="14" max="14" width="13.50390625" style="2" customWidth="1"/>
    <col min="15" max="15" width="22.375" style="2" customWidth="1"/>
    <col min="16" max="16" width="21.50390625" style="2" customWidth="1"/>
    <col min="17" max="17" width="9.125" style="2" customWidth="1"/>
    <col min="18" max="18" width="13.25390625" style="2" customWidth="1"/>
    <col min="19" max="19" width="11.125" style="2" customWidth="1"/>
    <col min="20" max="20" width="15.75390625" style="2" customWidth="1"/>
    <col min="21" max="21" width="22.50390625" style="6" customWidth="1"/>
    <col min="22" max="22" width="8.50390625" style="6" customWidth="1"/>
    <col min="23" max="23" width="12.625" style="6" customWidth="1"/>
    <col min="24" max="24" width="17.25390625" style="6" customWidth="1"/>
    <col min="25" max="16384" width="9.00390625" style="6" customWidth="1"/>
  </cols>
  <sheetData>
    <row r="1" spans="1:24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0"/>
      <c r="K1" s="21"/>
      <c r="L1" s="21"/>
      <c r="M1" s="21"/>
      <c r="N1" s="22"/>
      <c r="O1" s="22"/>
      <c r="P1" s="22"/>
      <c r="Q1" s="22"/>
      <c r="R1" s="22"/>
      <c r="S1" s="22"/>
      <c r="T1" s="22"/>
      <c r="U1" s="28"/>
      <c r="V1" s="28"/>
      <c r="W1" s="28"/>
      <c r="X1" s="28"/>
    </row>
    <row r="2" spans="1:20" ht="28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23" t="s">
        <v>9</v>
      </c>
      <c r="J2" s="7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s="1" customFormat="1" ht="28.5" customHeight="1">
      <c r="A3" s="15">
        <f>ROW()-2</f>
        <v>1</v>
      </c>
      <c r="B3" s="16" t="s">
        <v>11</v>
      </c>
      <c r="C3" s="17" t="s">
        <v>12</v>
      </c>
      <c r="D3" s="18" t="s">
        <v>13</v>
      </c>
      <c r="E3" s="19" t="s">
        <v>14</v>
      </c>
      <c r="F3" s="19" t="s">
        <v>15</v>
      </c>
      <c r="G3" s="20">
        <v>74.7</v>
      </c>
      <c r="H3" s="20">
        <v>85.12</v>
      </c>
      <c r="I3" s="26">
        <f>G3*0.4+H3*0.6</f>
        <v>80.952</v>
      </c>
      <c r="J3" s="27">
        <f>RANK(I3,$I$3:$I$5,0)</f>
        <v>1</v>
      </c>
    </row>
    <row r="4" spans="1:10" s="1" customFormat="1" ht="28.5" customHeight="1">
      <c r="A4" s="15">
        <f>ROW()-2</f>
        <v>2</v>
      </c>
      <c r="B4" s="16" t="s">
        <v>16</v>
      </c>
      <c r="C4" s="17" t="s">
        <v>12</v>
      </c>
      <c r="D4" s="18" t="s">
        <v>13</v>
      </c>
      <c r="E4" s="19" t="s">
        <v>17</v>
      </c>
      <c r="F4" s="19" t="s">
        <v>15</v>
      </c>
      <c r="G4" s="20">
        <v>72</v>
      </c>
      <c r="H4" s="20">
        <v>78.34</v>
      </c>
      <c r="I4" s="26">
        <f>G4*0.4+H4*0.6</f>
        <v>75.804</v>
      </c>
      <c r="J4" s="27">
        <f>RANK(I4,$I$3:$I$5,0)</f>
        <v>2</v>
      </c>
    </row>
    <row r="5" spans="1:10" s="1" customFormat="1" ht="28.5" customHeight="1">
      <c r="A5" s="15">
        <f>ROW()-2</f>
        <v>3</v>
      </c>
      <c r="B5" s="16" t="s">
        <v>18</v>
      </c>
      <c r="C5" s="17" t="s">
        <v>12</v>
      </c>
      <c r="D5" s="18" t="s">
        <v>13</v>
      </c>
      <c r="E5" s="19" t="s">
        <v>19</v>
      </c>
      <c r="F5" s="19" t="s">
        <v>15</v>
      </c>
      <c r="G5" s="20">
        <v>72.2</v>
      </c>
      <c r="H5" s="20">
        <v>77.08</v>
      </c>
      <c r="I5" s="26">
        <f>G5*0.4+H5*0.6</f>
        <v>75.128</v>
      </c>
      <c r="J5" s="27">
        <f>RANK(I5,$I$3:$I$5,0)</f>
        <v>3</v>
      </c>
    </row>
  </sheetData>
  <sheetProtection/>
  <autoFilter ref="A2:J5"/>
  <mergeCells count="1">
    <mergeCell ref="A1:J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SheetLayoutView="100" workbookViewId="0" topLeftCell="A1">
      <selection activeCell="I2" sqref="A1:J16384"/>
    </sheetView>
  </sheetViews>
  <sheetFormatPr defaultColWidth="9.00390625" defaultRowHeight="14.25"/>
  <cols>
    <col min="1" max="1" width="5.625" style="2" customWidth="1"/>
    <col min="2" max="2" width="8.50390625" style="2" customWidth="1"/>
    <col min="3" max="3" width="11.75390625" style="2" customWidth="1"/>
    <col min="4" max="4" width="8.625" style="3" customWidth="1"/>
    <col min="5" max="5" width="10.625" style="4" customWidth="1"/>
    <col min="6" max="6" width="7.75390625" style="4" customWidth="1"/>
    <col min="7" max="8" width="8.125" style="2" customWidth="1"/>
    <col min="9" max="9" width="8.125" style="5" customWidth="1"/>
    <col min="10" max="10" width="8.875" style="2" customWidth="1"/>
    <col min="11" max="11" width="8.00390625" style="2" bestFit="1" customWidth="1"/>
    <col min="12" max="12" width="19.00390625" style="4" customWidth="1"/>
    <col min="13" max="13" width="20.375" style="2" customWidth="1"/>
    <col min="14" max="14" width="21.875" style="2" customWidth="1"/>
    <col min="15" max="15" width="22.375" style="2" customWidth="1"/>
    <col min="16" max="16" width="21.50390625" style="2" customWidth="1"/>
    <col min="17" max="17" width="9.125" style="2" customWidth="1"/>
    <col min="18" max="18" width="13.25390625" style="2" customWidth="1"/>
    <col min="19" max="19" width="11.125" style="2" customWidth="1"/>
    <col min="20" max="20" width="15.75390625" style="2" customWidth="1"/>
    <col min="21" max="21" width="22.50390625" style="6" customWidth="1"/>
    <col min="22" max="22" width="8.50390625" style="6" customWidth="1"/>
    <col min="23" max="23" width="12.625" style="6" customWidth="1"/>
    <col min="24" max="24" width="17.25390625" style="6" customWidth="1"/>
    <col min="25" max="16384" width="9.00390625" style="6" customWidth="1"/>
  </cols>
  <sheetData>
    <row r="1" spans="1:24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0"/>
      <c r="K1" s="21"/>
      <c r="L1" s="21"/>
      <c r="M1" s="21"/>
      <c r="N1" s="21"/>
      <c r="O1" s="21"/>
      <c r="P1" s="22"/>
      <c r="Q1" s="22"/>
      <c r="R1" s="22"/>
      <c r="S1" s="22"/>
      <c r="T1" s="22"/>
      <c r="U1" s="28"/>
      <c r="V1" s="28"/>
      <c r="W1" s="28"/>
      <c r="X1" s="28"/>
    </row>
    <row r="2" spans="1:20" ht="27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23" t="s">
        <v>9</v>
      </c>
      <c r="J2" s="7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s="1" customFormat="1" ht="27" customHeight="1">
      <c r="A3" s="9">
        <f aca="true" t="shared" si="0" ref="A3:A8">ROW()-2</f>
        <v>1</v>
      </c>
      <c r="B3" s="10" t="s">
        <v>20</v>
      </c>
      <c r="C3" s="11" t="s">
        <v>21</v>
      </c>
      <c r="D3" s="12" t="s">
        <v>22</v>
      </c>
      <c r="E3" s="13" t="s">
        <v>23</v>
      </c>
      <c r="F3" s="13" t="s">
        <v>24</v>
      </c>
      <c r="G3" s="14">
        <v>70.8</v>
      </c>
      <c r="H3" s="14">
        <v>74.46</v>
      </c>
      <c r="I3" s="24">
        <f aca="true" t="shared" si="1" ref="I3:I8">G3*0.4+H3*0.6</f>
        <v>72.996</v>
      </c>
      <c r="J3" s="25">
        <f aca="true" t="shared" si="2" ref="J3:J8">RANK(I3,$I$3:$I$8,0)</f>
        <v>1</v>
      </c>
    </row>
    <row r="4" spans="1:10" s="1" customFormat="1" ht="27" customHeight="1">
      <c r="A4" s="9">
        <f t="shared" si="0"/>
        <v>2</v>
      </c>
      <c r="B4" s="10" t="s">
        <v>25</v>
      </c>
      <c r="C4" s="11" t="s">
        <v>21</v>
      </c>
      <c r="D4" s="12" t="s">
        <v>22</v>
      </c>
      <c r="E4" s="13" t="s">
        <v>26</v>
      </c>
      <c r="F4" s="13" t="s">
        <v>24</v>
      </c>
      <c r="G4" s="14">
        <v>70.9</v>
      </c>
      <c r="H4" s="14">
        <v>73.52</v>
      </c>
      <c r="I4" s="24">
        <f t="shared" si="1"/>
        <v>72.472</v>
      </c>
      <c r="J4" s="25">
        <f t="shared" si="2"/>
        <v>2</v>
      </c>
    </row>
    <row r="5" spans="1:10" s="1" customFormat="1" ht="27" customHeight="1">
      <c r="A5" s="9">
        <f t="shared" si="0"/>
        <v>3</v>
      </c>
      <c r="B5" s="10" t="s">
        <v>27</v>
      </c>
      <c r="C5" s="11" t="s">
        <v>21</v>
      </c>
      <c r="D5" s="12" t="s">
        <v>22</v>
      </c>
      <c r="E5" s="13" t="s">
        <v>28</v>
      </c>
      <c r="F5" s="13" t="s">
        <v>24</v>
      </c>
      <c r="G5" s="14">
        <v>66.8</v>
      </c>
      <c r="H5" s="14">
        <v>75.56</v>
      </c>
      <c r="I5" s="24">
        <f t="shared" si="1"/>
        <v>72.056</v>
      </c>
      <c r="J5" s="25">
        <f t="shared" si="2"/>
        <v>3</v>
      </c>
    </row>
    <row r="6" spans="1:10" s="1" customFormat="1" ht="27" customHeight="1">
      <c r="A6" s="9">
        <f t="shared" si="0"/>
        <v>4</v>
      </c>
      <c r="B6" s="10" t="s">
        <v>29</v>
      </c>
      <c r="C6" s="11" t="s">
        <v>21</v>
      </c>
      <c r="D6" s="12" t="s">
        <v>22</v>
      </c>
      <c r="E6" s="13" t="s">
        <v>30</v>
      </c>
      <c r="F6" s="13" t="s">
        <v>24</v>
      </c>
      <c r="G6" s="14">
        <v>67.2</v>
      </c>
      <c r="H6" s="14">
        <v>73.64</v>
      </c>
      <c r="I6" s="24">
        <f t="shared" si="1"/>
        <v>71.064</v>
      </c>
      <c r="J6" s="25">
        <f t="shared" si="2"/>
        <v>4</v>
      </c>
    </row>
    <row r="7" spans="1:10" s="1" customFormat="1" ht="27" customHeight="1">
      <c r="A7" s="9">
        <f t="shared" si="0"/>
        <v>5</v>
      </c>
      <c r="B7" s="10" t="s">
        <v>31</v>
      </c>
      <c r="C7" s="11" t="s">
        <v>21</v>
      </c>
      <c r="D7" s="12" t="s">
        <v>22</v>
      </c>
      <c r="E7" s="13" t="s">
        <v>32</v>
      </c>
      <c r="F7" s="13" t="s">
        <v>24</v>
      </c>
      <c r="G7" s="14">
        <v>60.5</v>
      </c>
      <c r="H7" s="14">
        <v>76.08</v>
      </c>
      <c r="I7" s="24">
        <f t="shared" si="1"/>
        <v>69.848</v>
      </c>
      <c r="J7" s="25">
        <f t="shared" si="2"/>
        <v>5</v>
      </c>
    </row>
    <row r="8" spans="1:10" s="1" customFormat="1" ht="27" customHeight="1">
      <c r="A8" s="9">
        <f t="shared" si="0"/>
        <v>6</v>
      </c>
      <c r="B8" s="10" t="s">
        <v>33</v>
      </c>
      <c r="C8" s="11" t="s">
        <v>21</v>
      </c>
      <c r="D8" s="12" t="s">
        <v>22</v>
      </c>
      <c r="E8" s="13" t="s">
        <v>34</v>
      </c>
      <c r="F8" s="13" t="s">
        <v>24</v>
      </c>
      <c r="G8" s="14">
        <v>60.4</v>
      </c>
      <c r="H8" s="14">
        <v>75.18</v>
      </c>
      <c r="I8" s="24">
        <f t="shared" si="1"/>
        <v>69.268</v>
      </c>
      <c r="J8" s="25">
        <f t="shared" si="2"/>
        <v>6</v>
      </c>
    </row>
    <row r="9" spans="1:10" s="1" customFormat="1" ht="27" customHeight="1">
      <c r="A9" s="15">
        <f aca="true" t="shared" si="3" ref="A9:A17">ROW()-2</f>
        <v>7</v>
      </c>
      <c r="B9" s="16" t="s">
        <v>35</v>
      </c>
      <c r="C9" s="17" t="s">
        <v>21</v>
      </c>
      <c r="D9" s="18" t="s">
        <v>22</v>
      </c>
      <c r="E9" s="19" t="s">
        <v>36</v>
      </c>
      <c r="F9" s="19" t="s">
        <v>15</v>
      </c>
      <c r="G9" s="20">
        <v>66.2</v>
      </c>
      <c r="H9" s="20">
        <v>82.32</v>
      </c>
      <c r="I9" s="26">
        <f aca="true" t="shared" si="4" ref="I9:I17">G9*0.4+H9*0.6</f>
        <v>75.872</v>
      </c>
      <c r="J9" s="27">
        <f>RANK(I9,$I$9:$I$17,0)</f>
        <v>1</v>
      </c>
    </row>
    <row r="10" spans="1:10" s="1" customFormat="1" ht="27" customHeight="1">
      <c r="A10" s="15">
        <f t="shared" si="3"/>
        <v>8</v>
      </c>
      <c r="B10" s="16" t="s">
        <v>37</v>
      </c>
      <c r="C10" s="17" t="s">
        <v>21</v>
      </c>
      <c r="D10" s="18" t="s">
        <v>22</v>
      </c>
      <c r="E10" s="29" t="s">
        <v>38</v>
      </c>
      <c r="F10" s="19" t="s">
        <v>15</v>
      </c>
      <c r="G10" s="20">
        <v>67.5</v>
      </c>
      <c r="H10" s="20">
        <v>80.86</v>
      </c>
      <c r="I10" s="26">
        <f t="shared" si="4"/>
        <v>75.51599999999999</v>
      </c>
      <c r="J10" s="27">
        <f aca="true" t="shared" si="5" ref="J10:J17">RANK(I10,$I$9:$I$17,0)</f>
        <v>2</v>
      </c>
    </row>
    <row r="11" spans="1:10" s="1" customFormat="1" ht="27" customHeight="1">
      <c r="A11" s="15">
        <f t="shared" si="3"/>
        <v>9</v>
      </c>
      <c r="B11" s="16" t="s">
        <v>39</v>
      </c>
      <c r="C11" s="17" t="s">
        <v>21</v>
      </c>
      <c r="D11" s="18" t="s">
        <v>22</v>
      </c>
      <c r="E11" s="19" t="s">
        <v>40</v>
      </c>
      <c r="F11" s="19" t="s">
        <v>15</v>
      </c>
      <c r="G11" s="20">
        <v>65.9</v>
      </c>
      <c r="H11" s="20">
        <v>81.44</v>
      </c>
      <c r="I11" s="26">
        <f t="shared" si="4"/>
        <v>75.224</v>
      </c>
      <c r="J11" s="27">
        <f t="shared" si="5"/>
        <v>3</v>
      </c>
    </row>
    <row r="12" spans="1:10" s="1" customFormat="1" ht="27" customHeight="1">
      <c r="A12" s="15">
        <f t="shared" si="3"/>
        <v>10</v>
      </c>
      <c r="B12" s="16" t="s">
        <v>41</v>
      </c>
      <c r="C12" s="17" t="s">
        <v>21</v>
      </c>
      <c r="D12" s="18" t="s">
        <v>22</v>
      </c>
      <c r="E12" s="19" t="s">
        <v>42</v>
      </c>
      <c r="F12" s="19" t="s">
        <v>15</v>
      </c>
      <c r="G12" s="20">
        <v>64.3</v>
      </c>
      <c r="H12" s="20">
        <v>79.06</v>
      </c>
      <c r="I12" s="26">
        <f t="shared" si="4"/>
        <v>73.156</v>
      </c>
      <c r="J12" s="27">
        <f t="shared" si="5"/>
        <v>4</v>
      </c>
    </row>
    <row r="13" spans="1:10" s="1" customFormat="1" ht="27" customHeight="1">
      <c r="A13" s="15">
        <f t="shared" si="3"/>
        <v>11</v>
      </c>
      <c r="B13" s="16" t="s">
        <v>43</v>
      </c>
      <c r="C13" s="17" t="s">
        <v>21</v>
      </c>
      <c r="D13" s="18" t="s">
        <v>22</v>
      </c>
      <c r="E13" s="19" t="s">
        <v>44</v>
      </c>
      <c r="F13" s="19" t="s">
        <v>15</v>
      </c>
      <c r="G13" s="20">
        <v>67.4</v>
      </c>
      <c r="H13" s="20">
        <v>75.46</v>
      </c>
      <c r="I13" s="26">
        <f t="shared" si="4"/>
        <v>72.236</v>
      </c>
      <c r="J13" s="27">
        <f t="shared" si="5"/>
        <v>5</v>
      </c>
    </row>
    <row r="14" spans="1:10" s="1" customFormat="1" ht="27" customHeight="1">
      <c r="A14" s="15">
        <f t="shared" si="3"/>
        <v>12</v>
      </c>
      <c r="B14" s="16" t="s">
        <v>45</v>
      </c>
      <c r="C14" s="17" t="s">
        <v>21</v>
      </c>
      <c r="D14" s="18" t="s">
        <v>22</v>
      </c>
      <c r="E14" s="19" t="s">
        <v>46</v>
      </c>
      <c r="F14" s="19" t="s">
        <v>15</v>
      </c>
      <c r="G14" s="20">
        <v>61.9</v>
      </c>
      <c r="H14" s="20">
        <v>78.84</v>
      </c>
      <c r="I14" s="26">
        <f t="shared" si="4"/>
        <v>72.06400000000001</v>
      </c>
      <c r="J14" s="27">
        <f t="shared" si="5"/>
        <v>6</v>
      </c>
    </row>
    <row r="15" spans="1:10" s="1" customFormat="1" ht="27" customHeight="1">
      <c r="A15" s="15">
        <f t="shared" si="3"/>
        <v>13</v>
      </c>
      <c r="B15" s="16" t="s">
        <v>47</v>
      </c>
      <c r="C15" s="17" t="s">
        <v>21</v>
      </c>
      <c r="D15" s="18" t="s">
        <v>22</v>
      </c>
      <c r="E15" s="19" t="s">
        <v>48</v>
      </c>
      <c r="F15" s="19" t="s">
        <v>15</v>
      </c>
      <c r="G15" s="20">
        <v>60.4</v>
      </c>
      <c r="H15" s="20">
        <v>78.72</v>
      </c>
      <c r="I15" s="26">
        <f t="shared" si="4"/>
        <v>71.392</v>
      </c>
      <c r="J15" s="27">
        <f t="shared" si="5"/>
        <v>7</v>
      </c>
    </row>
    <row r="16" spans="1:10" s="1" customFormat="1" ht="27" customHeight="1">
      <c r="A16" s="15">
        <f t="shared" si="3"/>
        <v>14</v>
      </c>
      <c r="B16" s="16" t="s">
        <v>49</v>
      </c>
      <c r="C16" s="17" t="s">
        <v>21</v>
      </c>
      <c r="D16" s="18" t="s">
        <v>22</v>
      </c>
      <c r="E16" s="19" t="s">
        <v>50</v>
      </c>
      <c r="F16" s="19" t="s">
        <v>15</v>
      </c>
      <c r="G16" s="20">
        <v>62.3</v>
      </c>
      <c r="H16" s="20">
        <v>76.38</v>
      </c>
      <c r="I16" s="26">
        <f t="shared" si="4"/>
        <v>70.74799999999999</v>
      </c>
      <c r="J16" s="27">
        <f t="shared" si="5"/>
        <v>8</v>
      </c>
    </row>
    <row r="17" spans="1:10" s="1" customFormat="1" ht="27" customHeight="1">
      <c r="A17" s="15">
        <f t="shared" si="3"/>
        <v>15</v>
      </c>
      <c r="B17" s="16" t="s">
        <v>51</v>
      </c>
      <c r="C17" s="17" t="s">
        <v>21</v>
      </c>
      <c r="D17" s="18" t="s">
        <v>22</v>
      </c>
      <c r="E17" s="19" t="s">
        <v>52</v>
      </c>
      <c r="F17" s="19" t="s">
        <v>15</v>
      </c>
      <c r="G17" s="20">
        <v>60.7</v>
      </c>
      <c r="H17" s="20">
        <v>77.12</v>
      </c>
      <c r="I17" s="26">
        <f t="shared" si="4"/>
        <v>70.55199999999999</v>
      </c>
      <c r="J17" s="27">
        <f t="shared" si="5"/>
        <v>9</v>
      </c>
    </row>
  </sheetData>
  <sheetProtection/>
  <autoFilter ref="A2:J17"/>
  <mergeCells count="1">
    <mergeCell ref="A1:J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SheetLayoutView="100" workbookViewId="0" topLeftCell="A1">
      <selection activeCell="I2" sqref="A1:J16384"/>
    </sheetView>
  </sheetViews>
  <sheetFormatPr defaultColWidth="9.00390625" defaultRowHeight="14.25"/>
  <cols>
    <col min="1" max="1" width="5.625" style="2" customWidth="1"/>
    <col min="2" max="2" width="8.50390625" style="2" customWidth="1"/>
    <col min="3" max="3" width="11.75390625" style="2" customWidth="1"/>
    <col min="4" max="4" width="8.625" style="3" customWidth="1"/>
    <col min="5" max="5" width="10.625" style="4" customWidth="1"/>
    <col min="6" max="6" width="7.75390625" style="4" customWidth="1"/>
    <col min="7" max="8" width="8.125" style="2" customWidth="1"/>
    <col min="9" max="9" width="8.125" style="5" customWidth="1"/>
    <col min="10" max="10" width="8.875" style="2" customWidth="1"/>
    <col min="11" max="11" width="19.00390625" style="2" customWidth="1"/>
    <col min="12" max="12" width="19.00390625" style="4" customWidth="1"/>
    <col min="13" max="13" width="20.375" style="2" customWidth="1"/>
    <col min="14" max="14" width="21.875" style="2" customWidth="1"/>
    <col min="15" max="15" width="22.375" style="2" customWidth="1"/>
    <col min="16" max="16" width="21.50390625" style="2" customWidth="1"/>
    <col min="17" max="17" width="9.125" style="2" customWidth="1"/>
    <col min="18" max="18" width="13.25390625" style="2" customWidth="1"/>
    <col min="19" max="19" width="11.125" style="2" customWidth="1"/>
    <col min="20" max="20" width="15.75390625" style="2" customWidth="1"/>
    <col min="21" max="21" width="22.50390625" style="6" customWidth="1"/>
    <col min="22" max="22" width="8.50390625" style="6" customWidth="1"/>
    <col min="23" max="23" width="12.625" style="6" customWidth="1"/>
    <col min="24" max="24" width="17.25390625" style="6" customWidth="1"/>
    <col min="25" max="16384" width="9.00390625" style="6" customWidth="1"/>
  </cols>
  <sheetData>
    <row r="1" spans="1:24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0"/>
      <c r="K1" s="21"/>
      <c r="L1" s="21"/>
      <c r="M1" s="21"/>
      <c r="N1" s="21"/>
      <c r="O1" s="21"/>
      <c r="P1" s="22"/>
      <c r="Q1" s="22"/>
      <c r="R1" s="22"/>
      <c r="S1" s="22"/>
      <c r="T1" s="22"/>
      <c r="U1" s="28"/>
      <c r="V1" s="28"/>
      <c r="W1" s="28"/>
      <c r="X1" s="28"/>
    </row>
    <row r="2" spans="1:20" ht="27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23" t="s">
        <v>9</v>
      </c>
      <c r="J2" s="7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s="1" customFormat="1" ht="27" customHeight="1">
      <c r="A3" s="15">
        <f>ROW()-2</f>
        <v>1</v>
      </c>
      <c r="B3" s="16" t="s">
        <v>53</v>
      </c>
      <c r="C3" s="17" t="s">
        <v>54</v>
      </c>
      <c r="D3" s="18" t="s">
        <v>55</v>
      </c>
      <c r="E3" s="19" t="s">
        <v>56</v>
      </c>
      <c r="F3" s="19" t="s">
        <v>15</v>
      </c>
      <c r="G3" s="20">
        <v>70</v>
      </c>
      <c r="H3" s="27">
        <v>80.92</v>
      </c>
      <c r="I3" s="26">
        <f>G3*0.4+H3*0.6</f>
        <v>76.55199999999999</v>
      </c>
      <c r="J3" s="27">
        <f>RANK(I3,I:I,0)</f>
        <v>1</v>
      </c>
    </row>
    <row r="4" spans="1:10" s="1" customFormat="1" ht="27" customHeight="1">
      <c r="A4" s="15">
        <f>ROW()-2</f>
        <v>2</v>
      </c>
      <c r="B4" s="16" t="s">
        <v>57</v>
      </c>
      <c r="C4" s="17" t="s">
        <v>54</v>
      </c>
      <c r="D4" s="18" t="s">
        <v>55</v>
      </c>
      <c r="E4" s="19" t="s">
        <v>58</v>
      </c>
      <c r="F4" s="19" t="s">
        <v>15</v>
      </c>
      <c r="G4" s="20">
        <v>61.8</v>
      </c>
      <c r="H4" s="27">
        <v>75.94</v>
      </c>
      <c r="I4" s="26">
        <f>G4*0.4+H4*0.6</f>
        <v>70.28399999999999</v>
      </c>
      <c r="J4" s="27">
        <f>RANK(I4,I:I,0)</f>
        <v>2</v>
      </c>
    </row>
    <row r="5" spans="1:10" s="1" customFormat="1" ht="27" customHeight="1">
      <c r="A5" s="15">
        <f>ROW()-2</f>
        <v>3</v>
      </c>
      <c r="B5" s="16" t="s">
        <v>59</v>
      </c>
      <c r="C5" s="17" t="s">
        <v>54</v>
      </c>
      <c r="D5" s="18" t="s">
        <v>55</v>
      </c>
      <c r="E5" s="19" t="s">
        <v>60</v>
      </c>
      <c r="F5" s="19" t="s">
        <v>15</v>
      </c>
      <c r="G5" s="20">
        <v>61.8</v>
      </c>
      <c r="H5" s="20">
        <v>75.24</v>
      </c>
      <c r="I5" s="26">
        <f>G5*0.4+H5*0.6</f>
        <v>69.864</v>
      </c>
      <c r="J5" s="27">
        <f>RANK(I5,I:I,0)</f>
        <v>3</v>
      </c>
    </row>
  </sheetData>
  <sheetProtection/>
  <mergeCells count="1">
    <mergeCell ref="A1:J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SheetLayoutView="100" workbookViewId="0" topLeftCell="A1">
      <selection activeCell="I2" sqref="A1:J16384"/>
    </sheetView>
  </sheetViews>
  <sheetFormatPr defaultColWidth="9.00390625" defaultRowHeight="14.25"/>
  <cols>
    <col min="1" max="1" width="5.625" style="2" customWidth="1"/>
    <col min="2" max="2" width="7.875" style="2" customWidth="1"/>
    <col min="3" max="3" width="12.875" style="2" customWidth="1"/>
    <col min="4" max="4" width="8.375" style="3" customWidth="1"/>
    <col min="5" max="5" width="10.625" style="4" customWidth="1"/>
    <col min="6" max="6" width="7.125" style="4" customWidth="1"/>
    <col min="7" max="8" width="8.125" style="2" customWidth="1"/>
    <col min="9" max="9" width="8.125" style="5" customWidth="1"/>
    <col min="10" max="10" width="9.125" style="2" customWidth="1"/>
    <col min="11" max="11" width="18.625" style="2" customWidth="1"/>
    <col min="12" max="12" width="22.50390625" style="4" customWidth="1"/>
    <col min="13" max="13" width="19.625" style="2" customWidth="1"/>
    <col min="14" max="14" width="13.50390625" style="2" customWidth="1"/>
    <col min="15" max="15" width="22.375" style="2" customWidth="1"/>
    <col min="16" max="16" width="21.50390625" style="2" customWidth="1"/>
    <col min="17" max="17" width="9.125" style="2" customWidth="1"/>
    <col min="18" max="18" width="13.25390625" style="2" customWidth="1"/>
    <col min="19" max="19" width="11.125" style="2" customWidth="1"/>
    <col min="20" max="20" width="15.75390625" style="2" customWidth="1"/>
    <col min="21" max="21" width="22.50390625" style="6" customWidth="1"/>
    <col min="22" max="22" width="8.50390625" style="6" customWidth="1"/>
    <col min="23" max="23" width="12.625" style="6" customWidth="1"/>
    <col min="24" max="24" width="17.25390625" style="6" customWidth="1"/>
    <col min="25" max="16384" width="9.00390625" style="6" customWidth="1"/>
  </cols>
  <sheetData>
    <row r="1" spans="1:24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0"/>
      <c r="K1" s="21"/>
      <c r="L1" s="21"/>
      <c r="M1" s="21"/>
      <c r="N1" s="22"/>
      <c r="O1" s="22"/>
      <c r="P1" s="22"/>
      <c r="Q1" s="22"/>
      <c r="R1" s="22"/>
      <c r="S1" s="22"/>
      <c r="T1" s="22"/>
      <c r="U1" s="28"/>
      <c r="V1" s="28"/>
      <c r="W1" s="28"/>
      <c r="X1" s="28"/>
    </row>
    <row r="2" spans="1:20" ht="28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23" t="s">
        <v>9</v>
      </c>
      <c r="J2" s="7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s="1" customFormat="1" ht="28.5" customHeight="1">
      <c r="A3" s="9">
        <f>ROW()-2</f>
        <v>1</v>
      </c>
      <c r="B3" s="10" t="s">
        <v>61</v>
      </c>
      <c r="C3" s="11" t="s">
        <v>62</v>
      </c>
      <c r="D3" s="12" t="s">
        <v>63</v>
      </c>
      <c r="E3" s="13" t="s">
        <v>64</v>
      </c>
      <c r="F3" s="13" t="s">
        <v>24</v>
      </c>
      <c r="G3" s="14">
        <v>74.9</v>
      </c>
      <c r="H3" s="14">
        <v>82.48</v>
      </c>
      <c r="I3" s="24">
        <f>G3*0.4+H3*0.6</f>
        <v>79.44800000000001</v>
      </c>
      <c r="J3" s="25">
        <f>RANK(I3,$I$3:$I$6,0)</f>
        <v>1</v>
      </c>
    </row>
    <row r="4" spans="1:10" s="1" customFormat="1" ht="28.5" customHeight="1">
      <c r="A4" s="9">
        <f>ROW()-2</f>
        <v>2</v>
      </c>
      <c r="B4" s="10" t="s">
        <v>65</v>
      </c>
      <c r="C4" s="11" t="s">
        <v>62</v>
      </c>
      <c r="D4" s="12" t="s">
        <v>63</v>
      </c>
      <c r="E4" s="13" t="s">
        <v>66</v>
      </c>
      <c r="F4" s="13" t="s">
        <v>24</v>
      </c>
      <c r="G4" s="14">
        <v>73</v>
      </c>
      <c r="H4" s="14">
        <v>76.62</v>
      </c>
      <c r="I4" s="24">
        <f>G4*0.4+H4*0.6</f>
        <v>75.172</v>
      </c>
      <c r="J4" s="25">
        <f>RANK(I4,$I$3:$I$6,0)</f>
        <v>2</v>
      </c>
    </row>
    <row r="5" spans="1:10" s="1" customFormat="1" ht="28.5" customHeight="1">
      <c r="A5" s="9">
        <f>ROW()-2</f>
        <v>3</v>
      </c>
      <c r="B5" s="10" t="s">
        <v>67</v>
      </c>
      <c r="C5" s="11" t="s">
        <v>62</v>
      </c>
      <c r="D5" s="12" t="s">
        <v>63</v>
      </c>
      <c r="E5" s="13" t="s">
        <v>68</v>
      </c>
      <c r="F5" s="13" t="s">
        <v>24</v>
      </c>
      <c r="G5" s="14">
        <v>61.8</v>
      </c>
      <c r="H5" s="14">
        <v>77.52</v>
      </c>
      <c r="I5" s="24">
        <f>G5*0.4+H5*0.6</f>
        <v>71.232</v>
      </c>
      <c r="J5" s="25">
        <f>RANK(I5,$I$3:$I$6,0)</f>
        <v>3</v>
      </c>
    </row>
    <row r="6" spans="1:10" s="1" customFormat="1" ht="28.5" customHeight="1">
      <c r="A6" s="9">
        <f>ROW()-2</f>
        <v>4</v>
      </c>
      <c r="B6" s="10" t="s">
        <v>69</v>
      </c>
      <c r="C6" s="11" t="s">
        <v>62</v>
      </c>
      <c r="D6" s="12" t="s">
        <v>63</v>
      </c>
      <c r="E6" s="13" t="s">
        <v>70</v>
      </c>
      <c r="F6" s="13" t="s">
        <v>24</v>
      </c>
      <c r="G6" s="14">
        <v>61.1</v>
      </c>
      <c r="H6" s="14">
        <v>76.36</v>
      </c>
      <c r="I6" s="24">
        <f>G6*0.4+H6*0.6</f>
        <v>70.256</v>
      </c>
      <c r="J6" s="25">
        <f>RANK(I6,$I$3:$I$6,0)</f>
        <v>4</v>
      </c>
    </row>
    <row r="7" spans="1:10" s="1" customFormat="1" ht="28.5" customHeight="1">
      <c r="A7" s="15">
        <f aca="true" t="shared" si="0" ref="A7:A16">ROW()-2</f>
        <v>5</v>
      </c>
      <c r="B7" s="16" t="s">
        <v>71</v>
      </c>
      <c r="C7" s="17" t="s">
        <v>62</v>
      </c>
      <c r="D7" s="18" t="s">
        <v>63</v>
      </c>
      <c r="E7" s="19" t="s">
        <v>72</v>
      </c>
      <c r="F7" s="19" t="s">
        <v>15</v>
      </c>
      <c r="G7" s="20">
        <v>82.3</v>
      </c>
      <c r="H7" s="20">
        <v>79.92</v>
      </c>
      <c r="I7" s="26">
        <f aca="true" t="shared" si="1" ref="I7:I16">G7*0.4+H7*0.6</f>
        <v>80.872</v>
      </c>
      <c r="J7" s="27">
        <f>RANK(I7,$I$7:$I$16,0)</f>
        <v>1</v>
      </c>
    </row>
    <row r="8" spans="1:10" s="1" customFormat="1" ht="28.5" customHeight="1">
      <c r="A8" s="15">
        <f t="shared" si="0"/>
        <v>6</v>
      </c>
      <c r="B8" s="16" t="s">
        <v>73</v>
      </c>
      <c r="C8" s="17" t="s">
        <v>62</v>
      </c>
      <c r="D8" s="18" t="s">
        <v>63</v>
      </c>
      <c r="E8" s="19" t="s">
        <v>74</v>
      </c>
      <c r="F8" s="19" t="s">
        <v>15</v>
      </c>
      <c r="G8" s="20">
        <v>69.9</v>
      </c>
      <c r="H8" s="20">
        <v>84.14</v>
      </c>
      <c r="I8" s="26">
        <f t="shared" si="1"/>
        <v>78.444</v>
      </c>
      <c r="J8" s="27">
        <f aca="true" t="shared" si="2" ref="J8:J16">RANK(I8,$I$7:$I$16,0)</f>
        <v>2</v>
      </c>
    </row>
    <row r="9" spans="1:10" s="1" customFormat="1" ht="28.5" customHeight="1">
      <c r="A9" s="15">
        <f t="shared" si="0"/>
        <v>7</v>
      </c>
      <c r="B9" s="16" t="s">
        <v>75</v>
      </c>
      <c r="C9" s="17" t="s">
        <v>62</v>
      </c>
      <c r="D9" s="18" t="s">
        <v>63</v>
      </c>
      <c r="E9" s="19" t="s">
        <v>76</v>
      </c>
      <c r="F9" s="19" t="s">
        <v>15</v>
      </c>
      <c r="G9" s="20">
        <v>73.1</v>
      </c>
      <c r="H9" s="20">
        <v>80.64</v>
      </c>
      <c r="I9" s="26">
        <f t="shared" si="1"/>
        <v>77.624</v>
      </c>
      <c r="J9" s="27">
        <f t="shared" si="2"/>
        <v>3</v>
      </c>
    </row>
    <row r="10" spans="1:10" s="1" customFormat="1" ht="28.5" customHeight="1">
      <c r="A10" s="15">
        <f t="shared" si="0"/>
        <v>8</v>
      </c>
      <c r="B10" s="16" t="s">
        <v>77</v>
      </c>
      <c r="C10" s="17" t="s">
        <v>62</v>
      </c>
      <c r="D10" s="18" t="s">
        <v>63</v>
      </c>
      <c r="E10" s="19" t="s">
        <v>78</v>
      </c>
      <c r="F10" s="19" t="s">
        <v>15</v>
      </c>
      <c r="G10" s="20">
        <v>67.4</v>
      </c>
      <c r="H10" s="20">
        <v>83.94</v>
      </c>
      <c r="I10" s="26">
        <f t="shared" si="1"/>
        <v>77.324</v>
      </c>
      <c r="J10" s="27">
        <f t="shared" si="2"/>
        <v>4</v>
      </c>
    </row>
    <row r="11" spans="1:10" s="1" customFormat="1" ht="28.5" customHeight="1">
      <c r="A11" s="15">
        <f t="shared" si="0"/>
        <v>9</v>
      </c>
      <c r="B11" s="16" t="s">
        <v>79</v>
      </c>
      <c r="C11" s="17" t="s">
        <v>62</v>
      </c>
      <c r="D11" s="18" t="s">
        <v>63</v>
      </c>
      <c r="E11" s="19" t="s">
        <v>80</v>
      </c>
      <c r="F11" s="19" t="s">
        <v>15</v>
      </c>
      <c r="G11" s="20">
        <v>72.2</v>
      </c>
      <c r="H11" s="20">
        <v>79.92</v>
      </c>
      <c r="I11" s="26">
        <f t="shared" si="1"/>
        <v>76.832</v>
      </c>
      <c r="J11" s="27">
        <f t="shared" si="2"/>
        <v>5</v>
      </c>
    </row>
    <row r="12" spans="1:10" s="1" customFormat="1" ht="28.5" customHeight="1">
      <c r="A12" s="15">
        <f t="shared" si="0"/>
        <v>10</v>
      </c>
      <c r="B12" s="16" t="s">
        <v>81</v>
      </c>
      <c r="C12" s="17" t="s">
        <v>62</v>
      </c>
      <c r="D12" s="18" t="s">
        <v>63</v>
      </c>
      <c r="E12" s="19" t="s">
        <v>82</v>
      </c>
      <c r="F12" s="19" t="s">
        <v>15</v>
      </c>
      <c r="G12" s="20">
        <v>70</v>
      </c>
      <c r="H12" s="20">
        <v>80.82</v>
      </c>
      <c r="I12" s="26">
        <f t="shared" si="1"/>
        <v>76.49199999999999</v>
      </c>
      <c r="J12" s="27">
        <f t="shared" si="2"/>
        <v>6</v>
      </c>
    </row>
    <row r="13" spans="1:10" s="1" customFormat="1" ht="28.5" customHeight="1">
      <c r="A13" s="15">
        <f t="shared" si="0"/>
        <v>11</v>
      </c>
      <c r="B13" s="16" t="s">
        <v>83</v>
      </c>
      <c r="C13" s="17" t="s">
        <v>62</v>
      </c>
      <c r="D13" s="18" t="s">
        <v>63</v>
      </c>
      <c r="E13" s="19" t="s">
        <v>84</v>
      </c>
      <c r="F13" s="19" t="s">
        <v>15</v>
      </c>
      <c r="G13" s="20">
        <v>72</v>
      </c>
      <c r="H13" s="20">
        <v>76.82</v>
      </c>
      <c r="I13" s="26">
        <f t="shared" si="1"/>
        <v>74.892</v>
      </c>
      <c r="J13" s="27">
        <f t="shared" si="2"/>
        <v>7</v>
      </c>
    </row>
    <row r="14" spans="1:10" s="1" customFormat="1" ht="28.5" customHeight="1">
      <c r="A14" s="15">
        <f t="shared" si="0"/>
        <v>12</v>
      </c>
      <c r="B14" s="16" t="s">
        <v>85</v>
      </c>
      <c r="C14" s="17" t="s">
        <v>62</v>
      </c>
      <c r="D14" s="18" t="s">
        <v>63</v>
      </c>
      <c r="E14" s="19" t="s">
        <v>86</v>
      </c>
      <c r="F14" s="19" t="s">
        <v>15</v>
      </c>
      <c r="G14" s="20">
        <v>68.3</v>
      </c>
      <c r="H14" s="20">
        <v>77.24</v>
      </c>
      <c r="I14" s="26">
        <f t="shared" si="1"/>
        <v>73.66399999999999</v>
      </c>
      <c r="J14" s="27">
        <f t="shared" si="2"/>
        <v>8</v>
      </c>
    </row>
    <row r="15" spans="1:10" s="1" customFormat="1" ht="28.5" customHeight="1">
      <c r="A15" s="15">
        <f t="shared" si="0"/>
        <v>13</v>
      </c>
      <c r="B15" s="16" t="s">
        <v>87</v>
      </c>
      <c r="C15" s="17" t="s">
        <v>62</v>
      </c>
      <c r="D15" s="18" t="s">
        <v>63</v>
      </c>
      <c r="E15" s="19" t="s">
        <v>88</v>
      </c>
      <c r="F15" s="19" t="s">
        <v>15</v>
      </c>
      <c r="G15" s="20">
        <v>64.8</v>
      </c>
      <c r="H15" s="20">
        <v>79.42</v>
      </c>
      <c r="I15" s="26">
        <f t="shared" si="1"/>
        <v>73.572</v>
      </c>
      <c r="J15" s="27">
        <f t="shared" si="2"/>
        <v>9</v>
      </c>
    </row>
    <row r="16" spans="1:10" s="1" customFormat="1" ht="28.5" customHeight="1">
      <c r="A16" s="15">
        <f t="shared" si="0"/>
        <v>14</v>
      </c>
      <c r="B16" s="16" t="s">
        <v>89</v>
      </c>
      <c r="C16" s="17" t="s">
        <v>62</v>
      </c>
      <c r="D16" s="18" t="s">
        <v>63</v>
      </c>
      <c r="E16" s="19" t="s">
        <v>90</v>
      </c>
      <c r="F16" s="19" t="s">
        <v>15</v>
      </c>
      <c r="G16" s="20">
        <v>60.6</v>
      </c>
      <c r="H16" s="20">
        <v>82.16</v>
      </c>
      <c r="I16" s="26">
        <f t="shared" si="1"/>
        <v>73.536</v>
      </c>
      <c r="J16" s="27">
        <f t="shared" si="2"/>
        <v>10</v>
      </c>
    </row>
  </sheetData>
  <sheetProtection/>
  <autoFilter ref="A2:J16"/>
  <mergeCells count="1">
    <mergeCell ref="A1:J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5"/>
  <sheetViews>
    <sheetView zoomScaleSheetLayoutView="100" workbookViewId="0" topLeftCell="A1">
      <selection activeCell="I2" sqref="A1:J16384"/>
    </sheetView>
  </sheetViews>
  <sheetFormatPr defaultColWidth="9.00390625" defaultRowHeight="14.25"/>
  <cols>
    <col min="1" max="1" width="5.625" style="2" customWidth="1"/>
    <col min="2" max="2" width="8.50390625" style="2" customWidth="1"/>
    <col min="3" max="3" width="11.75390625" style="2" customWidth="1"/>
    <col min="4" max="4" width="8.625" style="3" customWidth="1"/>
    <col min="5" max="5" width="10.625" style="4" customWidth="1"/>
    <col min="6" max="6" width="7.75390625" style="4" customWidth="1"/>
    <col min="7" max="8" width="8.125" style="2" customWidth="1"/>
    <col min="9" max="9" width="8.125" style="5" customWidth="1"/>
    <col min="10" max="10" width="8.875" style="2" customWidth="1"/>
    <col min="11" max="11" width="8.00390625" style="2" bestFit="1" customWidth="1"/>
    <col min="12" max="12" width="19.00390625" style="4" customWidth="1"/>
    <col min="13" max="13" width="20.375" style="2" customWidth="1"/>
    <col min="14" max="14" width="21.875" style="2" customWidth="1"/>
    <col min="15" max="15" width="22.375" style="2" customWidth="1"/>
    <col min="16" max="16" width="21.50390625" style="2" customWidth="1"/>
    <col min="17" max="17" width="9.125" style="2" customWidth="1"/>
    <col min="18" max="18" width="13.25390625" style="2" customWidth="1"/>
    <col min="19" max="19" width="11.125" style="2" customWidth="1"/>
    <col min="20" max="20" width="15.75390625" style="2" customWidth="1"/>
    <col min="21" max="21" width="22.50390625" style="6" customWidth="1"/>
    <col min="22" max="22" width="8.50390625" style="6" customWidth="1"/>
    <col min="23" max="23" width="12.625" style="6" customWidth="1"/>
    <col min="24" max="24" width="17.25390625" style="6" customWidth="1"/>
    <col min="25" max="16384" width="9.00390625" style="6" customWidth="1"/>
  </cols>
  <sheetData>
    <row r="1" spans="1:24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0"/>
      <c r="K1" s="21"/>
      <c r="L1" s="21"/>
      <c r="M1" s="21"/>
      <c r="N1" s="21"/>
      <c r="O1" s="21"/>
      <c r="P1" s="22"/>
      <c r="Q1" s="22"/>
      <c r="R1" s="22"/>
      <c r="S1" s="22"/>
      <c r="T1" s="22"/>
      <c r="U1" s="28"/>
      <c r="V1" s="28"/>
      <c r="W1" s="28"/>
      <c r="X1" s="28"/>
    </row>
    <row r="2" spans="1:20" ht="27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23" t="s">
        <v>9</v>
      </c>
      <c r="J2" s="7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s="1" customFormat="1" ht="27" customHeight="1">
      <c r="A3" s="9">
        <f>ROW()-2</f>
        <v>1</v>
      </c>
      <c r="B3" s="10" t="s">
        <v>91</v>
      </c>
      <c r="C3" s="11" t="s">
        <v>92</v>
      </c>
      <c r="D3" s="12" t="s">
        <v>93</v>
      </c>
      <c r="E3" s="13" t="s">
        <v>94</v>
      </c>
      <c r="F3" s="13" t="s">
        <v>24</v>
      </c>
      <c r="G3" s="14">
        <v>78.4</v>
      </c>
      <c r="H3" s="14">
        <v>80.42</v>
      </c>
      <c r="I3" s="24">
        <f>G3*0.4+H3*0.6</f>
        <v>79.61200000000001</v>
      </c>
      <c r="J3" s="25">
        <f>RANK(I3,$I$3:$I$5,0)</f>
        <v>1</v>
      </c>
    </row>
    <row r="4" spans="1:10" s="1" customFormat="1" ht="27" customHeight="1">
      <c r="A4" s="9">
        <f>ROW()-2</f>
        <v>2</v>
      </c>
      <c r="B4" s="10" t="s">
        <v>95</v>
      </c>
      <c r="C4" s="11" t="s">
        <v>92</v>
      </c>
      <c r="D4" s="12" t="s">
        <v>93</v>
      </c>
      <c r="E4" s="13" t="s">
        <v>96</v>
      </c>
      <c r="F4" s="13" t="s">
        <v>24</v>
      </c>
      <c r="G4" s="14">
        <v>72</v>
      </c>
      <c r="H4" s="14">
        <v>76.62</v>
      </c>
      <c r="I4" s="24">
        <f>G4*0.4+H4*0.6</f>
        <v>74.772</v>
      </c>
      <c r="J4" s="25">
        <f>RANK(I4,$I$3:$I$5,0)</f>
        <v>2</v>
      </c>
    </row>
    <row r="5" spans="1:10" s="1" customFormat="1" ht="27" customHeight="1">
      <c r="A5" s="9">
        <f>ROW()-2</f>
        <v>3</v>
      </c>
      <c r="B5" s="10" t="s">
        <v>97</v>
      </c>
      <c r="C5" s="11" t="s">
        <v>92</v>
      </c>
      <c r="D5" s="12" t="s">
        <v>93</v>
      </c>
      <c r="E5" s="13" t="s">
        <v>98</v>
      </c>
      <c r="F5" s="13" t="s">
        <v>24</v>
      </c>
      <c r="G5" s="14">
        <v>62.4</v>
      </c>
      <c r="H5" s="14">
        <v>77.28</v>
      </c>
      <c r="I5" s="24">
        <f>G5*0.4+H5*0.6</f>
        <v>71.328</v>
      </c>
      <c r="J5" s="25">
        <f>RANK(I5,$I$3:$I$5,0)</f>
        <v>3</v>
      </c>
    </row>
    <row r="6" spans="1:10" s="1" customFormat="1" ht="27" customHeight="1">
      <c r="A6" s="15">
        <f aca="true" t="shared" si="0" ref="A6:A15">ROW()-2</f>
        <v>4</v>
      </c>
      <c r="B6" s="16" t="s">
        <v>99</v>
      </c>
      <c r="C6" s="17" t="s">
        <v>92</v>
      </c>
      <c r="D6" s="18" t="s">
        <v>93</v>
      </c>
      <c r="E6" s="19" t="s">
        <v>100</v>
      </c>
      <c r="F6" s="19" t="s">
        <v>15</v>
      </c>
      <c r="G6" s="20">
        <v>73</v>
      </c>
      <c r="H6" s="20">
        <v>80.56</v>
      </c>
      <c r="I6" s="26">
        <f aca="true" t="shared" si="1" ref="I6:I15">G6*0.4+H6*0.6</f>
        <v>77.536</v>
      </c>
      <c r="J6" s="27">
        <f>RANK(I6,$I$6:$I$15,0)</f>
        <v>1</v>
      </c>
    </row>
    <row r="7" spans="1:10" s="1" customFormat="1" ht="27" customHeight="1">
      <c r="A7" s="15">
        <f t="shared" si="0"/>
        <v>5</v>
      </c>
      <c r="B7" s="16" t="s">
        <v>101</v>
      </c>
      <c r="C7" s="17" t="s">
        <v>92</v>
      </c>
      <c r="D7" s="18" t="s">
        <v>93</v>
      </c>
      <c r="E7" s="19" t="s">
        <v>102</v>
      </c>
      <c r="F7" s="19" t="s">
        <v>15</v>
      </c>
      <c r="G7" s="20">
        <v>74.3</v>
      </c>
      <c r="H7" s="20">
        <v>78.34</v>
      </c>
      <c r="I7" s="26">
        <f t="shared" si="1"/>
        <v>76.72399999999999</v>
      </c>
      <c r="J7" s="27">
        <f aca="true" t="shared" si="2" ref="J7:J15">RANK(I7,$I$6:$I$15,0)</f>
        <v>2</v>
      </c>
    </row>
    <row r="8" spans="1:10" s="1" customFormat="1" ht="27" customHeight="1">
      <c r="A8" s="15">
        <f t="shared" si="0"/>
        <v>6</v>
      </c>
      <c r="B8" s="16" t="s">
        <v>103</v>
      </c>
      <c r="C8" s="17" t="s">
        <v>92</v>
      </c>
      <c r="D8" s="18" t="s">
        <v>93</v>
      </c>
      <c r="E8" s="19" t="s">
        <v>104</v>
      </c>
      <c r="F8" s="19" t="s">
        <v>15</v>
      </c>
      <c r="G8" s="20">
        <v>67.6</v>
      </c>
      <c r="H8" s="20">
        <v>81.68</v>
      </c>
      <c r="I8" s="26">
        <f t="shared" si="1"/>
        <v>76.048</v>
      </c>
      <c r="J8" s="27">
        <f t="shared" si="2"/>
        <v>3</v>
      </c>
    </row>
    <row r="9" spans="1:10" s="1" customFormat="1" ht="27" customHeight="1">
      <c r="A9" s="15">
        <f t="shared" si="0"/>
        <v>7</v>
      </c>
      <c r="B9" s="16" t="s">
        <v>105</v>
      </c>
      <c r="C9" s="17" t="s">
        <v>92</v>
      </c>
      <c r="D9" s="18" t="s">
        <v>93</v>
      </c>
      <c r="E9" s="19" t="s">
        <v>106</v>
      </c>
      <c r="F9" s="19" t="s">
        <v>15</v>
      </c>
      <c r="G9" s="20">
        <v>69.3</v>
      </c>
      <c r="H9" s="20">
        <v>78.68</v>
      </c>
      <c r="I9" s="26">
        <f t="shared" si="1"/>
        <v>74.928</v>
      </c>
      <c r="J9" s="27">
        <f t="shared" si="2"/>
        <v>4</v>
      </c>
    </row>
    <row r="10" spans="1:10" s="1" customFormat="1" ht="27" customHeight="1">
      <c r="A10" s="15">
        <f t="shared" si="0"/>
        <v>8</v>
      </c>
      <c r="B10" s="16" t="s">
        <v>107</v>
      </c>
      <c r="C10" s="17" t="s">
        <v>92</v>
      </c>
      <c r="D10" s="18" t="s">
        <v>93</v>
      </c>
      <c r="E10" s="19" t="s">
        <v>108</v>
      </c>
      <c r="F10" s="19" t="s">
        <v>15</v>
      </c>
      <c r="G10" s="20">
        <v>67.3</v>
      </c>
      <c r="H10" s="20">
        <v>79.56</v>
      </c>
      <c r="I10" s="26">
        <f t="shared" si="1"/>
        <v>74.656</v>
      </c>
      <c r="J10" s="27">
        <f t="shared" si="2"/>
        <v>5</v>
      </c>
    </row>
    <row r="11" spans="1:10" s="1" customFormat="1" ht="27" customHeight="1">
      <c r="A11" s="15">
        <f t="shared" si="0"/>
        <v>9</v>
      </c>
      <c r="B11" s="16" t="s">
        <v>109</v>
      </c>
      <c r="C11" s="17" t="s">
        <v>92</v>
      </c>
      <c r="D11" s="18" t="s">
        <v>93</v>
      </c>
      <c r="E11" s="19" t="s">
        <v>110</v>
      </c>
      <c r="F11" s="19" t="s">
        <v>15</v>
      </c>
      <c r="G11" s="20">
        <v>62.8</v>
      </c>
      <c r="H11" s="20">
        <v>81.34</v>
      </c>
      <c r="I11" s="26">
        <f t="shared" si="1"/>
        <v>73.924</v>
      </c>
      <c r="J11" s="27">
        <f t="shared" si="2"/>
        <v>6</v>
      </c>
    </row>
    <row r="12" spans="1:10" s="1" customFormat="1" ht="27" customHeight="1">
      <c r="A12" s="15">
        <f t="shared" si="0"/>
        <v>10</v>
      </c>
      <c r="B12" s="16" t="s">
        <v>111</v>
      </c>
      <c r="C12" s="17" t="s">
        <v>92</v>
      </c>
      <c r="D12" s="18" t="s">
        <v>93</v>
      </c>
      <c r="E12" s="19" t="s">
        <v>112</v>
      </c>
      <c r="F12" s="19" t="s">
        <v>15</v>
      </c>
      <c r="G12" s="20">
        <v>70.8</v>
      </c>
      <c r="H12" s="20">
        <v>75.16</v>
      </c>
      <c r="I12" s="26">
        <f t="shared" si="1"/>
        <v>73.416</v>
      </c>
      <c r="J12" s="27">
        <f t="shared" si="2"/>
        <v>7</v>
      </c>
    </row>
    <row r="13" spans="1:10" s="1" customFormat="1" ht="27" customHeight="1">
      <c r="A13" s="15">
        <f t="shared" si="0"/>
        <v>11</v>
      </c>
      <c r="B13" s="16" t="s">
        <v>113</v>
      </c>
      <c r="C13" s="17" t="s">
        <v>92</v>
      </c>
      <c r="D13" s="18" t="s">
        <v>93</v>
      </c>
      <c r="E13" s="19" t="s">
        <v>114</v>
      </c>
      <c r="F13" s="19" t="s">
        <v>15</v>
      </c>
      <c r="G13" s="20">
        <v>68.9</v>
      </c>
      <c r="H13" s="20">
        <v>75.84</v>
      </c>
      <c r="I13" s="26">
        <f t="shared" si="1"/>
        <v>73.064</v>
      </c>
      <c r="J13" s="27">
        <f t="shared" si="2"/>
        <v>8</v>
      </c>
    </row>
    <row r="14" spans="1:10" s="1" customFormat="1" ht="27" customHeight="1">
      <c r="A14" s="15">
        <f t="shared" si="0"/>
        <v>12</v>
      </c>
      <c r="B14" s="16" t="s">
        <v>115</v>
      </c>
      <c r="C14" s="17" t="s">
        <v>92</v>
      </c>
      <c r="D14" s="18" t="s">
        <v>93</v>
      </c>
      <c r="E14" s="19" t="s">
        <v>116</v>
      </c>
      <c r="F14" s="19" t="s">
        <v>15</v>
      </c>
      <c r="G14" s="20">
        <v>69.9</v>
      </c>
      <c r="H14" s="20">
        <v>74.74</v>
      </c>
      <c r="I14" s="26">
        <f t="shared" si="1"/>
        <v>72.804</v>
      </c>
      <c r="J14" s="27">
        <f t="shared" si="2"/>
        <v>9</v>
      </c>
    </row>
    <row r="15" spans="1:10" s="1" customFormat="1" ht="27" customHeight="1">
      <c r="A15" s="15">
        <f t="shared" si="0"/>
        <v>13</v>
      </c>
      <c r="B15" s="16" t="s">
        <v>117</v>
      </c>
      <c r="C15" s="17" t="s">
        <v>92</v>
      </c>
      <c r="D15" s="18" t="s">
        <v>93</v>
      </c>
      <c r="E15" s="19" t="s">
        <v>118</v>
      </c>
      <c r="F15" s="19" t="s">
        <v>15</v>
      </c>
      <c r="G15" s="20">
        <v>61.8</v>
      </c>
      <c r="H15" s="20">
        <v>78.46</v>
      </c>
      <c r="I15" s="26">
        <f t="shared" si="1"/>
        <v>71.79599999999999</v>
      </c>
      <c r="J15" s="27">
        <f t="shared" si="2"/>
        <v>10</v>
      </c>
    </row>
  </sheetData>
  <sheetProtection/>
  <autoFilter ref="A2:J15"/>
  <mergeCells count="1">
    <mergeCell ref="A1:J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SheetLayoutView="100" workbookViewId="0" topLeftCell="A1">
      <selection activeCell="L16" sqref="L16"/>
    </sheetView>
  </sheetViews>
  <sheetFormatPr defaultColWidth="9.00390625" defaultRowHeight="14.25"/>
  <cols>
    <col min="1" max="1" width="5.625" style="2" customWidth="1"/>
    <col min="2" max="2" width="7.875" style="2" customWidth="1"/>
    <col min="3" max="3" width="12.875" style="2" customWidth="1"/>
    <col min="4" max="4" width="8.375" style="3" customWidth="1"/>
    <col min="5" max="5" width="10.625" style="4" customWidth="1"/>
    <col min="6" max="6" width="7.125" style="4" customWidth="1"/>
    <col min="7" max="8" width="8.125" style="2" customWidth="1"/>
    <col min="9" max="9" width="8.125" style="5" customWidth="1"/>
    <col min="10" max="10" width="9.125" style="2" customWidth="1"/>
    <col min="11" max="11" width="18.625" style="2" customWidth="1"/>
    <col min="12" max="12" width="22.50390625" style="4" customWidth="1"/>
    <col min="13" max="13" width="19.625" style="2" customWidth="1"/>
    <col min="14" max="14" width="13.50390625" style="2" customWidth="1"/>
    <col min="15" max="15" width="22.375" style="2" customWidth="1"/>
    <col min="16" max="16" width="21.50390625" style="2" customWidth="1"/>
    <col min="17" max="17" width="9.125" style="2" customWidth="1"/>
    <col min="18" max="18" width="13.25390625" style="2" customWidth="1"/>
    <col min="19" max="19" width="11.125" style="2" customWidth="1"/>
    <col min="20" max="20" width="15.75390625" style="2" customWidth="1"/>
    <col min="21" max="21" width="22.50390625" style="6" customWidth="1"/>
    <col min="22" max="22" width="8.50390625" style="6" customWidth="1"/>
    <col min="23" max="23" width="12.625" style="6" customWidth="1"/>
    <col min="24" max="24" width="17.25390625" style="6" customWidth="1"/>
    <col min="25" max="16384" width="9.00390625" style="6" customWidth="1"/>
  </cols>
  <sheetData>
    <row r="1" spans="1:24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0"/>
      <c r="K1" s="21"/>
      <c r="L1" s="21"/>
      <c r="M1" s="21"/>
      <c r="N1" s="22"/>
      <c r="O1" s="22"/>
      <c r="P1" s="22"/>
      <c r="Q1" s="22"/>
      <c r="R1" s="22"/>
      <c r="S1" s="22"/>
      <c r="T1" s="22"/>
      <c r="U1" s="28"/>
      <c r="V1" s="28"/>
      <c r="W1" s="28"/>
      <c r="X1" s="28"/>
    </row>
    <row r="2" spans="1:20" ht="28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23" t="s">
        <v>9</v>
      </c>
      <c r="J2" s="7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s="1" customFormat="1" ht="28.5" customHeight="1">
      <c r="A3" s="9">
        <f>ROW()-2</f>
        <v>1</v>
      </c>
      <c r="B3" s="10" t="s">
        <v>119</v>
      </c>
      <c r="C3" s="11" t="s">
        <v>120</v>
      </c>
      <c r="D3" s="12" t="s">
        <v>121</v>
      </c>
      <c r="E3" s="13" t="s">
        <v>122</v>
      </c>
      <c r="F3" s="13" t="s">
        <v>24</v>
      </c>
      <c r="G3" s="14">
        <v>67.8</v>
      </c>
      <c r="H3" s="14">
        <v>75.16</v>
      </c>
      <c r="I3" s="24">
        <f>G3*0.4+H3*0.6</f>
        <v>72.216</v>
      </c>
      <c r="J3" s="25">
        <f>RANK(I3,$I$3:$I$4,0)</f>
        <v>1</v>
      </c>
    </row>
    <row r="4" spans="1:10" s="1" customFormat="1" ht="28.5" customHeight="1">
      <c r="A4" s="9">
        <f>ROW()-2</f>
        <v>2</v>
      </c>
      <c r="B4" s="10" t="s">
        <v>123</v>
      </c>
      <c r="C4" s="11" t="s">
        <v>120</v>
      </c>
      <c r="D4" s="12" t="s">
        <v>121</v>
      </c>
      <c r="E4" s="13" t="s">
        <v>124</v>
      </c>
      <c r="F4" s="13" t="s">
        <v>24</v>
      </c>
      <c r="G4" s="14">
        <v>60</v>
      </c>
      <c r="H4" s="14">
        <v>67.62</v>
      </c>
      <c r="I4" s="24">
        <f>G4*0.4+H4*0.6</f>
        <v>64.572</v>
      </c>
      <c r="J4" s="25">
        <f>RANK(I4,$I$3:$I$4,0)</f>
        <v>2</v>
      </c>
    </row>
    <row r="5" spans="1:10" s="1" customFormat="1" ht="28.5" customHeight="1">
      <c r="A5" s="15">
        <f>ROW()-2</f>
        <v>3</v>
      </c>
      <c r="B5" s="16" t="s">
        <v>125</v>
      </c>
      <c r="C5" s="17" t="s">
        <v>120</v>
      </c>
      <c r="D5" s="18" t="s">
        <v>121</v>
      </c>
      <c r="E5" s="19" t="s">
        <v>126</v>
      </c>
      <c r="F5" s="19" t="s">
        <v>15</v>
      </c>
      <c r="G5" s="20">
        <v>62</v>
      </c>
      <c r="H5" s="20">
        <v>75.02</v>
      </c>
      <c r="I5" s="26">
        <f>G5*0.4+H5*0.6</f>
        <v>69.812</v>
      </c>
      <c r="J5" s="27">
        <f>RANK(I5,$I$5:$I$7,0)</f>
        <v>1</v>
      </c>
    </row>
    <row r="6" spans="1:10" s="1" customFormat="1" ht="28.5" customHeight="1">
      <c r="A6" s="15">
        <f>ROW()-2</f>
        <v>4</v>
      </c>
      <c r="B6" s="16" t="s">
        <v>127</v>
      </c>
      <c r="C6" s="17" t="s">
        <v>120</v>
      </c>
      <c r="D6" s="18" t="s">
        <v>121</v>
      </c>
      <c r="E6" s="19" t="s">
        <v>128</v>
      </c>
      <c r="F6" s="19" t="s">
        <v>15</v>
      </c>
      <c r="G6" s="20">
        <v>60</v>
      </c>
      <c r="H6" s="20">
        <v>73.64</v>
      </c>
      <c r="I6" s="26">
        <f>G6*0.4+H6*0.6</f>
        <v>68.184</v>
      </c>
      <c r="J6" s="27">
        <f>RANK(I6,$I$5:$I$7,0)</f>
        <v>2</v>
      </c>
    </row>
    <row r="7" spans="1:10" s="1" customFormat="1" ht="28.5" customHeight="1">
      <c r="A7" s="15">
        <f>ROW()-2</f>
        <v>5</v>
      </c>
      <c r="B7" s="16" t="s">
        <v>129</v>
      </c>
      <c r="C7" s="17" t="s">
        <v>120</v>
      </c>
      <c r="D7" s="18" t="s">
        <v>121</v>
      </c>
      <c r="E7" s="19" t="s">
        <v>130</v>
      </c>
      <c r="F7" s="19" t="s">
        <v>15</v>
      </c>
      <c r="G7" s="20">
        <v>60</v>
      </c>
      <c r="H7" s="20">
        <v>72.24</v>
      </c>
      <c r="I7" s="26">
        <f>G7*0.4+H7*0.6</f>
        <v>67.344</v>
      </c>
      <c r="J7" s="27">
        <f>RANK(I7,$I$5:$I$7,0)</f>
        <v>3</v>
      </c>
    </row>
  </sheetData>
  <sheetProtection/>
  <autoFilter ref="A2:J7"/>
  <mergeCells count="1">
    <mergeCell ref="A1:J1"/>
  </mergeCells>
  <printOptions horizontalCentered="1"/>
  <pageMargins left="0.1968503937007874" right="0.1968503937007874" top="0.3937007874015748" bottom="0.7874015748031497" header="0.1968503937007874" footer="0.5905511811023623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2020-08-17T06:35:51Z</cp:lastPrinted>
  <dcterms:created xsi:type="dcterms:W3CDTF">2017-05-27T05:53:11Z</dcterms:created>
  <dcterms:modified xsi:type="dcterms:W3CDTF">2020-08-17T06:42:40Z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