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<sst xmlns="http://schemas.openxmlformats.org/spreadsheetml/2006/main" count="811" uniqueCount="169">
  <si>
    <t>2020年度赤峰市（林西县)乡镇事业单位公开招聘工作人员面试成绩及总成绩</t>
  </si>
  <si>
    <t>考场</t>
  </si>
  <si>
    <t>面试考号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</si>
  <si>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</si>
  <si>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</si>
  <si>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</si>
  <si>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</si>
  <si>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</si>
  <si>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</si>
  <si>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</si>
  <si>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</si>
  <si>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面试成绩</t>
  </si>
  <si>
    <t>总成绩</t>
  </si>
  <si>
    <t>第一考场</t>
  </si>
  <si>
    <t>李爽</t>
  </si>
  <si>
    <t>女</t>
  </si>
  <si>
    <t>汉族</t>
  </si>
  <si>
    <t>林西县城北街道综合服务中心</t>
  </si>
  <si>
    <t>工作人员01</t>
  </si>
  <si>
    <t>孙茹月</t>
  </si>
  <si>
    <t>王屿昕</t>
  </si>
  <si>
    <t>朱佳奇</t>
  </si>
  <si>
    <t>男</t>
  </si>
  <si>
    <t>林西县大井镇综合服务中心</t>
  </si>
  <si>
    <t>工作人员01（项目生）</t>
  </si>
  <si>
    <t>石磊</t>
  </si>
  <si>
    <t>杨冉</t>
  </si>
  <si>
    <t>娜日苏</t>
  </si>
  <si>
    <t>蒙古族</t>
  </si>
  <si>
    <t>工作人员02（项目生、蒙汉兼通）</t>
  </si>
  <si>
    <t>刘铠宁</t>
  </si>
  <si>
    <t>工作人员03</t>
  </si>
  <si>
    <t>宋志伟</t>
  </si>
  <si>
    <t>刘扬</t>
  </si>
  <si>
    <t>郑文娜</t>
  </si>
  <si>
    <t>高宏伟</t>
  </si>
  <si>
    <t>吴润涛</t>
  </si>
  <si>
    <t>齐景志</t>
  </si>
  <si>
    <t>杨晓亮</t>
  </si>
  <si>
    <t>赵海生</t>
  </si>
  <si>
    <t>郭玥</t>
  </si>
  <si>
    <t>林西县大营子乡综合服务中心</t>
  </si>
  <si>
    <t>秦政雪</t>
  </si>
  <si>
    <t>张昕宇</t>
  </si>
  <si>
    <t>李晓男</t>
  </si>
  <si>
    <t>刘洋</t>
  </si>
  <si>
    <t>马丽娜</t>
  </si>
  <si>
    <t>张丽娟</t>
  </si>
  <si>
    <t>宋震</t>
  </si>
  <si>
    <t>兰新磊</t>
  </si>
  <si>
    <t>李微</t>
  </si>
  <si>
    <t>郭海丽</t>
  </si>
  <si>
    <t>刘安宁</t>
  </si>
  <si>
    <t>庄鹏飞</t>
  </si>
  <si>
    <t>孙兆阳</t>
  </si>
  <si>
    <t>高岩</t>
  </si>
  <si>
    <t>李晓东</t>
  </si>
  <si>
    <t>魏靖轩</t>
  </si>
  <si>
    <t>李欣</t>
  </si>
  <si>
    <t>刘爽</t>
  </si>
  <si>
    <t>董娜</t>
  </si>
  <si>
    <t>刘鹏宇</t>
  </si>
  <si>
    <t>林西县官地镇综合服务中心</t>
  </si>
  <si>
    <t>苏建博</t>
  </si>
  <si>
    <t>李晓明</t>
  </si>
  <si>
    <t>王松燕</t>
  </si>
  <si>
    <t>张羽鹏</t>
  </si>
  <si>
    <t>高立超</t>
  </si>
  <si>
    <t>李文龙</t>
  </si>
  <si>
    <t>宋宁宁</t>
  </si>
  <si>
    <t>王佳伟</t>
  </si>
  <si>
    <t>第二考场</t>
  </si>
  <si>
    <t>宋佳林</t>
  </si>
  <si>
    <t>林西县林西镇综合服务中心</t>
  </si>
  <si>
    <t>黄之强</t>
  </si>
  <si>
    <t>哈斯木仁</t>
  </si>
  <si>
    <t>赵新宇</t>
  </si>
  <si>
    <t>赵永兴</t>
  </si>
  <si>
    <t>李冉</t>
  </si>
  <si>
    <t>张佳楠</t>
  </si>
  <si>
    <t>王波</t>
  </si>
  <si>
    <t>赵同乐</t>
  </si>
  <si>
    <t>贾丽</t>
  </si>
  <si>
    <t>伏苏浩</t>
  </si>
  <si>
    <t>杨颖</t>
  </si>
  <si>
    <t>谭成宝</t>
  </si>
  <si>
    <t>林西县十二吐乡综合服务中心</t>
  </si>
  <si>
    <t>王浩</t>
  </si>
  <si>
    <t>常志强</t>
  </si>
  <si>
    <t>贺家鉴</t>
  </si>
  <si>
    <t>宋伟男</t>
  </si>
  <si>
    <t>其它民族</t>
  </si>
  <si>
    <t>杨丰</t>
  </si>
  <si>
    <t>姜海峰</t>
  </si>
  <si>
    <t>工作人员02（项目生）</t>
  </si>
  <si>
    <t>朱迎春</t>
  </si>
  <si>
    <t>潘红艳</t>
  </si>
  <si>
    <t>刘志丹</t>
  </si>
  <si>
    <t>贾永峰</t>
  </si>
  <si>
    <t>范艺瑄</t>
  </si>
  <si>
    <t>杜学政</t>
  </si>
  <si>
    <t>林西县统部镇综合服务中心</t>
  </si>
  <si>
    <t>张超</t>
  </si>
  <si>
    <t>张庆禹</t>
  </si>
  <si>
    <t>李慧影</t>
  </si>
  <si>
    <t>曹世波</t>
  </si>
  <si>
    <t>陈静</t>
  </si>
  <si>
    <t>王浩燃</t>
  </si>
  <si>
    <t>肖艳红</t>
  </si>
  <si>
    <t>于海波</t>
  </si>
  <si>
    <t>杜书剑</t>
  </si>
  <si>
    <t>于家宁</t>
  </si>
  <si>
    <t>韩静</t>
  </si>
  <si>
    <t>王禹博</t>
  </si>
  <si>
    <t>陶赟昊</t>
  </si>
  <si>
    <t>赵旭升</t>
  </si>
  <si>
    <t>代丽欣</t>
  </si>
  <si>
    <t>房欣昊</t>
  </si>
  <si>
    <t>李凌志</t>
  </si>
  <si>
    <t>刘维东</t>
  </si>
  <si>
    <t>高兴</t>
  </si>
  <si>
    <t>第三考场</t>
  </si>
  <si>
    <t>赵广鹏</t>
  </si>
  <si>
    <t>林西县五十家子镇综合服务中心</t>
  </si>
  <si>
    <t>王铁岩</t>
  </si>
  <si>
    <t>李不凡</t>
  </si>
  <si>
    <t>曹书源</t>
  </si>
  <si>
    <t>王静华</t>
  </si>
  <si>
    <t>王新然</t>
  </si>
  <si>
    <t>李丹阳</t>
  </si>
  <si>
    <t>张莹莹</t>
  </si>
  <si>
    <t>许民玲</t>
  </si>
  <si>
    <t>于滢</t>
  </si>
  <si>
    <t>王鹏坤</t>
  </si>
  <si>
    <t>付蒙蒙</t>
  </si>
  <si>
    <t>刘敏</t>
  </si>
  <si>
    <t>张颖</t>
  </si>
  <si>
    <t>王岩</t>
  </si>
  <si>
    <t>周春灵</t>
  </si>
  <si>
    <t>罗明月</t>
  </si>
  <si>
    <t>赵文桥</t>
  </si>
  <si>
    <t>谢安</t>
  </si>
  <si>
    <t>林西县新城子镇综合服务中心</t>
  </si>
  <si>
    <t>杨鑫鑫</t>
  </si>
  <si>
    <t>夏凤玥</t>
  </si>
  <si>
    <t>李晓雪</t>
  </si>
  <si>
    <t>向伦</t>
  </si>
  <si>
    <t>李兴邦</t>
  </si>
  <si>
    <t>卓明琪</t>
  </si>
  <si>
    <t>张惠颖</t>
  </si>
  <si>
    <t>刘晓睿</t>
  </si>
  <si>
    <t>许犇</t>
  </si>
  <si>
    <t>李明月</t>
  </si>
  <si>
    <t>姚井磊</t>
  </si>
  <si>
    <t>李梦婷</t>
  </si>
  <si>
    <t>杨硕</t>
  </si>
  <si>
    <t>尹丽娜</t>
  </si>
  <si>
    <t>张茂会</t>
  </si>
  <si>
    <t>刘明阳</t>
  </si>
  <si>
    <t>林西县新林镇综合服务中心</t>
  </si>
  <si>
    <t>葛春燕</t>
  </si>
  <si>
    <t>王亮</t>
  </si>
  <si>
    <t>斯日古楞</t>
  </si>
  <si>
    <t>房泽坤</t>
  </si>
  <si>
    <t>王粮越</t>
  </si>
  <si>
    <t>徐文博</t>
  </si>
  <si>
    <t>李磊</t>
  </si>
  <si>
    <t>王海波</t>
  </si>
  <si>
    <t>陶梦雪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</si>
</sst>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Tahoma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/>
    <xf numFmtId="176" fontId="1" fillId="0" borderId="1" xfId="0" applyNumberFormat="1" applyFont="1" applyFill="1" applyBorder="1" applyAlignment="1" applyProtection="1"/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19968;&#32771;&#22330;&#30331;&#2099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20108;&#32771;&#22330;&#30331;&#20998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19977;&#32771;&#22330;&#30331;&#2099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总登分表"/>
      <sheetName val="面试登分表"/>
      <sheetName val="Sheet1"/>
      <sheetName val="Sheet3"/>
      <sheetName val="Sheet2"/>
    </sheetNames>
    <sheetDataSet>
      <sheetData sheetId="0"/>
      <sheetData sheetId="1"/>
      <sheetData sheetId="2"/>
      <sheetData sheetId="3"/>
      <sheetData sheetId="4">
        <row r="2">
          <cell r="A2" t="str">
            <v>姓名</v>
          </cell>
          <cell r="B2" t="str">
            <v>面试成绩</v>
          </cell>
        </row>
        <row r="3">
          <cell r="A3" t="str">
            <v>李爽</v>
          </cell>
          <cell r="B3">
            <v>78.46</v>
          </cell>
        </row>
        <row r="4">
          <cell r="A4" t="str">
            <v>王屿昕</v>
          </cell>
          <cell r="B4">
            <v>75.88</v>
          </cell>
        </row>
        <row r="5">
          <cell r="A5" t="str">
            <v>孙茹月</v>
          </cell>
          <cell r="B5">
            <v>81.01</v>
          </cell>
        </row>
        <row r="6">
          <cell r="A6" t="str">
            <v>朱佳奇</v>
          </cell>
          <cell r="B6">
            <v>75.35</v>
          </cell>
        </row>
        <row r="7">
          <cell r="A7" t="str">
            <v>石磊</v>
          </cell>
          <cell r="B7">
            <v>73.8</v>
          </cell>
        </row>
        <row r="8">
          <cell r="A8" t="str">
            <v>杨冉</v>
          </cell>
          <cell r="B8">
            <v>78.44</v>
          </cell>
        </row>
        <row r="9">
          <cell r="A9" t="str">
            <v>娜日苏</v>
          </cell>
          <cell r="B9">
            <v>69.47</v>
          </cell>
        </row>
        <row r="10">
          <cell r="A10" t="str">
            <v>刘铠宁</v>
          </cell>
          <cell r="B10">
            <v>88.88</v>
          </cell>
        </row>
        <row r="11">
          <cell r="A11" t="str">
            <v>宋志伟</v>
          </cell>
          <cell r="B11">
            <v>83.72</v>
          </cell>
        </row>
        <row r="12">
          <cell r="A12" t="str">
            <v>吴润涛</v>
          </cell>
          <cell r="B12">
            <v>71.54</v>
          </cell>
        </row>
        <row r="13">
          <cell r="A13" t="str">
            <v>刘扬</v>
          </cell>
          <cell r="B13">
            <v>85.38</v>
          </cell>
        </row>
        <row r="14">
          <cell r="A14" t="str">
            <v>高宏伟</v>
          </cell>
          <cell r="B14">
            <v>76.16</v>
          </cell>
        </row>
        <row r="15">
          <cell r="A15" t="str">
            <v>郑文娜</v>
          </cell>
          <cell r="B15">
            <v>81.6</v>
          </cell>
        </row>
        <row r="16">
          <cell r="A16" t="str">
            <v>齐景志</v>
          </cell>
          <cell r="B16">
            <v>74.32</v>
          </cell>
        </row>
        <row r="17">
          <cell r="A17" t="str">
            <v>杨晓亮</v>
          </cell>
          <cell r="B17">
            <v>73.9</v>
          </cell>
        </row>
        <row r="18">
          <cell r="A18" t="str">
            <v>赵海生</v>
          </cell>
          <cell r="B18">
            <v>72.68</v>
          </cell>
        </row>
        <row r="19">
          <cell r="A19" t="str">
            <v>郭玥</v>
          </cell>
          <cell r="B19">
            <v>79.98</v>
          </cell>
        </row>
        <row r="20">
          <cell r="A20" t="str">
            <v>李晓男</v>
          </cell>
          <cell r="B20">
            <v>72.79</v>
          </cell>
        </row>
        <row r="21">
          <cell r="A21" t="str">
            <v>张昕宇</v>
          </cell>
          <cell r="B21">
            <v>76.15</v>
          </cell>
        </row>
        <row r="22">
          <cell r="A22" t="str">
            <v>刘洋</v>
          </cell>
          <cell r="B22">
            <v>77.43</v>
          </cell>
        </row>
        <row r="23">
          <cell r="A23" t="str">
            <v>张丽娟</v>
          </cell>
          <cell r="B23">
            <v>75.58</v>
          </cell>
        </row>
        <row r="24">
          <cell r="A24" t="str">
            <v>秦政雪</v>
          </cell>
          <cell r="B24">
            <v>82.94</v>
          </cell>
        </row>
        <row r="25">
          <cell r="A25" t="str">
            <v>兰新磊</v>
          </cell>
          <cell r="B25">
            <v>73.74</v>
          </cell>
        </row>
        <row r="26">
          <cell r="A26" t="str">
            <v>宋震</v>
          </cell>
          <cell r="B26">
            <v>76.74</v>
          </cell>
        </row>
        <row r="27">
          <cell r="A27" t="str">
            <v>马丽娜</v>
          </cell>
          <cell r="B27">
            <v>81.66</v>
          </cell>
        </row>
        <row r="28">
          <cell r="A28" t="str">
            <v>李微</v>
          </cell>
          <cell r="B28">
            <v>80.36</v>
          </cell>
        </row>
        <row r="29">
          <cell r="A29" t="str">
            <v>刘安宁</v>
          </cell>
          <cell r="B29">
            <v>82.48</v>
          </cell>
        </row>
        <row r="30">
          <cell r="A30" t="str">
            <v>庄鹏飞</v>
          </cell>
          <cell r="B30">
            <v>78.92</v>
          </cell>
        </row>
        <row r="31">
          <cell r="A31" t="str">
            <v>孙兆阳</v>
          </cell>
          <cell r="B31">
            <v>80.14</v>
          </cell>
        </row>
        <row r="32">
          <cell r="A32" t="str">
            <v>郭海丽</v>
          </cell>
          <cell r="B32">
            <v>87.28</v>
          </cell>
        </row>
        <row r="33">
          <cell r="A33" t="str">
            <v>李晓东</v>
          </cell>
          <cell r="B33">
            <v>81.16</v>
          </cell>
        </row>
        <row r="34">
          <cell r="A34" t="str">
            <v>魏靖轩</v>
          </cell>
          <cell r="B34">
            <v>79.26</v>
          </cell>
        </row>
        <row r="35">
          <cell r="A35" t="str">
            <v>高岩</v>
          </cell>
          <cell r="B35">
            <v>84.35</v>
          </cell>
        </row>
        <row r="36">
          <cell r="A36" t="str">
            <v>刘爽</v>
          </cell>
          <cell r="B36">
            <v>76.9</v>
          </cell>
        </row>
        <row r="37">
          <cell r="A37" t="str">
            <v>王思莹</v>
          </cell>
          <cell r="B37" t="e">
            <v>#N/A</v>
          </cell>
        </row>
        <row r="38">
          <cell r="A38" t="str">
            <v>董娜</v>
          </cell>
          <cell r="B38">
            <v>74.98</v>
          </cell>
        </row>
        <row r="39">
          <cell r="A39" t="str">
            <v>李欣</v>
          </cell>
          <cell r="B39">
            <v>78.08</v>
          </cell>
        </row>
        <row r="40">
          <cell r="A40" t="str">
            <v>刘鹏宇</v>
          </cell>
          <cell r="B40">
            <v>78.2</v>
          </cell>
        </row>
        <row r="41">
          <cell r="A41" t="str">
            <v>苏建博</v>
          </cell>
          <cell r="B41">
            <v>78.88</v>
          </cell>
        </row>
        <row r="42">
          <cell r="A42" t="str">
            <v>郑洪玉</v>
          </cell>
          <cell r="B42" t="e">
            <v>#N/A</v>
          </cell>
        </row>
        <row r="43">
          <cell r="A43" t="str">
            <v>李晓明</v>
          </cell>
          <cell r="B43">
            <v>76.62</v>
          </cell>
        </row>
        <row r="44">
          <cell r="A44" t="str">
            <v>王松燕</v>
          </cell>
          <cell r="B44">
            <v>79.82</v>
          </cell>
        </row>
        <row r="45">
          <cell r="A45" t="str">
            <v>张羽鹏</v>
          </cell>
          <cell r="B45">
            <v>78.22</v>
          </cell>
        </row>
        <row r="46">
          <cell r="A46" t="str">
            <v>王佳伟</v>
          </cell>
          <cell r="B46">
            <v>50.94</v>
          </cell>
        </row>
        <row r="47">
          <cell r="A47" t="str">
            <v>高立超</v>
          </cell>
          <cell r="B47">
            <v>77.56</v>
          </cell>
        </row>
        <row r="48">
          <cell r="A48" t="str">
            <v>李文龙</v>
          </cell>
          <cell r="B48">
            <v>74.56</v>
          </cell>
        </row>
        <row r="49">
          <cell r="A49" t="str">
            <v>宋宁宁</v>
          </cell>
          <cell r="B49">
            <v>73.99</v>
          </cell>
        </row>
      </sheetData>
      <sheetData sheetId="5">
        <row r="1">
          <cell r="B1" t="str">
            <v>姓名</v>
          </cell>
          <cell r="C1" t="str">
            <v>面试考号</v>
          </cell>
        </row>
        <row r="2">
          <cell r="B2" t="str">
            <v>李爽</v>
          </cell>
          <cell r="C2">
            <v>15</v>
          </cell>
        </row>
        <row r="3">
          <cell r="B3" t="str">
            <v>王屿昕</v>
          </cell>
          <cell r="C3">
            <v>37</v>
          </cell>
        </row>
        <row r="4">
          <cell r="B4" t="str">
            <v>孙茹月</v>
          </cell>
          <cell r="C4">
            <v>27</v>
          </cell>
        </row>
        <row r="5">
          <cell r="B5" t="str">
            <v>朱佳奇</v>
          </cell>
          <cell r="C5">
            <v>25</v>
          </cell>
        </row>
        <row r="6">
          <cell r="B6" t="str">
            <v>石磊</v>
          </cell>
          <cell r="C6">
            <v>43</v>
          </cell>
        </row>
        <row r="7">
          <cell r="B7" t="str">
            <v>杨冉</v>
          </cell>
          <cell r="C7">
            <v>26</v>
          </cell>
        </row>
        <row r="8">
          <cell r="B8" t="str">
            <v>娜日苏</v>
          </cell>
          <cell r="C8">
            <v>35</v>
          </cell>
        </row>
        <row r="9">
          <cell r="B9" t="str">
            <v>刘铠宁</v>
          </cell>
          <cell r="C9">
            <v>4</v>
          </cell>
        </row>
        <row r="10">
          <cell r="B10" t="str">
            <v>宋志伟</v>
          </cell>
          <cell r="C10">
            <v>22</v>
          </cell>
        </row>
        <row r="11">
          <cell r="B11" t="str">
            <v>吴润涛</v>
          </cell>
          <cell r="C11">
            <v>36</v>
          </cell>
        </row>
        <row r="12">
          <cell r="B12" t="str">
            <v>刘扬</v>
          </cell>
          <cell r="C12">
            <v>10</v>
          </cell>
        </row>
        <row r="13">
          <cell r="B13" t="str">
            <v>高宏伟</v>
          </cell>
          <cell r="C13">
            <v>14</v>
          </cell>
        </row>
        <row r="14">
          <cell r="B14" t="str">
            <v>郑文娜</v>
          </cell>
          <cell r="C14">
            <v>16</v>
          </cell>
        </row>
        <row r="15">
          <cell r="B15" t="str">
            <v>齐景志</v>
          </cell>
          <cell r="C15">
            <v>39</v>
          </cell>
        </row>
        <row r="16">
          <cell r="B16" t="str">
            <v>杨晓亮</v>
          </cell>
          <cell r="C16">
            <v>13</v>
          </cell>
        </row>
        <row r="17">
          <cell r="B17" t="str">
            <v>赵海生</v>
          </cell>
          <cell r="C17">
            <v>23</v>
          </cell>
        </row>
        <row r="18">
          <cell r="B18" t="str">
            <v>郭玥</v>
          </cell>
          <cell r="C18">
            <v>2</v>
          </cell>
        </row>
        <row r="19">
          <cell r="B19" t="str">
            <v>李晓男</v>
          </cell>
          <cell r="C19">
            <v>3</v>
          </cell>
        </row>
        <row r="20">
          <cell r="B20" t="str">
            <v>张昕宇</v>
          </cell>
          <cell r="C20">
            <v>12</v>
          </cell>
        </row>
        <row r="21">
          <cell r="B21" t="str">
            <v>刘洋</v>
          </cell>
          <cell r="C21">
            <v>21</v>
          </cell>
        </row>
        <row r="22">
          <cell r="B22" t="str">
            <v>张丽娟</v>
          </cell>
          <cell r="C22">
            <v>45</v>
          </cell>
        </row>
        <row r="23">
          <cell r="B23" t="str">
            <v>秦政雪</v>
          </cell>
          <cell r="C23">
            <v>6</v>
          </cell>
        </row>
        <row r="24">
          <cell r="B24" t="str">
            <v>兰新磊</v>
          </cell>
          <cell r="C24">
            <v>31</v>
          </cell>
        </row>
        <row r="25">
          <cell r="B25" t="str">
            <v>宋震</v>
          </cell>
          <cell r="C25">
            <v>20</v>
          </cell>
        </row>
        <row r="26">
          <cell r="B26" t="str">
            <v>马丽娜</v>
          </cell>
          <cell r="C26">
            <v>33</v>
          </cell>
        </row>
        <row r="27">
          <cell r="B27" t="str">
            <v>李微</v>
          </cell>
          <cell r="C27">
            <v>24</v>
          </cell>
        </row>
        <row r="28">
          <cell r="B28" t="str">
            <v>刘安宁</v>
          </cell>
          <cell r="C28">
            <v>38</v>
          </cell>
        </row>
        <row r="29">
          <cell r="B29" t="str">
            <v>庄鹏飞</v>
          </cell>
          <cell r="C29">
            <v>18</v>
          </cell>
        </row>
        <row r="30">
          <cell r="B30" t="str">
            <v>孙兆阳</v>
          </cell>
          <cell r="C30">
            <v>9</v>
          </cell>
        </row>
        <row r="31">
          <cell r="B31" t="str">
            <v>郭海丽</v>
          </cell>
          <cell r="C31">
            <v>7</v>
          </cell>
        </row>
        <row r="32">
          <cell r="B32" t="str">
            <v>李晓东</v>
          </cell>
          <cell r="C32">
            <v>30</v>
          </cell>
        </row>
        <row r="33">
          <cell r="B33" t="str">
            <v>魏靖轩</v>
          </cell>
          <cell r="C33">
            <v>34</v>
          </cell>
        </row>
        <row r="34">
          <cell r="B34" t="str">
            <v>高岩</v>
          </cell>
          <cell r="C34">
            <v>28</v>
          </cell>
        </row>
        <row r="35">
          <cell r="B35" t="str">
            <v>刘爽</v>
          </cell>
          <cell r="C35">
            <v>17</v>
          </cell>
        </row>
        <row r="36">
          <cell r="B36" t="str">
            <v>王思莹</v>
          </cell>
          <cell r="C36">
            <v>0</v>
          </cell>
        </row>
        <row r="37">
          <cell r="B37" t="str">
            <v>董娜</v>
          </cell>
          <cell r="C37">
            <v>11</v>
          </cell>
        </row>
        <row r="38">
          <cell r="B38" t="str">
            <v>李欣</v>
          </cell>
          <cell r="C38">
            <v>8</v>
          </cell>
        </row>
        <row r="39">
          <cell r="B39" t="str">
            <v>刘鹏宇</v>
          </cell>
          <cell r="C39">
            <v>41</v>
          </cell>
        </row>
        <row r="40">
          <cell r="B40" t="str">
            <v>苏建博</v>
          </cell>
          <cell r="C40">
            <v>42</v>
          </cell>
        </row>
        <row r="41">
          <cell r="B41" t="str">
            <v>郑洪玉</v>
          </cell>
          <cell r="C41">
            <v>0</v>
          </cell>
        </row>
        <row r="42">
          <cell r="B42" t="str">
            <v>李晓明</v>
          </cell>
          <cell r="C42">
            <v>32</v>
          </cell>
        </row>
        <row r="43">
          <cell r="B43" t="str">
            <v>王松燕</v>
          </cell>
          <cell r="C43">
            <v>40</v>
          </cell>
        </row>
        <row r="44">
          <cell r="B44" t="str">
            <v>张羽鹏</v>
          </cell>
          <cell r="C44">
            <v>44</v>
          </cell>
        </row>
        <row r="45">
          <cell r="B45" t="str">
            <v>王佳伟</v>
          </cell>
          <cell r="C45">
            <v>1</v>
          </cell>
        </row>
        <row r="46">
          <cell r="B46" t="str">
            <v>高立超</v>
          </cell>
          <cell r="C46">
            <v>19</v>
          </cell>
        </row>
        <row r="47">
          <cell r="B47" t="str">
            <v>李文龙</v>
          </cell>
          <cell r="C47">
            <v>5</v>
          </cell>
        </row>
        <row r="48">
          <cell r="B48" t="str">
            <v>宋宁宁</v>
          </cell>
          <cell r="C48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总登分表"/>
      <sheetName val="面试登分表"/>
      <sheetName val="Sheet1"/>
    </sheetNames>
    <sheetDataSet>
      <sheetData sheetId="0"/>
      <sheetData sheetId="1"/>
      <sheetData sheetId="2"/>
      <sheetData sheetId="3">
        <row r="2">
          <cell r="G2" t="str">
            <v>C</v>
          </cell>
          <cell r="H2" t="str">
            <v>面试成绩</v>
          </cell>
        </row>
        <row r="3">
          <cell r="G3" t="str">
            <v>常立萍</v>
          </cell>
          <cell r="H3" t="e">
            <v>#N/A</v>
          </cell>
        </row>
        <row r="4">
          <cell r="G4" t="str">
            <v>黄之强</v>
          </cell>
          <cell r="H4">
            <v>64.9</v>
          </cell>
        </row>
        <row r="5">
          <cell r="G5" t="str">
            <v>宋佳林</v>
          </cell>
          <cell r="H5">
            <v>78.4</v>
          </cell>
        </row>
        <row r="6">
          <cell r="G6" t="str">
            <v>哈斯木仁</v>
          </cell>
          <cell r="H6">
            <v>73.3</v>
          </cell>
        </row>
        <row r="7">
          <cell r="G7" t="str">
            <v>赵新宇</v>
          </cell>
          <cell r="H7">
            <v>78.4</v>
          </cell>
        </row>
        <row r="8">
          <cell r="G8" t="str">
            <v>赵永兴</v>
          </cell>
          <cell r="H8">
            <v>78.3</v>
          </cell>
        </row>
        <row r="9">
          <cell r="G9" t="str">
            <v>伏苏浩</v>
          </cell>
          <cell r="H9">
            <v>75.5</v>
          </cell>
        </row>
        <row r="10">
          <cell r="G10" t="str">
            <v>张佳楠</v>
          </cell>
          <cell r="H10">
            <v>77.7</v>
          </cell>
        </row>
        <row r="11">
          <cell r="G11" t="str">
            <v>贾丽</v>
          </cell>
          <cell r="H11">
            <v>75.7</v>
          </cell>
        </row>
        <row r="12">
          <cell r="G12" t="str">
            <v>赵同乐</v>
          </cell>
          <cell r="H12">
            <v>77.2</v>
          </cell>
        </row>
        <row r="13">
          <cell r="G13" t="str">
            <v>王波</v>
          </cell>
          <cell r="H13">
            <v>80.4</v>
          </cell>
        </row>
        <row r="14">
          <cell r="G14" t="str">
            <v>李冉</v>
          </cell>
          <cell r="H14">
            <v>83.5</v>
          </cell>
        </row>
        <row r="15">
          <cell r="G15" t="str">
            <v>杨颖</v>
          </cell>
          <cell r="H15">
            <v>54.7</v>
          </cell>
        </row>
        <row r="16">
          <cell r="G16" t="str">
            <v>王浩</v>
          </cell>
          <cell r="H16">
            <v>77</v>
          </cell>
        </row>
        <row r="17">
          <cell r="G17" t="str">
            <v>谭成宝</v>
          </cell>
          <cell r="H17">
            <v>81.12</v>
          </cell>
        </row>
        <row r="18">
          <cell r="G18" t="str">
            <v>常志强</v>
          </cell>
          <cell r="H18">
            <v>79.14</v>
          </cell>
        </row>
        <row r="19">
          <cell r="G19" t="str">
            <v>贺家鉴</v>
          </cell>
          <cell r="H19">
            <v>79.3</v>
          </cell>
        </row>
        <row r="20">
          <cell r="G20" t="str">
            <v>宋伟男</v>
          </cell>
          <cell r="H20">
            <v>79.46</v>
          </cell>
        </row>
        <row r="21">
          <cell r="G21" t="str">
            <v>杨丰</v>
          </cell>
          <cell r="H21">
            <v>78.16</v>
          </cell>
        </row>
        <row r="22">
          <cell r="G22" t="str">
            <v>姜海峰</v>
          </cell>
          <cell r="H22">
            <v>84</v>
          </cell>
        </row>
        <row r="23">
          <cell r="G23" t="str">
            <v>朱迎春</v>
          </cell>
          <cell r="H23">
            <v>79.8</v>
          </cell>
        </row>
        <row r="24">
          <cell r="G24" t="str">
            <v>潘红艳</v>
          </cell>
          <cell r="H24">
            <v>80</v>
          </cell>
        </row>
        <row r="25">
          <cell r="G25" t="str">
            <v>刘志丹</v>
          </cell>
          <cell r="H25">
            <v>80.2</v>
          </cell>
        </row>
        <row r="26">
          <cell r="G26" t="str">
            <v>贾永峰</v>
          </cell>
          <cell r="H26">
            <v>79.34</v>
          </cell>
        </row>
        <row r="27">
          <cell r="G27" t="str">
            <v>范艺瑄</v>
          </cell>
          <cell r="H27">
            <v>69</v>
          </cell>
        </row>
        <row r="28">
          <cell r="G28" t="str">
            <v>张庆禹</v>
          </cell>
          <cell r="H28">
            <v>80.6</v>
          </cell>
        </row>
        <row r="29">
          <cell r="G29" t="str">
            <v>张超</v>
          </cell>
          <cell r="H29">
            <v>80.9</v>
          </cell>
        </row>
        <row r="30">
          <cell r="G30" t="str">
            <v>杜学政</v>
          </cell>
          <cell r="H30">
            <v>84.8</v>
          </cell>
        </row>
        <row r="31">
          <cell r="G31" t="str">
            <v>李慧影</v>
          </cell>
          <cell r="H31">
            <v>79.26</v>
          </cell>
        </row>
        <row r="32">
          <cell r="G32" t="str">
            <v>陈静</v>
          </cell>
          <cell r="H32">
            <v>75.9</v>
          </cell>
        </row>
        <row r="33">
          <cell r="G33" t="str">
            <v>肖艳红</v>
          </cell>
          <cell r="H33">
            <v>75.96</v>
          </cell>
        </row>
        <row r="34">
          <cell r="G34" t="str">
            <v>于海波</v>
          </cell>
          <cell r="H34">
            <v>77</v>
          </cell>
        </row>
        <row r="35">
          <cell r="G35" t="str">
            <v>曹世波</v>
          </cell>
          <cell r="H35">
            <v>78.9</v>
          </cell>
        </row>
        <row r="36">
          <cell r="G36" t="str">
            <v>王浩燃</v>
          </cell>
          <cell r="H36">
            <v>78.4</v>
          </cell>
        </row>
        <row r="37">
          <cell r="G37" t="str">
            <v>杜书剑</v>
          </cell>
          <cell r="H37">
            <v>83</v>
          </cell>
        </row>
        <row r="38">
          <cell r="G38" t="str">
            <v>韩静</v>
          </cell>
          <cell r="H38">
            <v>80</v>
          </cell>
        </row>
        <row r="39">
          <cell r="G39" t="str">
            <v>于家宁</v>
          </cell>
          <cell r="H39">
            <v>82.3</v>
          </cell>
        </row>
        <row r="40">
          <cell r="G40" t="str">
            <v>陶赟昊</v>
          </cell>
          <cell r="H40">
            <v>77.6</v>
          </cell>
        </row>
        <row r="41">
          <cell r="G41" t="str">
            <v>赵旭升</v>
          </cell>
          <cell r="H41">
            <v>78</v>
          </cell>
        </row>
        <row r="42">
          <cell r="G42" t="str">
            <v>王禹博</v>
          </cell>
          <cell r="H42">
            <v>81.5</v>
          </cell>
        </row>
        <row r="43">
          <cell r="G43" t="str">
            <v>李凌志</v>
          </cell>
          <cell r="H43">
            <v>76.9</v>
          </cell>
        </row>
        <row r="44">
          <cell r="G44" t="str">
            <v>房欣昊</v>
          </cell>
          <cell r="H44">
            <v>78.3</v>
          </cell>
        </row>
        <row r="45">
          <cell r="G45" t="str">
            <v>代丽欣</v>
          </cell>
          <cell r="H45">
            <v>80.14</v>
          </cell>
        </row>
        <row r="46">
          <cell r="G46" t="str">
            <v>刘维东</v>
          </cell>
          <cell r="H46">
            <v>78.8</v>
          </cell>
        </row>
        <row r="47">
          <cell r="G47" t="str">
            <v>常耀娟</v>
          </cell>
          <cell r="H47" t="e">
            <v>#N/A</v>
          </cell>
        </row>
        <row r="48">
          <cell r="G48" t="str">
            <v>高兴</v>
          </cell>
          <cell r="H48">
            <v>71.4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"/>
      <sheetName val="面试登分表"/>
      <sheetName val="总登分表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姓名</v>
          </cell>
          <cell r="B2" t="str">
            <v>面试成绩</v>
          </cell>
        </row>
        <row r="3">
          <cell r="A3" t="str">
            <v>李不凡</v>
          </cell>
          <cell r="B3">
            <v>79.14</v>
          </cell>
        </row>
        <row r="4">
          <cell r="A4" t="str">
            <v>王铁岩</v>
          </cell>
          <cell r="B4">
            <v>90.58</v>
          </cell>
        </row>
        <row r="5">
          <cell r="A5" t="str">
            <v>赵广鹏</v>
          </cell>
          <cell r="B5">
            <v>92.06</v>
          </cell>
        </row>
        <row r="6">
          <cell r="A6" t="str">
            <v>张莹莹</v>
          </cell>
          <cell r="B6">
            <v>78.64</v>
          </cell>
        </row>
        <row r="7">
          <cell r="A7" t="str">
            <v>王新然</v>
          </cell>
          <cell r="B7">
            <v>80.5</v>
          </cell>
        </row>
        <row r="8">
          <cell r="A8" t="str">
            <v>李丹阳</v>
          </cell>
          <cell r="B8">
            <v>80.88</v>
          </cell>
        </row>
        <row r="9">
          <cell r="A9" t="str">
            <v>曹书源</v>
          </cell>
          <cell r="B9">
            <v>86.34</v>
          </cell>
        </row>
        <row r="10">
          <cell r="A10" t="str">
            <v>王静华</v>
          </cell>
          <cell r="B10">
            <v>84.8</v>
          </cell>
        </row>
        <row r="11">
          <cell r="A11" t="str">
            <v>许民玲</v>
          </cell>
          <cell r="B11">
            <v>80.88</v>
          </cell>
        </row>
        <row r="12">
          <cell r="A12" t="str">
            <v>于滢</v>
          </cell>
          <cell r="B12">
            <v>86.66</v>
          </cell>
        </row>
        <row r="13">
          <cell r="A13" t="str">
            <v>王鹏坤</v>
          </cell>
          <cell r="B13">
            <v>81.6</v>
          </cell>
        </row>
        <row r="14">
          <cell r="A14" t="str">
            <v>张颖</v>
          </cell>
          <cell r="B14">
            <v>76.96</v>
          </cell>
        </row>
        <row r="15">
          <cell r="A15" t="str">
            <v>刘敏</v>
          </cell>
          <cell r="B15">
            <v>80.74</v>
          </cell>
        </row>
        <row r="16">
          <cell r="A16" t="str">
            <v>罗明月</v>
          </cell>
          <cell r="B16">
            <v>73.44</v>
          </cell>
        </row>
        <row r="17">
          <cell r="A17" t="str">
            <v>周春灵</v>
          </cell>
          <cell r="B17">
            <v>77.8</v>
          </cell>
        </row>
        <row r="18">
          <cell r="A18" t="str">
            <v>赵文桥</v>
          </cell>
          <cell r="B18">
            <v>76.9</v>
          </cell>
        </row>
        <row r="19">
          <cell r="A19" t="str">
            <v>王岩</v>
          </cell>
          <cell r="B19">
            <v>80.34</v>
          </cell>
        </row>
        <row r="20">
          <cell r="A20" t="str">
            <v>付蒙蒙</v>
          </cell>
          <cell r="B20">
            <v>87.3</v>
          </cell>
        </row>
        <row r="21">
          <cell r="A21" t="str">
            <v>谢安</v>
          </cell>
          <cell r="B21">
            <v>85.56</v>
          </cell>
        </row>
        <row r="22">
          <cell r="A22" t="str">
            <v>杨鑫鑫</v>
          </cell>
          <cell r="B22">
            <v>88.04</v>
          </cell>
        </row>
        <row r="23">
          <cell r="A23" t="str">
            <v>夏凤玥</v>
          </cell>
          <cell r="B23">
            <v>80.46</v>
          </cell>
        </row>
        <row r="24">
          <cell r="A24" t="str">
            <v>李晓雪</v>
          </cell>
          <cell r="B24">
            <v>82.46</v>
          </cell>
        </row>
        <row r="25">
          <cell r="A25" t="str">
            <v>孙志刚</v>
          </cell>
          <cell r="B25" t="e">
            <v>#N/A</v>
          </cell>
        </row>
        <row r="26">
          <cell r="A26" t="str">
            <v>向伦</v>
          </cell>
          <cell r="B26">
            <v>76.04</v>
          </cell>
        </row>
        <row r="27">
          <cell r="A27" t="str">
            <v>卓明琪</v>
          </cell>
          <cell r="B27">
            <v>84.4</v>
          </cell>
        </row>
        <row r="28">
          <cell r="A28" t="str">
            <v>李兴邦</v>
          </cell>
          <cell r="B28">
            <v>90.1</v>
          </cell>
        </row>
        <row r="29">
          <cell r="A29" t="str">
            <v>张惠颖</v>
          </cell>
          <cell r="B29">
            <v>85.86</v>
          </cell>
        </row>
        <row r="30">
          <cell r="A30" t="str">
            <v>姚井磊</v>
          </cell>
          <cell r="B30">
            <v>75.86</v>
          </cell>
        </row>
        <row r="31">
          <cell r="A31" t="str">
            <v>许犇</v>
          </cell>
          <cell r="B31">
            <v>83.08</v>
          </cell>
        </row>
        <row r="32">
          <cell r="A32" t="str">
            <v>李梦婷</v>
          </cell>
          <cell r="B32">
            <v>78.98</v>
          </cell>
        </row>
        <row r="33">
          <cell r="A33" t="str">
            <v>尹丽娜</v>
          </cell>
          <cell r="B33">
            <v>77</v>
          </cell>
        </row>
        <row r="34">
          <cell r="A34" t="str">
            <v>刘晓睿</v>
          </cell>
          <cell r="B34">
            <v>90.6</v>
          </cell>
        </row>
        <row r="35">
          <cell r="A35" t="str">
            <v>杨硕</v>
          </cell>
          <cell r="B35">
            <v>79.39</v>
          </cell>
        </row>
        <row r="36">
          <cell r="A36" t="str">
            <v>张茂会</v>
          </cell>
          <cell r="B36">
            <v>73.08</v>
          </cell>
        </row>
        <row r="37">
          <cell r="A37" t="str">
            <v>李明月</v>
          </cell>
          <cell r="B37">
            <v>84.32</v>
          </cell>
        </row>
        <row r="38">
          <cell r="A38" t="str">
            <v>张明蕊</v>
          </cell>
          <cell r="B38" t="e">
            <v>#N/A</v>
          </cell>
        </row>
        <row r="39">
          <cell r="A39" t="str">
            <v>刘明阳</v>
          </cell>
          <cell r="B39">
            <v>80.4</v>
          </cell>
        </row>
        <row r="40">
          <cell r="A40" t="str">
            <v>葛春燕</v>
          </cell>
          <cell r="B40">
            <v>78.4</v>
          </cell>
        </row>
        <row r="41">
          <cell r="A41" t="str">
            <v>王亮</v>
          </cell>
          <cell r="B41">
            <v>80.08</v>
          </cell>
        </row>
        <row r="42">
          <cell r="A42" t="str">
            <v>斯日古楞</v>
          </cell>
          <cell r="B42">
            <v>82.2</v>
          </cell>
        </row>
        <row r="43">
          <cell r="A43" t="str">
            <v>房泽坤</v>
          </cell>
          <cell r="B43">
            <v>81.3</v>
          </cell>
        </row>
        <row r="44">
          <cell r="A44" t="str">
            <v>王粮越</v>
          </cell>
          <cell r="B44">
            <v>82.5</v>
          </cell>
        </row>
        <row r="45">
          <cell r="A45" t="str">
            <v>李磊</v>
          </cell>
          <cell r="B45">
            <v>80.66</v>
          </cell>
        </row>
        <row r="46">
          <cell r="A46" t="str">
            <v>徐文博</v>
          </cell>
          <cell r="B46">
            <v>83.52</v>
          </cell>
        </row>
        <row r="47">
          <cell r="A47" t="str">
            <v>陶梦雪</v>
          </cell>
          <cell r="B47">
            <v>74.48</v>
          </cell>
        </row>
        <row r="48">
          <cell r="A48" t="str">
            <v>王海波</v>
          </cell>
          <cell r="B48">
            <v>77.3</v>
          </cell>
        </row>
      </sheetData>
      <sheetData sheetId="5">
        <row r="2">
          <cell r="B2" t="str">
            <v>姓名</v>
          </cell>
          <cell r="C2" t="str">
            <v>面试考号</v>
          </cell>
        </row>
        <row r="3">
          <cell r="B3" t="str">
            <v>李不凡</v>
          </cell>
          <cell r="C3">
            <v>20</v>
          </cell>
        </row>
        <row r="4">
          <cell r="B4" t="str">
            <v>王铁岩</v>
          </cell>
          <cell r="C4">
            <v>41</v>
          </cell>
        </row>
        <row r="5">
          <cell r="B5" t="str">
            <v>赵广鹏</v>
          </cell>
          <cell r="C5">
            <v>39</v>
          </cell>
        </row>
        <row r="6">
          <cell r="B6" t="str">
            <v>张莹莹</v>
          </cell>
          <cell r="C6">
            <v>3</v>
          </cell>
        </row>
        <row r="7">
          <cell r="B7" t="str">
            <v>王新然</v>
          </cell>
          <cell r="C7">
            <v>28</v>
          </cell>
        </row>
        <row r="8">
          <cell r="B8" t="str">
            <v>李丹阳</v>
          </cell>
          <cell r="C8">
            <v>36</v>
          </cell>
        </row>
        <row r="9">
          <cell r="B9" t="str">
            <v>曹书源</v>
          </cell>
          <cell r="C9">
            <v>31</v>
          </cell>
        </row>
        <row r="10">
          <cell r="B10" t="str">
            <v>王静华</v>
          </cell>
          <cell r="C10">
            <v>8</v>
          </cell>
        </row>
        <row r="11">
          <cell r="B11" t="str">
            <v>许民玲</v>
          </cell>
          <cell r="C11">
            <v>23</v>
          </cell>
        </row>
        <row r="12">
          <cell r="B12" t="str">
            <v>于滢</v>
          </cell>
          <cell r="C12">
            <v>14</v>
          </cell>
        </row>
        <row r="13">
          <cell r="B13" t="str">
            <v>王鹏坤</v>
          </cell>
          <cell r="C13">
            <v>7</v>
          </cell>
        </row>
        <row r="14">
          <cell r="B14" t="str">
            <v>张颖</v>
          </cell>
          <cell r="C14">
            <v>13</v>
          </cell>
        </row>
        <row r="15">
          <cell r="B15" t="str">
            <v>刘敏</v>
          </cell>
          <cell r="C15">
            <v>27</v>
          </cell>
        </row>
        <row r="16">
          <cell r="B16" t="str">
            <v>罗明月</v>
          </cell>
          <cell r="C16">
            <v>42</v>
          </cell>
        </row>
        <row r="17">
          <cell r="B17" t="str">
            <v>周春灵</v>
          </cell>
          <cell r="C17">
            <v>24</v>
          </cell>
        </row>
        <row r="18">
          <cell r="B18" t="str">
            <v>赵文桥</v>
          </cell>
          <cell r="C18">
            <v>26</v>
          </cell>
        </row>
        <row r="19">
          <cell r="B19" t="str">
            <v>王岩</v>
          </cell>
          <cell r="C19">
            <v>43</v>
          </cell>
        </row>
        <row r="20">
          <cell r="B20" t="str">
            <v>付蒙蒙</v>
          </cell>
          <cell r="C20">
            <v>11</v>
          </cell>
        </row>
        <row r="21">
          <cell r="B21" t="str">
            <v>谢安</v>
          </cell>
          <cell r="C21">
            <v>33</v>
          </cell>
        </row>
        <row r="22">
          <cell r="B22" t="str">
            <v>杨鑫鑫</v>
          </cell>
          <cell r="C22">
            <v>37</v>
          </cell>
        </row>
        <row r="23">
          <cell r="B23" t="str">
            <v>夏凤玥</v>
          </cell>
          <cell r="C23">
            <v>9</v>
          </cell>
        </row>
        <row r="24">
          <cell r="B24" t="str">
            <v>李晓雪</v>
          </cell>
          <cell r="C24">
            <v>6</v>
          </cell>
        </row>
        <row r="25">
          <cell r="B25" t="str">
            <v>孙志刚</v>
          </cell>
          <cell r="C25">
            <v>0</v>
          </cell>
        </row>
        <row r="26">
          <cell r="B26" t="str">
            <v>向伦</v>
          </cell>
          <cell r="C26">
            <v>30</v>
          </cell>
        </row>
        <row r="27">
          <cell r="B27" t="str">
            <v>卓明琪</v>
          </cell>
          <cell r="C27">
            <v>21</v>
          </cell>
        </row>
        <row r="28">
          <cell r="B28" t="str">
            <v>李兴邦</v>
          </cell>
          <cell r="C28">
            <v>17</v>
          </cell>
        </row>
        <row r="29">
          <cell r="B29" t="str">
            <v>张惠颖</v>
          </cell>
          <cell r="C29">
            <v>1</v>
          </cell>
        </row>
        <row r="30">
          <cell r="B30" t="str">
            <v>姚井磊</v>
          </cell>
          <cell r="C30">
            <v>19</v>
          </cell>
        </row>
        <row r="31">
          <cell r="B31" t="str">
            <v>许犇</v>
          </cell>
          <cell r="C31">
            <v>15</v>
          </cell>
        </row>
        <row r="32">
          <cell r="B32" t="str">
            <v>李梦婷</v>
          </cell>
          <cell r="C32">
            <v>35</v>
          </cell>
        </row>
        <row r="33">
          <cell r="B33" t="str">
            <v>尹丽娜</v>
          </cell>
          <cell r="C33">
            <v>2</v>
          </cell>
        </row>
        <row r="34">
          <cell r="B34" t="str">
            <v>刘晓睿</v>
          </cell>
          <cell r="C34">
            <v>29</v>
          </cell>
        </row>
        <row r="35">
          <cell r="B35" t="str">
            <v>杨硕</v>
          </cell>
          <cell r="C35">
            <v>5</v>
          </cell>
        </row>
        <row r="36">
          <cell r="B36" t="str">
            <v>张茂会</v>
          </cell>
          <cell r="C36">
            <v>18</v>
          </cell>
        </row>
        <row r="37">
          <cell r="B37" t="str">
            <v>李明月</v>
          </cell>
          <cell r="C37">
            <v>40</v>
          </cell>
        </row>
        <row r="38">
          <cell r="B38" t="str">
            <v>张明蕊</v>
          </cell>
          <cell r="C38">
            <v>0</v>
          </cell>
        </row>
        <row r="39">
          <cell r="B39" t="str">
            <v>刘明阳</v>
          </cell>
          <cell r="C39">
            <v>38</v>
          </cell>
        </row>
        <row r="40">
          <cell r="B40" t="str">
            <v>葛春燕</v>
          </cell>
          <cell r="C40">
            <v>22</v>
          </cell>
        </row>
        <row r="41">
          <cell r="B41" t="str">
            <v>王亮</v>
          </cell>
          <cell r="C41">
            <v>10</v>
          </cell>
        </row>
        <row r="42">
          <cell r="B42" t="str">
            <v>斯日古楞</v>
          </cell>
          <cell r="C42">
            <v>4</v>
          </cell>
        </row>
        <row r="43">
          <cell r="B43" t="str">
            <v>房泽坤</v>
          </cell>
          <cell r="C43">
            <v>32</v>
          </cell>
        </row>
        <row r="44">
          <cell r="B44" t="str">
            <v>王粮越</v>
          </cell>
          <cell r="C44">
            <v>44</v>
          </cell>
        </row>
        <row r="45">
          <cell r="B45" t="str">
            <v>李磊</v>
          </cell>
          <cell r="C45">
            <v>16</v>
          </cell>
        </row>
        <row r="46">
          <cell r="B46" t="str">
            <v>徐文博</v>
          </cell>
          <cell r="C46">
            <v>12</v>
          </cell>
        </row>
        <row r="47">
          <cell r="B47" t="str">
            <v>陶梦雪</v>
          </cell>
          <cell r="C47">
            <v>34</v>
          </cell>
        </row>
        <row r="48">
          <cell r="B48" t="str">
            <v>王海波</v>
          </cell>
          <cell r="C48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abSelected="1" workbookViewId="0">
      <selection activeCell="A1" sqref="A1:L1"/>
    </sheetView>
  </sheetViews>
  <sheetFormatPr defaultColWidth="7.875" defaultRowHeight="14.25"/>
  <cols>
    <col min="1" max="1" width="7.875" style="2"/>
    <col min="2" max="2" width="8.375" style="2" customWidth="1"/>
    <col min="3" max="3" width="7.875" style="1"/>
    <col min="4" max="4" width="6" style="1" customWidth="1"/>
    <col min="5" max="5" width="6.75" style="1" customWidth="1"/>
    <col min="6" max="6" width="24.375" style="1" customWidth="1"/>
    <col min="7" max="7" width="23.375" style="1" customWidth="1"/>
    <col min="8" max="8" width="7.875" style="1"/>
    <col min="9" max="9" width="6.25" style="1" customWidth="1"/>
    <col min="10" max="10" width="7.875" style="1"/>
    <col min="11" max="11" width="7.5" style="1" customWidth="1"/>
    <col min="12" max="16384" width="7.875" style="1"/>
  </cols>
  <sheetData>
    <row r="1" s="1" customFormat="1" ht="32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8" customHeight="1" spans="1:1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  <c r="J2" s="14" t="s">
        <v>10</v>
      </c>
      <c r="K2" s="4" t="s">
        <v>11</v>
      </c>
      <c r="L2" s="15" t="s">
        <v>12</v>
      </c>
    </row>
    <row r="3" s="1" customFormat="1" ht="15" customHeight="1" spans="1:12">
      <c r="A3" s="6" t="s">
        <v>13</v>
      </c>
      <c r="B3" s="6">
        <f>VLOOKUP(C3,[1]Sheet2!B:C,2,0)</f>
        <v>15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67.25</v>
      </c>
      <c r="I3" s="8"/>
      <c r="J3" s="8">
        <f t="shared" ref="J3:J27" si="0">I3+H3</f>
        <v>67.25</v>
      </c>
      <c r="K3" s="6">
        <f>VLOOKUP(C3,[1]Sheet3!A:B,2,0)</f>
        <v>78.46</v>
      </c>
      <c r="L3" s="16">
        <f t="shared" ref="L3:L27" si="1">J3*50%+K3*50%</f>
        <v>72.855</v>
      </c>
    </row>
    <row r="4" s="1" customFormat="1" ht="15" customHeight="1" spans="1:12">
      <c r="A4" s="6" t="s">
        <v>13</v>
      </c>
      <c r="B4" s="6">
        <f>VLOOKUP(C4,[1]Sheet2!B:C,2,0)</f>
        <v>27</v>
      </c>
      <c r="C4" s="7" t="s">
        <v>19</v>
      </c>
      <c r="D4" s="7" t="s">
        <v>15</v>
      </c>
      <c r="E4" s="7" t="s">
        <v>16</v>
      </c>
      <c r="F4" s="7" t="s">
        <v>17</v>
      </c>
      <c r="G4" s="7" t="s">
        <v>18</v>
      </c>
      <c r="H4" s="8">
        <v>59.77</v>
      </c>
      <c r="I4" s="8"/>
      <c r="J4" s="8">
        <f t="shared" si="0"/>
        <v>59.77</v>
      </c>
      <c r="K4" s="6">
        <f>VLOOKUP(C4,[1]Sheet3!A:B,2,0)</f>
        <v>81.01</v>
      </c>
      <c r="L4" s="16">
        <f t="shared" si="1"/>
        <v>70.39</v>
      </c>
    </row>
    <row r="5" s="1" customFormat="1" ht="15" customHeight="1" spans="1:12">
      <c r="A5" s="6" t="s">
        <v>13</v>
      </c>
      <c r="B5" s="6">
        <f>VLOOKUP(C5,[1]Sheet2!B:C,2,0)</f>
        <v>37</v>
      </c>
      <c r="C5" s="7" t="s">
        <v>20</v>
      </c>
      <c r="D5" s="7" t="s">
        <v>15</v>
      </c>
      <c r="E5" s="7" t="s">
        <v>16</v>
      </c>
      <c r="F5" s="7" t="s">
        <v>17</v>
      </c>
      <c r="G5" s="7" t="s">
        <v>18</v>
      </c>
      <c r="H5" s="8">
        <v>59.85</v>
      </c>
      <c r="I5" s="8"/>
      <c r="J5" s="8">
        <f t="shared" si="0"/>
        <v>59.85</v>
      </c>
      <c r="K5" s="6">
        <f>VLOOKUP(C5,[1]Sheet3!A:B,2,0)</f>
        <v>75.88</v>
      </c>
      <c r="L5" s="16">
        <f t="shared" si="1"/>
        <v>67.865</v>
      </c>
    </row>
    <row r="6" s="1" customFormat="1" ht="15" customHeight="1" spans="1:12">
      <c r="A6" s="6" t="s">
        <v>13</v>
      </c>
      <c r="B6" s="6">
        <f>VLOOKUP(C6,[1]Sheet2!B:C,2,0)</f>
        <v>25</v>
      </c>
      <c r="C6" s="7" t="s">
        <v>21</v>
      </c>
      <c r="D6" s="7" t="s">
        <v>22</v>
      </c>
      <c r="E6" s="7" t="s">
        <v>16</v>
      </c>
      <c r="F6" s="7" t="s">
        <v>23</v>
      </c>
      <c r="G6" s="7" t="s">
        <v>24</v>
      </c>
      <c r="H6" s="8">
        <v>63.27</v>
      </c>
      <c r="I6" s="8"/>
      <c r="J6" s="8">
        <f t="shared" si="0"/>
        <v>63.27</v>
      </c>
      <c r="K6" s="6">
        <f>VLOOKUP(C6,[1]Sheet3!A:B,2,0)</f>
        <v>75.35</v>
      </c>
      <c r="L6" s="16">
        <f t="shared" si="1"/>
        <v>69.31</v>
      </c>
    </row>
    <row r="7" s="1" customFormat="1" ht="15" customHeight="1" spans="1:12">
      <c r="A7" s="6" t="s">
        <v>13</v>
      </c>
      <c r="B7" s="6">
        <f>VLOOKUP(C7,[1]Sheet2!B:C,2,0)</f>
        <v>43</v>
      </c>
      <c r="C7" s="7" t="s">
        <v>25</v>
      </c>
      <c r="D7" s="7" t="s">
        <v>22</v>
      </c>
      <c r="E7" s="7" t="s">
        <v>16</v>
      </c>
      <c r="F7" s="7" t="s">
        <v>23</v>
      </c>
      <c r="G7" s="7" t="s">
        <v>24</v>
      </c>
      <c r="H7" s="8">
        <v>58.55</v>
      </c>
      <c r="I7" s="8"/>
      <c r="J7" s="8">
        <f t="shared" si="0"/>
        <v>58.55</v>
      </c>
      <c r="K7" s="6">
        <f>VLOOKUP(C7,[1]Sheet3!A:B,2,0)</f>
        <v>73.8</v>
      </c>
      <c r="L7" s="16">
        <f t="shared" si="1"/>
        <v>66.175</v>
      </c>
    </row>
    <row r="8" s="1" customFormat="1" ht="15" customHeight="1" spans="1:12">
      <c r="A8" s="6" t="s">
        <v>13</v>
      </c>
      <c r="B8" s="6">
        <f>VLOOKUP(C8,[1]Sheet2!B:C,2,0)</f>
        <v>26</v>
      </c>
      <c r="C8" s="7" t="s">
        <v>26</v>
      </c>
      <c r="D8" s="7" t="s">
        <v>15</v>
      </c>
      <c r="E8" s="7" t="s">
        <v>16</v>
      </c>
      <c r="F8" s="7" t="s">
        <v>23</v>
      </c>
      <c r="G8" s="7" t="s">
        <v>24</v>
      </c>
      <c r="H8" s="8">
        <v>53.02</v>
      </c>
      <c r="I8" s="8"/>
      <c r="J8" s="8">
        <f t="shared" si="0"/>
        <v>53.02</v>
      </c>
      <c r="K8" s="6">
        <f>VLOOKUP(C8,[1]Sheet3!A:B,2,0)</f>
        <v>78.44</v>
      </c>
      <c r="L8" s="16">
        <f t="shared" si="1"/>
        <v>65.73</v>
      </c>
    </row>
    <row r="9" s="1" customFormat="1" ht="15" customHeight="1" spans="1:12">
      <c r="A9" s="6" t="s">
        <v>13</v>
      </c>
      <c r="B9" s="6">
        <f>VLOOKUP(C9,[1]Sheet2!B:C,2,0)</f>
        <v>35</v>
      </c>
      <c r="C9" s="7" t="s">
        <v>27</v>
      </c>
      <c r="D9" s="7" t="s">
        <v>15</v>
      </c>
      <c r="E9" s="7" t="s">
        <v>28</v>
      </c>
      <c r="F9" s="7" t="s">
        <v>23</v>
      </c>
      <c r="G9" s="7" t="s">
        <v>29</v>
      </c>
      <c r="H9" s="8">
        <v>47.57</v>
      </c>
      <c r="I9" s="8">
        <v>2.5</v>
      </c>
      <c r="J9" s="8">
        <f t="shared" si="0"/>
        <v>50.07</v>
      </c>
      <c r="K9" s="6">
        <f>VLOOKUP(C9,[1]Sheet3!A:B,2,0)</f>
        <v>69.47</v>
      </c>
      <c r="L9" s="16">
        <f t="shared" si="1"/>
        <v>59.77</v>
      </c>
    </row>
    <row r="10" s="1" customFormat="1" ht="15" customHeight="1" spans="1:12">
      <c r="A10" s="6" t="s">
        <v>13</v>
      </c>
      <c r="B10" s="6">
        <f>VLOOKUP(C10,[1]Sheet2!B:C,2,0)</f>
        <v>4</v>
      </c>
      <c r="C10" s="7" t="s">
        <v>30</v>
      </c>
      <c r="D10" s="7" t="s">
        <v>22</v>
      </c>
      <c r="E10" s="7" t="s">
        <v>16</v>
      </c>
      <c r="F10" s="7" t="s">
        <v>23</v>
      </c>
      <c r="G10" s="7" t="s">
        <v>31</v>
      </c>
      <c r="H10" s="8">
        <v>66.11</v>
      </c>
      <c r="I10" s="8"/>
      <c r="J10" s="8">
        <f t="shared" si="0"/>
        <v>66.11</v>
      </c>
      <c r="K10" s="6">
        <f>VLOOKUP(C10,[1]Sheet3!A:B,2,0)</f>
        <v>88.88</v>
      </c>
      <c r="L10" s="16">
        <f t="shared" si="1"/>
        <v>77.495</v>
      </c>
    </row>
    <row r="11" s="1" customFormat="1" ht="15" customHeight="1" spans="1:12">
      <c r="A11" s="6" t="s">
        <v>13</v>
      </c>
      <c r="B11" s="6">
        <f>VLOOKUP(C11,[1]Sheet2!B:C,2,0)</f>
        <v>22</v>
      </c>
      <c r="C11" s="7" t="s">
        <v>32</v>
      </c>
      <c r="D11" s="7" t="s">
        <v>22</v>
      </c>
      <c r="E11" s="7" t="s">
        <v>16</v>
      </c>
      <c r="F11" s="7" t="s">
        <v>23</v>
      </c>
      <c r="G11" s="7" t="s">
        <v>31</v>
      </c>
      <c r="H11" s="8">
        <v>65.95</v>
      </c>
      <c r="I11" s="8"/>
      <c r="J11" s="8">
        <f t="shared" si="0"/>
        <v>65.95</v>
      </c>
      <c r="K11" s="6">
        <f>VLOOKUP(C11,[1]Sheet3!A:B,2,0)</f>
        <v>83.72</v>
      </c>
      <c r="L11" s="16">
        <f t="shared" si="1"/>
        <v>74.835</v>
      </c>
    </row>
    <row r="12" s="1" customFormat="1" ht="15" customHeight="1" spans="1:12">
      <c r="A12" s="6" t="s">
        <v>13</v>
      </c>
      <c r="B12" s="6">
        <f>VLOOKUP(C12,[1]Sheet2!B:C,2,0)</f>
        <v>10</v>
      </c>
      <c r="C12" s="7" t="s">
        <v>33</v>
      </c>
      <c r="D12" s="7" t="s">
        <v>15</v>
      </c>
      <c r="E12" s="7" t="s">
        <v>16</v>
      </c>
      <c r="F12" s="7" t="s">
        <v>23</v>
      </c>
      <c r="G12" s="7" t="s">
        <v>31</v>
      </c>
      <c r="H12" s="8">
        <v>62.41</v>
      </c>
      <c r="I12" s="8"/>
      <c r="J12" s="8">
        <f t="shared" si="0"/>
        <v>62.41</v>
      </c>
      <c r="K12" s="6">
        <f>VLOOKUP(C12,[1]Sheet3!A:B,2,0)</f>
        <v>85.38</v>
      </c>
      <c r="L12" s="16">
        <f t="shared" si="1"/>
        <v>73.895</v>
      </c>
    </row>
    <row r="13" s="1" customFormat="1" ht="15" customHeight="1" spans="1:12">
      <c r="A13" s="6" t="s">
        <v>13</v>
      </c>
      <c r="B13" s="6">
        <f>VLOOKUP(C13,[1]Sheet2!B:C,2,0)</f>
        <v>16</v>
      </c>
      <c r="C13" s="7" t="s">
        <v>34</v>
      </c>
      <c r="D13" s="7" t="s">
        <v>15</v>
      </c>
      <c r="E13" s="7" t="s">
        <v>16</v>
      </c>
      <c r="F13" s="7" t="s">
        <v>23</v>
      </c>
      <c r="G13" s="7" t="s">
        <v>31</v>
      </c>
      <c r="H13" s="8">
        <v>59.12</v>
      </c>
      <c r="I13" s="8"/>
      <c r="J13" s="8">
        <f t="shared" si="0"/>
        <v>59.12</v>
      </c>
      <c r="K13" s="6">
        <f>VLOOKUP(C13,[1]Sheet3!A:B,2,0)</f>
        <v>81.6</v>
      </c>
      <c r="L13" s="16">
        <f t="shared" si="1"/>
        <v>70.36</v>
      </c>
    </row>
    <row r="14" s="1" customFormat="1" ht="15" customHeight="1" spans="1:12">
      <c r="A14" s="6" t="s">
        <v>13</v>
      </c>
      <c r="B14" s="6">
        <f>VLOOKUP(C14,[1]Sheet2!B:C,2,0)</f>
        <v>14</v>
      </c>
      <c r="C14" s="7" t="s">
        <v>35</v>
      </c>
      <c r="D14" s="7" t="s">
        <v>22</v>
      </c>
      <c r="E14" s="7" t="s">
        <v>16</v>
      </c>
      <c r="F14" s="7" t="s">
        <v>23</v>
      </c>
      <c r="G14" s="7" t="s">
        <v>31</v>
      </c>
      <c r="H14" s="8">
        <v>60.22</v>
      </c>
      <c r="I14" s="8"/>
      <c r="J14" s="8">
        <f t="shared" si="0"/>
        <v>60.22</v>
      </c>
      <c r="K14" s="6">
        <f>VLOOKUP(C14,[1]Sheet3!A:B,2,0)</f>
        <v>76.16</v>
      </c>
      <c r="L14" s="16">
        <f t="shared" si="1"/>
        <v>68.19</v>
      </c>
    </row>
    <row r="15" s="1" customFormat="1" ht="15" customHeight="1" spans="1:12">
      <c r="A15" s="6" t="s">
        <v>13</v>
      </c>
      <c r="B15" s="6">
        <f>VLOOKUP(C15,[1]Sheet2!B:C,2,0)</f>
        <v>36</v>
      </c>
      <c r="C15" s="7" t="s">
        <v>36</v>
      </c>
      <c r="D15" s="7" t="s">
        <v>22</v>
      </c>
      <c r="E15" s="7" t="s">
        <v>16</v>
      </c>
      <c r="F15" s="7" t="s">
        <v>23</v>
      </c>
      <c r="G15" s="7" t="s">
        <v>31</v>
      </c>
      <c r="H15" s="8">
        <v>64.32</v>
      </c>
      <c r="I15" s="8"/>
      <c r="J15" s="8">
        <f t="shared" si="0"/>
        <v>64.32</v>
      </c>
      <c r="K15" s="6">
        <f>VLOOKUP(C15,[1]Sheet3!A:B,2,0)</f>
        <v>71.54</v>
      </c>
      <c r="L15" s="16">
        <f t="shared" si="1"/>
        <v>67.93</v>
      </c>
    </row>
    <row r="16" s="1" customFormat="1" ht="15" customHeight="1" spans="1:12">
      <c r="A16" s="6" t="s">
        <v>13</v>
      </c>
      <c r="B16" s="6">
        <f>VLOOKUP(C16,[1]Sheet2!B:C,2,0)</f>
        <v>39</v>
      </c>
      <c r="C16" s="7" t="s">
        <v>37</v>
      </c>
      <c r="D16" s="7" t="s">
        <v>22</v>
      </c>
      <c r="E16" s="7" t="s">
        <v>28</v>
      </c>
      <c r="F16" s="7" t="s">
        <v>23</v>
      </c>
      <c r="G16" s="7" t="s">
        <v>31</v>
      </c>
      <c r="H16" s="8">
        <v>56.57</v>
      </c>
      <c r="I16" s="8">
        <v>2.5</v>
      </c>
      <c r="J16" s="8">
        <f t="shared" si="0"/>
        <v>59.07</v>
      </c>
      <c r="K16" s="6">
        <f>VLOOKUP(C16,[1]Sheet3!A:B,2,0)</f>
        <v>74.32</v>
      </c>
      <c r="L16" s="16">
        <f t="shared" si="1"/>
        <v>66.695</v>
      </c>
    </row>
    <row r="17" s="1" customFormat="1" ht="15" customHeight="1" spans="1:12">
      <c r="A17" s="6" t="s">
        <v>13</v>
      </c>
      <c r="B17" s="6">
        <f>VLOOKUP(C17,[1]Sheet2!B:C,2,0)</f>
        <v>13</v>
      </c>
      <c r="C17" s="7" t="s">
        <v>38</v>
      </c>
      <c r="D17" s="7" t="s">
        <v>22</v>
      </c>
      <c r="E17" s="7" t="s">
        <v>16</v>
      </c>
      <c r="F17" s="7" t="s">
        <v>23</v>
      </c>
      <c r="G17" s="7" t="s">
        <v>31</v>
      </c>
      <c r="H17" s="8">
        <v>58.79</v>
      </c>
      <c r="I17" s="8"/>
      <c r="J17" s="8">
        <f t="shared" si="0"/>
        <v>58.79</v>
      </c>
      <c r="K17" s="6">
        <f>VLOOKUP(C17,[1]Sheet3!A:B,2,0)</f>
        <v>73.9</v>
      </c>
      <c r="L17" s="16">
        <f t="shared" si="1"/>
        <v>66.345</v>
      </c>
    </row>
    <row r="18" s="1" customFormat="1" ht="15" customHeight="1" spans="1:12">
      <c r="A18" s="6" t="s">
        <v>13</v>
      </c>
      <c r="B18" s="6">
        <f>VLOOKUP(C18,[1]Sheet2!B:C,2,0)</f>
        <v>23</v>
      </c>
      <c r="C18" s="7" t="s">
        <v>39</v>
      </c>
      <c r="D18" s="7" t="s">
        <v>22</v>
      </c>
      <c r="E18" s="7" t="s">
        <v>16</v>
      </c>
      <c r="F18" s="7" t="s">
        <v>23</v>
      </c>
      <c r="G18" s="7" t="s">
        <v>31</v>
      </c>
      <c r="H18" s="8">
        <v>57.62</v>
      </c>
      <c r="I18" s="8"/>
      <c r="J18" s="8">
        <f t="shared" si="0"/>
        <v>57.62</v>
      </c>
      <c r="K18" s="6">
        <f>VLOOKUP(C18,[1]Sheet3!A:B,2,0)</f>
        <v>72.68</v>
      </c>
      <c r="L18" s="16">
        <f t="shared" si="1"/>
        <v>65.15</v>
      </c>
    </row>
    <row r="19" s="1" customFormat="1" ht="15" customHeight="1" spans="1:12">
      <c r="A19" s="6" t="s">
        <v>13</v>
      </c>
      <c r="B19" s="6">
        <f>VLOOKUP(C19,[1]Sheet2!B:C,2,0)</f>
        <v>2</v>
      </c>
      <c r="C19" s="7" t="s">
        <v>40</v>
      </c>
      <c r="D19" s="7" t="s">
        <v>15</v>
      </c>
      <c r="E19" s="7" t="s">
        <v>16</v>
      </c>
      <c r="F19" s="7" t="s">
        <v>41</v>
      </c>
      <c r="G19" s="7" t="s">
        <v>24</v>
      </c>
      <c r="H19" s="8">
        <v>67.33</v>
      </c>
      <c r="I19" s="8"/>
      <c r="J19" s="8">
        <f t="shared" si="0"/>
        <v>67.33</v>
      </c>
      <c r="K19" s="6">
        <f>VLOOKUP(C19,[1]Sheet3!A:B,2,0)</f>
        <v>79.98</v>
      </c>
      <c r="L19" s="16">
        <f t="shared" si="1"/>
        <v>73.655</v>
      </c>
    </row>
    <row r="20" s="1" customFormat="1" ht="15" customHeight="1" spans="1:12">
      <c r="A20" s="6" t="s">
        <v>13</v>
      </c>
      <c r="B20" s="6">
        <f>VLOOKUP(C20,[1]Sheet2!B:C,2,0)</f>
        <v>6</v>
      </c>
      <c r="C20" s="7" t="s">
        <v>42</v>
      </c>
      <c r="D20" s="7" t="s">
        <v>15</v>
      </c>
      <c r="E20" s="7" t="s">
        <v>16</v>
      </c>
      <c r="F20" s="7" t="s">
        <v>41</v>
      </c>
      <c r="G20" s="7" t="s">
        <v>24</v>
      </c>
      <c r="H20" s="8">
        <v>59.97</v>
      </c>
      <c r="I20" s="8"/>
      <c r="J20" s="8">
        <f t="shared" si="0"/>
        <v>59.97</v>
      </c>
      <c r="K20" s="6">
        <f>VLOOKUP(C20,[1]Sheet3!A:B,2,0)</f>
        <v>82.94</v>
      </c>
      <c r="L20" s="16">
        <f t="shared" si="1"/>
        <v>71.455</v>
      </c>
    </row>
    <row r="21" s="1" customFormat="1" ht="15" customHeight="1" spans="1:12">
      <c r="A21" s="6" t="s">
        <v>13</v>
      </c>
      <c r="B21" s="6">
        <f>VLOOKUP(C21,[1]Sheet2!B:C,2,0)</f>
        <v>12</v>
      </c>
      <c r="C21" s="7" t="s">
        <v>43</v>
      </c>
      <c r="D21" s="7" t="s">
        <v>22</v>
      </c>
      <c r="E21" s="7" t="s">
        <v>28</v>
      </c>
      <c r="F21" s="7" t="s">
        <v>41</v>
      </c>
      <c r="G21" s="7" t="s">
        <v>24</v>
      </c>
      <c r="H21" s="8">
        <v>62.33</v>
      </c>
      <c r="I21" s="8">
        <v>2.5</v>
      </c>
      <c r="J21" s="8">
        <f t="shared" si="0"/>
        <v>64.83</v>
      </c>
      <c r="K21" s="6">
        <f>VLOOKUP(C21,[1]Sheet3!A:B,2,0)</f>
        <v>76.15</v>
      </c>
      <c r="L21" s="16">
        <f t="shared" si="1"/>
        <v>70.49</v>
      </c>
    </row>
    <row r="22" s="1" customFormat="1" ht="15" customHeight="1" spans="1:12">
      <c r="A22" s="6" t="s">
        <v>13</v>
      </c>
      <c r="B22" s="6">
        <f>VLOOKUP(C22,[1]Sheet2!B:C,2,0)</f>
        <v>3</v>
      </c>
      <c r="C22" s="7" t="s">
        <v>44</v>
      </c>
      <c r="D22" s="7" t="s">
        <v>15</v>
      </c>
      <c r="E22" s="7" t="s">
        <v>16</v>
      </c>
      <c r="F22" s="7" t="s">
        <v>41</v>
      </c>
      <c r="G22" s="7" t="s">
        <v>24</v>
      </c>
      <c r="H22" s="8">
        <v>67.17</v>
      </c>
      <c r="I22" s="8"/>
      <c r="J22" s="8">
        <f t="shared" si="0"/>
        <v>67.17</v>
      </c>
      <c r="K22" s="6">
        <f>VLOOKUP(C22,[1]Sheet3!A:B,2,0)</f>
        <v>72.79</v>
      </c>
      <c r="L22" s="16">
        <f t="shared" si="1"/>
        <v>69.98</v>
      </c>
    </row>
    <row r="23" s="1" customFormat="1" ht="15" customHeight="1" spans="1:12">
      <c r="A23" s="6" t="s">
        <v>13</v>
      </c>
      <c r="B23" s="6">
        <f>VLOOKUP(C23,[1]Sheet2!B:C,2,0)</f>
        <v>21</v>
      </c>
      <c r="C23" s="7" t="s">
        <v>45</v>
      </c>
      <c r="D23" s="7" t="s">
        <v>15</v>
      </c>
      <c r="E23" s="7" t="s">
        <v>16</v>
      </c>
      <c r="F23" s="7" t="s">
        <v>41</v>
      </c>
      <c r="G23" s="7" t="s">
        <v>24</v>
      </c>
      <c r="H23" s="8">
        <v>61.96</v>
      </c>
      <c r="I23" s="8"/>
      <c r="J23" s="8">
        <f t="shared" si="0"/>
        <v>61.96</v>
      </c>
      <c r="K23" s="6">
        <f>VLOOKUP(C23,[1]Sheet3!A:B,2,0)</f>
        <v>77.43</v>
      </c>
      <c r="L23" s="16">
        <f t="shared" si="1"/>
        <v>69.695</v>
      </c>
    </row>
    <row r="24" s="1" customFormat="1" ht="15" customHeight="1" spans="1:12">
      <c r="A24" s="6" t="s">
        <v>13</v>
      </c>
      <c r="B24" s="6">
        <f>VLOOKUP(C24,[1]Sheet2!B:C,2,0)</f>
        <v>33</v>
      </c>
      <c r="C24" s="7" t="s">
        <v>46</v>
      </c>
      <c r="D24" s="7" t="s">
        <v>15</v>
      </c>
      <c r="E24" s="7" t="s">
        <v>16</v>
      </c>
      <c r="F24" s="7" t="s">
        <v>41</v>
      </c>
      <c r="G24" s="7" t="s">
        <v>24</v>
      </c>
      <c r="H24" s="8">
        <v>54.48</v>
      </c>
      <c r="I24" s="8"/>
      <c r="J24" s="8">
        <f t="shared" si="0"/>
        <v>54.48</v>
      </c>
      <c r="K24" s="6">
        <f>VLOOKUP(C24,[1]Sheet3!A:B,2,0)</f>
        <v>81.66</v>
      </c>
      <c r="L24" s="16">
        <f t="shared" si="1"/>
        <v>68.07</v>
      </c>
    </row>
    <row r="25" s="1" customFormat="1" ht="15" customHeight="1" spans="1:12">
      <c r="A25" s="6" t="s">
        <v>13</v>
      </c>
      <c r="B25" s="6">
        <f>VLOOKUP(C25,[1]Sheet2!B:C,2,0)</f>
        <v>45</v>
      </c>
      <c r="C25" s="7" t="s">
        <v>47</v>
      </c>
      <c r="D25" s="7" t="s">
        <v>15</v>
      </c>
      <c r="E25" s="7" t="s">
        <v>16</v>
      </c>
      <c r="F25" s="7" t="s">
        <v>41</v>
      </c>
      <c r="G25" s="7" t="s">
        <v>24</v>
      </c>
      <c r="H25" s="8">
        <v>60.39</v>
      </c>
      <c r="I25" s="8"/>
      <c r="J25" s="8">
        <f t="shared" si="0"/>
        <v>60.39</v>
      </c>
      <c r="K25" s="6">
        <f>VLOOKUP(C25,[1]Sheet3!A:B,2,0)</f>
        <v>75.58</v>
      </c>
      <c r="L25" s="16">
        <f t="shared" si="1"/>
        <v>67.985</v>
      </c>
    </row>
    <row r="26" s="1" customFormat="1" ht="15" customHeight="1" spans="1:12">
      <c r="A26" s="6" t="s">
        <v>13</v>
      </c>
      <c r="B26" s="6">
        <f>VLOOKUP(C26,[1]Sheet2!B:C,2,0)</f>
        <v>20</v>
      </c>
      <c r="C26" s="7" t="s">
        <v>48</v>
      </c>
      <c r="D26" s="7" t="s">
        <v>22</v>
      </c>
      <c r="E26" s="7" t="s">
        <v>16</v>
      </c>
      <c r="F26" s="7" t="s">
        <v>41</v>
      </c>
      <c r="G26" s="7" t="s">
        <v>24</v>
      </c>
      <c r="H26" s="8">
        <v>55.62</v>
      </c>
      <c r="I26" s="8"/>
      <c r="J26" s="8">
        <f t="shared" si="0"/>
        <v>55.62</v>
      </c>
      <c r="K26" s="6">
        <f>VLOOKUP(C26,[1]Sheet3!A:B,2,0)</f>
        <v>76.74</v>
      </c>
      <c r="L26" s="16">
        <f t="shared" si="1"/>
        <v>66.18</v>
      </c>
    </row>
    <row r="27" s="1" customFormat="1" ht="15" customHeight="1" spans="1:12">
      <c r="A27" s="6" t="s">
        <v>13</v>
      </c>
      <c r="B27" s="6">
        <f>VLOOKUP(C27,[1]Sheet2!B:C,2,0)</f>
        <v>31</v>
      </c>
      <c r="C27" s="7" t="s">
        <v>49</v>
      </c>
      <c r="D27" s="7" t="s">
        <v>22</v>
      </c>
      <c r="E27" s="7" t="s">
        <v>16</v>
      </c>
      <c r="F27" s="7" t="s">
        <v>41</v>
      </c>
      <c r="G27" s="7" t="s">
        <v>24</v>
      </c>
      <c r="H27" s="8">
        <v>55.87</v>
      </c>
      <c r="I27" s="8"/>
      <c r="J27" s="8">
        <f t="shared" si="0"/>
        <v>55.87</v>
      </c>
      <c r="K27" s="6">
        <f>VLOOKUP(C27,[1]Sheet3!A:B,2,0)</f>
        <v>73.74</v>
      </c>
      <c r="L27" s="16">
        <f t="shared" si="1"/>
        <v>64.805</v>
      </c>
    </row>
    <row r="28" s="1" customFormat="1" ht="15" customHeight="1" spans="1:12">
      <c r="A28" s="6" t="s">
        <v>13</v>
      </c>
      <c r="B28" s="6">
        <f>VLOOKUP(C28,[1]Sheet2!B:C,2,0)</f>
        <v>24</v>
      </c>
      <c r="C28" s="7" t="s">
        <v>50</v>
      </c>
      <c r="D28" s="7" t="s">
        <v>15</v>
      </c>
      <c r="E28" s="7" t="s">
        <v>16</v>
      </c>
      <c r="F28" s="7" t="s">
        <v>41</v>
      </c>
      <c r="G28" s="7" t="s">
        <v>31</v>
      </c>
      <c r="H28" s="8">
        <v>70.05</v>
      </c>
      <c r="I28" s="8"/>
      <c r="J28" s="8">
        <f t="shared" ref="J28:J65" si="2">I28+H28</f>
        <v>70.05</v>
      </c>
      <c r="K28" s="6">
        <f>VLOOKUP(C28,[1]Sheet3!A:B,2,0)</f>
        <v>80.36</v>
      </c>
      <c r="L28" s="16">
        <f t="shared" ref="L28:L65" si="3">J28*50%+K28*50%</f>
        <v>75.205</v>
      </c>
    </row>
    <row r="29" s="1" customFormat="1" ht="15" customHeight="1" spans="1:12">
      <c r="A29" s="6" t="s">
        <v>13</v>
      </c>
      <c r="B29" s="6">
        <f>VLOOKUP(C29,[1]Sheet2!B:C,2,0)</f>
        <v>7</v>
      </c>
      <c r="C29" s="7" t="s">
        <v>51</v>
      </c>
      <c r="D29" s="7" t="s">
        <v>15</v>
      </c>
      <c r="E29" s="7" t="s">
        <v>16</v>
      </c>
      <c r="F29" s="7" t="s">
        <v>41</v>
      </c>
      <c r="G29" s="7" t="s">
        <v>31</v>
      </c>
      <c r="H29" s="8">
        <v>62.49</v>
      </c>
      <c r="I29" s="8"/>
      <c r="J29" s="8">
        <f t="shared" si="2"/>
        <v>62.49</v>
      </c>
      <c r="K29" s="6">
        <f>VLOOKUP(C29,[1]Sheet3!A:B,2,0)</f>
        <v>87.28</v>
      </c>
      <c r="L29" s="16">
        <f t="shared" si="3"/>
        <v>74.885</v>
      </c>
    </row>
    <row r="30" s="1" customFormat="1" ht="15" customHeight="1" spans="1:12">
      <c r="A30" s="6" t="s">
        <v>13</v>
      </c>
      <c r="B30" s="6">
        <f>VLOOKUP(C30,[1]Sheet2!B:C,2,0)</f>
        <v>38</v>
      </c>
      <c r="C30" s="7" t="s">
        <v>52</v>
      </c>
      <c r="D30" s="7" t="s">
        <v>15</v>
      </c>
      <c r="E30" s="7" t="s">
        <v>28</v>
      </c>
      <c r="F30" s="7" t="s">
        <v>41</v>
      </c>
      <c r="G30" s="7" t="s">
        <v>31</v>
      </c>
      <c r="H30" s="8">
        <v>63.8</v>
      </c>
      <c r="I30" s="8">
        <v>2.5</v>
      </c>
      <c r="J30" s="8">
        <f t="shared" si="2"/>
        <v>66.3</v>
      </c>
      <c r="K30" s="6">
        <f>VLOOKUP(C30,[1]Sheet3!A:B,2,0)</f>
        <v>82.48</v>
      </c>
      <c r="L30" s="16">
        <f t="shared" si="3"/>
        <v>74.39</v>
      </c>
    </row>
    <row r="31" s="1" customFormat="1" ht="15" customHeight="1" spans="1:12">
      <c r="A31" s="6" t="s">
        <v>13</v>
      </c>
      <c r="B31" s="6">
        <f>VLOOKUP(C31,[1]Sheet2!B:C,2,0)</f>
        <v>18</v>
      </c>
      <c r="C31" s="7" t="s">
        <v>53</v>
      </c>
      <c r="D31" s="7" t="s">
        <v>22</v>
      </c>
      <c r="E31" s="7" t="s">
        <v>16</v>
      </c>
      <c r="F31" s="7" t="s">
        <v>41</v>
      </c>
      <c r="G31" s="7" t="s">
        <v>31</v>
      </c>
      <c r="H31" s="8">
        <v>64.4</v>
      </c>
      <c r="I31" s="8"/>
      <c r="J31" s="8">
        <f t="shared" si="2"/>
        <v>64.4</v>
      </c>
      <c r="K31" s="6">
        <f>VLOOKUP(C31,[1]Sheet3!A:B,2,0)</f>
        <v>78.92</v>
      </c>
      <c r="L31" s="16">
        <f t="shared" si="3"/>
        <v>71.66</v>
      </c>
    </row>
    <row r="32" s="1" customFormat="1" ht="15" customHeight="1" spans="1:12">
      <c r="A32" s="6" t="s">
        <v>13</v>
      </c>
      <c r="B32" s="6">
        <f>VLOOKUP(C32,[1]Sheet2!B:C,2,0)</f>
        <v>9</v>
      </c>
      <c r="C32" s="7" t="s">
        <v>54</v>
      </c>
      <c r="D32" s="7" t="s">
        <v>22</v>
      </c>
      <c r="E32" s="7" t="s">
        <v>16</v>
      </c>
      <c r="F32" s="7" t="s">
        <v>41</v>
      </c>
      <c r="G32" s="7" t="s">
        <v>31</v>
      </c>
      <c r="H32" s="8">
        <v>62.65</v>
      </c>
      <c r="I32" s="8"/>
      <c r="J32" s="8">
        <f t="shared" si="2"/>
        <v>62.65</v>
      </c>
      <c r="K32" s="6">
        <f>VLOOKUP(C32,[1]Sheet3!A:B,2,0)</f>
        <v>80.14</v>
      </c>
      <c r="L32" s="16">
        <f t="shared" si="3"/>
        <v>71.395</v>
      </c>
    </row>
    <row r="33" s="1" customFormat="1" ht="15" customHeight="1" spans="1:12">
      <c r="A33" s="6" t="s">
        <v>13</v>
      </c>
      <c r="B33" s="6">
        <f>VLOOKUP(C33,[1]Sheet2!B:C,2,0)</f>
        <v>28</v>
      </c>
      <c r="C33" s="7" t="s">
        <v>55</v>
      </c>
      <c r="D33" s="7" t="s">
        <v>15</v>
      </c>
      <c r="E33" s="7" t="s">
        <v>16</v>
      </c>
      <c r="F33" s="7" t="s">
        <v>41</v>
      </c>
      <c r="G33" s="7" t="s">
        <v>31</v>
      </c>
      <c r="H33" s="8">
        <v>58.19</v>
      </c>
      <c r="I33" s="8"/>
      <c r="J33" s="8">
        <f t="shared" si="2"/>
        <v>58.19</v>
      </c>
      <c r="K33" s="6">
        <f>VLOOKUP(C33,[1]Sheet3!A:B,2,0)</f>
        <v>84.35</v>
      </c>
      <c r="L33" s="16">
        <f t="shared" si="3"/>
        <v>71.27</v>
      </c>
    </row>
    <row r="34" s="1" customFormat="1" ht="15" customHeight="1" spans="1:12">
      <c r="A34" s="6" t="s">
        <v>13</v>
      </c>
      <c r="B34" s="6">
        <f>VLOOKUP(C34,[1]Sheet2!B:C,2,0)</f>
        <v>30</v>
      </c>
      <c r="C34" s="7" t="s">
        <v>56</v>
      </c>
      <c r="D34" s="7" t="s">
        <v>22</v>
      </c>
      <c r="E34" s="7" t="s">
        <v>16</v>
      </c>
      <c r="F34" s="7" t="s">
        <v>41</v>
      </c>
      <c r="G34" s="7" t="s">
        <v>31</v>
      </c>
      <c r="H34" s="8">
        <v>60.75</v>
      </c>
      <c r="I34" s="8"/>
      <c r="J34" s="8">
        <f t="shared" si="2"/>
        <v>60.75</v>
      </c>
      <c r="K34" s="6">
        <f>VLOOKUP(C34,[1]Sheet3!A:B,2,0)</f>
        <v>81.16</v>
      </c>
      <c r="L34" s="16">
        <f t="shared" si="3"/>
        <v>70.955</v>
      </c>
    </row>
    <row r="35" s="1" customFormat="1" ht="15" customHeight="1" spans="1:12">
      <c r="A35" s="6" t="s">
        <v>13</v>
      </c>
      <c r="B35" s="6">
        <f>VLOOKUP(C35,[1]Sheet2!B:C,2,0)</f>
        <v>34</v>
      </c>
      <c r="C35" s="7" t="s">
        <v>57</v>
      </c>
      <c r="D35" s="7" t="s">
        <v>22</v>
      </c>
      <c r="E35" s="7" t="s">
        <v>28</v>
      </c>
      <c r="F35" s="7" t="s">
        <v>41</v>
      </c>
      <c r="G35" s="7" t="s">
        <v>31</v>
      </c>
      <c r="H35" s="8">
        <v>56.44</v>
      </c>
      <c r="I35" s="8">
        <v>2.5</v>
      </c>
      <c r="J35" s="8">
        <f t="shared" si="2"/>
        <v>58.94</v>
      </c>
      <c r="K35" s="6">
        <f>VLOOKUP(C35,[1]Sheet3!A:B,2,0)</f>
        <v>79.26</v>
      </c>
      <c r="L35" s="16">
        <f t="shared" si="3"/>
        <v>69.1</v>
      </c>
    </row>
    <row r="36" s="1" customFormat="1" ht="15" customHeight="1" spans="1:12">
      <c r="A36" s="6" t="s">
        <v>13</v>
      </c>
      <c r="B36" s="6">
        <f>VLOOKUP(C36,[1]Sheet2!B:C,2,0)</f>
        <v>8</v>
      </c>
      <c r="C36" s="9" t="s">
        <v>58</v>
      </c>
      <c r="D36" s="9" t="s">
        <v>15</v>
      </c>
      <c r="E36" s="9" t="s">
        <v>16</v>
      </c>
      <c r="F36" s="9" t="s">
        <v>41</v>
      </c>
      <c r="G36" s="9" t="s">
        <v>31</v>
      </c>
      <c r="H36" s="10">
        <v>57.37</v>
      </c>
      <c r="I36" s="17"/>
      <c r="J36" s="17">
        <f t="shared" si="2"/>
        <v>57.37</v>
      </c>
      <c r="K36" s="6">
        <f>VLOOKUP(C36,[1]Sheet3!A:B,2,0)</f>
        <v>78.08</v>
      </c>
      <c r="L36" s="16">
        <f t="shared" si="3"/>
        <v>67.725</v>
      </c>
    </row>
    <row r="37" s="1" customFormat="1" ht="15" customHeight="1" spans="1:12">
      <c r="A37" s="6" t="s">
        <v>13</v>
      </c>
      <c r="B37" s="6">
        <f>VLOOKUP(C37,[1]Sheet2!B:C,2,0)</f>
        <v>17</v>
      </c>
      <c r="C37" s="7" t="s">
        <v>59</v>
      </c>
      <c r="D37" s="7" t="s">
        <v>15</v>
      </c>
      <c r="E37" s="7" t="s">
        <v>16</v>
      </c>
      <c r="F37" s="7" t="s">
        <v>41</v>
      </c>
      <c r="G37" s="7" t="s">
        <v>31</v>
      </c>
      <c r="H37" s="8">
        <v>58.14</v>
      </c>
      <c r="I37" s="8"/>
      <c r="J37" s="8">
        <f t="shared" si="2"/>
        <v>58.14</v>
      </c>
      <c r="K37" s="6">
        <f>VLOOKUP(C37,[1]Sheet3!A:B,2,0)</f>
        <v>76.9</v>
      </c>
      <c r="L37" s="16">
        <f t="shared" si="3"/>
        <v>67.52</v>
      </c>
    </row>
    <row r="38" s="1" customFormat="1" ht="15" customHeight="1" spans="1:12">
      <c r="A38" s="6" t="s">
        <v>13</v>
      </c>
      <c r="B38" s="6">
        <f>VLOOKUP(C38,[1]Sheet2!B:C,2,0)</f>
        <v>11</v>
      </c>
      <c r="C38" s="7" t="s">
        <v>60</v>
      </c>
      <c r="D38" s="7" t="s">
        <v>15</v>
      </c>
      <c r="E38" s="7" t="s">
        <v>16</v>
      </c>
      <c r="F38" s="7" t="s">
        <v>41</v>
      </c>
      <c r="G38" s="7" t="s">
        <v>31</v>
      </c>
      <c r="H38" s="8">
        <v>57.93</v>
      </c>
      <c r="I38" s="8"/>
      <c r="J38" s="8">
        <f t="shared" si="2"/>
        <v>57.93</v>
      </c>
      <c r="K38" s="6">
        <f>VLOOKUP(C38,[1]Sheet3!A:B,2,0)</f>
        <v>74.98</v>
      </c>
      <c r="L38" s="16">
        <f t="shared" si="3"/>
        <v>66.455</v>
      </c>
    </row>
    <row r="39" s="1" customFormat="1" ht="15" customHeight="1" spans="1:12">
      <c r="A39" s="6" t="s">
        <v>13</v>
      </c>
      <c r="B39" s="6">
        <f>VLOOKUP(C39,[1]Sheet2!B:C,2,0)</f>
        <v>41</v>
      </c>
      <c r="C39" s="7" t="s">
        <v>61</v>
      </c>
      <c r="D39" s="7" t="s">
        <v>22</v>
      </c>
      <c r="E39" s="7" t="s">
        <v>16</v>
      </c>
      <c r="F39" s="7" t="s">
        <v>62</v>
      </c>
      <c r="G39" s="7" t="s">
        <v>24</v>
      </c>
      <c r="H39" s="8">
        <v>61.19</v>
      </c>
      <c r="I39" s="8"/>
      <c r="J39" s="8">
        <f t="shared" si="2"/>
        <v>61.19</v>
      </c>
      <c r="K39" s="6">
        <f>VLOOKUP(C39,[1]Sheet3!A:B,2,0)</f>
        <v>78.2</v>
      </c>
      <c r="L39" s="16">
        <f t="shared" si="3"/>
        <v>69.695</v>
      </c>
    </row>
    <row r="40" s="1" customFormat="1" ht="15" customHeight="1" spans="1:12">
      <c r="A40" s="6" t="s">
        <v>13</v>
      </c>
      <c r="B40" s="6">
        <f>VLOOKUP(C40,[1]Sheet2!B:C,2,0)</f>
        <v>42</v>
      </c>
      <c r="C40" s="7" t="s">
        <v>63</v>
      </c>
      <c r="D40" s="7" t="s">
        <v>22</v>
      </c>
      <c r="E40" s="7" t="s">
        <v>16</v>
      </c>
      <c r="F40" s="7" t="s">
        <v>62</v>
      </c>
      <c r="G40" s="7" t="s">
        <v>24</v>
      </c>
      <c r="H40" s="8">
        <v>60.42</v>
      </c>
      <c r="I40" s="8"/>
      <c r="J40" s="8">
        <f t="shared" si="2"/>
        <v>60.42</v>
      </c>
      <c r="K40" s="6">
        <f>VLOOKUP(C40,[1]Sheet3!A:B,2,0)</f>
        <v>78.88</v>
      </c>
      <c r="L40" s="16">
        <f t="shared" si="3"/>
        <v>69.65</v>
      </c>
    </row>
    <row r="41" s="1" customFormat="1" ht="15" customHeight="1" spans="1:12">
      <c r="A41" s="6" t="s">
        <v>13</v>
      </c>
      <c r="B41" s="6">
        <f>VLOOKUP(C41,[1]Sheet2!B:C,2,0)</f>
        <v>32</v>
      </c>
      <c r="C41" s="7" t="s">
        <v>64</v>
      </c>
      <c r="D41" s="7" t="s">
        <v>15</v>
      </c>
      <c r="E41" s="7" t="s">
        <v>28</v>
      </c>
      <c r="F41" s="7" t="s">
        <v>62</v>
      </c>
      <c r="G41" s="7" t="s">
        <v>29</v>
      </c>
      <c r="H41" s="8">
        <v>42.86</v>
      </c>
      <c r="I41" s="8">
        <v>2.5</v>
      </c>
      <c r="J41" s="8">
        <f t="shared" si="2"/>
        <v>45.36</v>
      </c>
      <c r="K41" s="6">
        <f>VLOOKUP(C41,[1]Sheet3!A:B,2,0)</f>
        <v>76.62</v>
      </c>
      <c r="L41" s="16">
        <f t="shared" si="3"/>
        <v>60.99</v>
      </c>
    </row>
    <row r="42" s="1" customFormat="1" ht="15" customHeight="1" spans="1:12">
      <c r="A42" s="6" t="s">
        <v>13</v>
      </c>
      <c r="B42" s="6">
        <f>VLOOKUP(C42,[1]Sheet2!B:C,2,0)</f>
        <v>40</v>
      </c>
      <c r="C42" s="7" t="s">
        <v>65</v>
      </c>
      <c r="D42" s="7" t="s">
        <v>15</v>
      </c>
      <c r="E42" s="7" t="s">
        <v>16</v>
      </c>
      <c r="F42" s="7" t="s">
        <v>62</v>
      </c>
      <c r="G42" s="7" t="s">
        <v>31</v>
      </c>
      <c r="H42" s="8">
        <v>69.32</v>
      </c>
      <c r="I42" s="8"/>
      <c r="J42" s="8">
        <f t="shared" si="2"/>
        <v>69.32</v>
      </c>
      <c r="K42" s="6">
        <f>VLOOKUP(C42,[1]Sheet3!A:B,2,0)</f>
        <v>79.82</v>
      </c>
      <c r="L42" s="16">
        <f t="shared" si="3"/>
        <v>74.57</v>
      </c>
    </row>
    <row r="43" s="1" customFormat="1" ht="15" customHeight="1" spans="1:12">
      <c r="A43" s="6" t="s">
        <v>13</v>
      </c>
      <c r="B43" s="6">
        <f>VLOOKUP(C43,[1]Sheet2!B:C,2,0)</f>
        <v>44</v>
      </c>
      <c r="C43" s="7" t="s">
        <v>66</v>
      </c>
      <c r="D43" s="7" t="s">
        <v>22</v>
      </c>
      <c r="E43" s="7" t="s">
        <v>16</v>
      </c>
      <c r="F43" s="7" t="s">
        <v>62</v>
      </c>
      <c r="G43" s="7" t="s">
        <v>31</v>
      </c>
      <c r="H43" s="8">
        <v>57.4</v>
      </c>
      <c r="I43" s="8"/>
      <c r="J43" s="8">
        <f t="shared" si="2"/>
        <v>57.4</v>
      </c>
      <c r="K43" s="6">
        <f>VLOOKUP(C43,[1]Sheet3!A:B,2,0)</f>
        <v>78.22</v>
      </c>
      <c r="L43" s="16">
        <f t="shared" si="3"/>
        <v>67.81</v>
      </c>
    </row>
    <row r="44" s="1" customFormat="1" ht="15" customHeight="1" spans="1:12">
      <c r="A44" s="6" t="s">
        <v>13</v>
      </c>
      <c r="B44" s="6">
        <f>VLOOKUP(C44,[1]Sheet2!B:C,2,0)</f>
        <v>19</v>
      </c>
      <c r="C44" s="7" t="s">
        <v>67</v>
      </c>
      <c r="D44" s="7" t="s">
        <v>22</v>
      </c>
      <c r="E44" s="7" t="s">
        <v>16</v>
      </c>
      <c r="F44" s="7" t="s">
        <v>62</v>
      </c>
      <c r="G44" s="7" t="s">
        <v>31</v>
      </c>
      <c r="H44" s="8">
        <v>53.63</v>
      </c>
      <c r="I44" s="8"/>
      <c r="J44" s="8">
        <f t="shared" si="2"/>
        <v>53.63</v>
      </c>
      <c r="K44" s="6">
        <f>VLOOKUP(C44,[1]Sheet3!A:B,2,0)</f>
        <v>77.56</v>
      </c>
      <c r="L44" s="16">
        <f t="shared" si="3"/>
        <v>65.595</v>
      </c>
    </row>
    <row r="45" s="1" customFormat="1" ht="15" customHeight="1" spans="1:12">
      <c r="A45" s="6" t="s">
        <v>13</v>
      </c>
      <c r="B45" s="6">
        <f>VLOOKUP(C45,[1]Sheet2!B:C,2,0)</f>
        <v>5</v>
      </c>
      <c r="C45" s="7" t="s">
        <v>68</v>
      </c>
      <c r="D45" s="7" t="s">
        <v>22</v>
      </c>
      <c r="E45" s="7" t="s">
        <v>28</v>
      </c>
      <c r="F45" s="7" t="s">
        <v>62</v>
      </c>
      <c r="G45" s="7" t="s">
        <v>31</v>
      </c>
      <c r="H45" s="8">
        <v>50.62</v>
      </c>
      <c r="I45" s="8">
        <v>2.5</v>
      </c>
      <c r="J45" s="8">
        <f t="shared" si="2"/>
        <v>53.12</v>
      </c>
      <c r="K45" s="6">
        <f>VLOOKUP(C45,[1]Sheet3!A:B,2,0)</f>
        <v>74.56</v>
      </c>
      <c r="L45" s="16">
        <f t="shared" si="3"/>
        <v>63.84</v>
      </c>
    </row>
    <row r="46" s="1" customFormat="1" ht="15" customHeight="1" spans="1:12">
      <c r="A46" s="6" t="s">
        <v>13</v>
      </c>
      <c r="B46" s="6">
        <f>VLOOKUP(C46,[1]Sheet2!B:C,2,0)</f>
        <v>29</v>
      </c>
      <c r="C46" s="7" t="s">
        <v>69</v>
      </c>
      <c r="D46" s="7" t="s">
        <v>15</v>
      </c>
      <c r="E46" s="7" t="s">
        <v>16</v>
      </c>
      <c r="F46" s="7" t="s">
        <v>62</v>
      </c>
      <c r="G46" s="7" t="s">
        <v>31</v>
      </c>
      <c r="H46" s="8">
        <v>52.44</v>
      </c>
      <c r="I46" s="8"/>
      <c r="J46" s="8">
        <f t="shared" si="2"/>
        <v>52.44</v>
      </c>
      <c r="K46" s="6">
        <f>VLOOKUP(C46,[1]Sheet3!A:B,2,0)</f>
        <v>73.99</v>
      </c>
      <c r="L46" s="16">
        <f t="shared" si="3"/>
        <v>63.215</v>
      </c>
    </row>
    <row r="47" s="1" customFormat="1" ht="15" customHeight="1" spans="1:12">
      <c r="A47" s="11" t="s">
        <v>13</v>
      </c>
      <c r="B47" s="6">
        <f>VLOOKUP(C47,[1]Sheet2!B:C,2,0)</f>
        <v>1</v>
      </c>
      <c r="C47" s="7" t="s">
        <v>70</v>
      </c>
      <c r="D47" s="7" t="s">
        <v>15</v>
      </c>
      <c r="E47" s="7" t="s">
        <v>16</v>
      </c>
      <c r="F47" s="7" t="s">
        <v>62</v>
      </c>
      <c r="G47" s="7" t="s">
        <v>31</v>
      </c>
      <c r="H47" s="8">
        <v>55.91</v>
      </c>
      <c r="I47" s="8"/>
      <c r="J47" s="8">
        <f t="shared" si="2"/>
        <v>55.91</v>
      </c>
      <c r="K47" s="6">
        <f>VLOOKUP(C47,[1]Sheet3!A:B,2,0)</f>
        <v>50.94</v>
      </c>
      <c r="L47" s="16">
        <f t="shared" si="3"/>
        <v>53.425</v>
      </c>
    </row>
    <row r="48" s="1" customFormat="1" ht="15" customHeight="1" spans="1:12">
      <c r="A48" s="1" t="s">
        <v>71</v>
      </c>
      <c r="B48" s="6">
        <v>44</v>
      </c>
      <c r="C48" s="7" t="s">
        <v>72</v>
      </c>
      <c r="D48" s="7" t="s">
        <v>22</v>
      </c>
      <c r="E48" s="7" t="s">
        <v>16</v>
      </c>
      <c r="F48" s="7" t="s">
        <v>73</v>
      </c>
      <c r="G48" s="7" t="s">
        <v>24</v>
      </c>
      <c r="H48" s="12">
        <v>61.07</v>
      </c>
      <c r="I48" s="12"/>
      <c r="J48" s="12">
        <f t="shared" si="2"/>
        <v>61.07</v>
      </c>
      <c r="K48" s="18">
        <f>VLOOKUP(C48,[2]Sheet1!G:H,2,0)</f>
        <v>78.4</v>
      </c>
      <c r="L48" s="19">
        <f t="shared" si="3"/>
        <v>69.735</v>
      </c>
    </row>
    <row r="49" s="1" customFormat="1" ht="15" customHeight="1" spans="1:12">
      <c r="A49" s="1" t="s">
        <v>71</v>
      </c>
      <c r="B49" s="6">
        <v>38</v>
      </c>
      <c r="C49" s="7" t="s">
        <v>74</v>
      </c>
      <c r="D49" s="7" t="s">
        <v>22</v>
      </c>
      <c r="E49" s="7" t="s">
        <v>28</v>
      </c>
      <c r="F49" s="7" t="s">
        <v>73</v>
      </c>
      <c r="G49" s="7" t="s">
        <v>24</v>
      </c>
      <c r="H49" s="12">
        <v>58.8</v>
      </c>
      <c r="I49" s="12">
        <v>2.5</v>
      </c>
      <c r="J49" s="12">
        <f t="shared" si="2"/>
        <v>61.3</v>
      </c>
      <c r="K49" s="18">
        <f>VLOOKUP(C49,[2]Sheet1!G:H,2,0)</f>
        <v>64.9</v>
      </c>
      <c r="L49" s="19">
        <f t="shared" si="3"/>
        <v>63.1</v>
      </c>
    </row>
    <row r="50" s="1" customFormat="1" ht="15" customHeight="1" spans="1:12">
      <c r="A50" s="1" t="s">
        <v>71</v>
      </c>
      <c r="B50" s="6">
        <v>37</v>
      </c>
      <c r="C50" s="7" t="s">
        <v>75</v>
      </c>
      <c r="D50" s="7" t="s">
        <v>22</v>
      </c>
      <c r="E50" s="7" t="s">
        <v>28</v>
      </c>
      <c r="F50" s="7" t="s">
        <v>73</v>
      </c>
      <c r="G50" s="7" t="s">
        <v>29</v>
      </c>
      <c r="H50" s="12">
        <v>48.06</v>
      </c>
      <c r="I50" s="12">
        <v>2.5</v>
      </c>
      <c r="J50" s="12">
        <f t="shared" si="2"/>
        <v>50.56</v>
      </c>
      <c r="K50" s="18">
        <f>VLOOKUP(C50,[2]Sheet1!G:H,2,0)</f>
        <v>73.3</v>
      </c>
      <c r="L50" s="19">
        <f t="shared" si="3"/>
        <v>61.93</v>
      </c>
    </row>
    <row r="51" s="1" customFormat="1" ht="15" customHeight="1" spans="1:12">
      <c r="A51" s="1" t="s">
        <v>71</v>
      </c>
      <c r="B51" s="6">
        <v>42</v>
      </c>
      <c r="C51" s="7" t="s">
        <v>76</v>
      </c>
      <c r="D51" s="7" t="s">
        <v>22</v>
      </c>
      <c r="E51" s="7" t="s">
        <v>28</v>
      </c>
      <c r="F51" s="7" t="s">
        <v>73</v>
      </c>
      <c r="G51" s="7" t="s">
        <v>31</v>
      </c>
      <c r="H51" s="12">
        <v>66.59</v>
      </c>
      <c r="I51" s="12">
        <v>2.5</v>
      </c>
      <c r="J51" s="12">
        <f t="shared" si="2"/>
        <v>69.09</v>
      </c>
      <c r="K51" s="18">
        <f>VLOOKUP(C51,[2]Sheet1!G:H,2,0)</f>
        <v>78.4</v>
      </c>
      <c r="L51" s="19">
        <f t="shared" si="3"/>
        <v>73.745</v>
      </c>
    </row>
    <row r="52" s="1" customFormat="1" ht="15" customHeight="1" spans="1:12">
      <c r="A52" s="1" t="s">
        <v>71</v>
      </c>
      <c r="B52" s="6">
        <v>19</v>
      </c>
      <c r="C52" s="7" t="s">
        <v>77</v>
      </c>
      <c r="D52" s="7" t="s">
        <v>22</v>
      </c>
      <c r="E52" s="7" t="s">
        <v>16</v>
      </c>
      <c r="F52" s="7" t="s">
        <v>73</v>
      </c>
      <c r="G52" s="7" t="s">
        <v>31</v>
      </c>
      <c r="H52" s="12">
        <v>68.35</v>
      </c>
      <c r="I52" s="12"/>
      <c r="J52" s="12">
        <f t="shared" si="2"/>
        <v>68.35</v>
      </c>
      <c r="K52" s="18">
        <f>VLOOKUP(C52,[2]Sheet1!G:H,2,0)</f>
        <v>78.3</v>
      </c>
      <c r="L52" s="19">
        <f t="shared" si="3"/>
        <v>73.325</v>
      </c>
    </row>
    <row r="53" s="1" customFormat="1" ht="15" customHeight="1" spans="1:12">
      <c r="A53" s="1" t="s">
        <v>71</v>
      </c>
      <c r="B53" s="6">
        <v>8</v>
      </c>
      <c r="C53" s="7" t="s">
        <v>78</v>
      </c>
      <c r="D53" s="7" t="s">
        <v>15</v>
      </c>
      <c r="E53" s="7" t="s">
        <v>16</v>
      </c>
      <c r="F53" s="7" t="s">
        <v>73</v>
      </c>
      <c r="G53" s="7" t="s">
        <v>31</v>
      </c>
      <c r="H53" s="12">
        <v>61.11</v>
      </c>
      <c r="I53" s="12"/>
      <c r="J53" s="12">
        <f t="shared" si="2"/>
        <v>61.11</v>
      </c>
      <c r="K53" s="18">
        <f>VLOOKUP(C53,[2]Sheet1!G:H,2,0)</f>
        <v>83.5</v>
      </c>
      <c r="L53" s="19">
        <f t="shared" si="3"/>
        <v>72.305</v>
      </c>
    </row>
    <row r="54" s="1" customFormat="1" ht="15" customHeight="1" spans="1:12">
      <c r="A54" s="1" t="s">
        <v>71</v>
      </c>
      <c r="B54" s="6">
        <v>36</v>
      </c>
      <c r="C54" s="7" t="s">
        <v>79</v>
      </c>
      <c r="D54" s="7" t="s">
        <v>22</v>
      </c>
      <c r="E54" s="7" t="s">
        <v>16</v>
      </c>
      <c r="F54" s="7" t="s">
        <v>73</v>
      </c>
      <c r="G54" s="7" t="s">
        <v>31</v>
      </c>
      <c r="H54" s="12">
        <v>65.13</v>
      </c>
      <c r="I54" s="12"/>
      <c r="J54" s="12">
        <f t="shared" si="2"/>
        <v>65.13</v>
      </c>
      <c r="K54" s="18">
        <f>VLOOKUP(C54,[2]Sheet1!G:H,2,0)</f>
        <v>77.7</v>
      </c>
      <c r="L54" s="19">
        <f t="shared" si="3"/>
        <v>71.415</v>
      </c>
    </row>
    <row r="55" s="1" customFormat="1" ht="15" customHeight="1" spans="1:12">
      <c r="A55" s="1" t="s">
        <v>71</v>
      </c>
      <c r="B55" s="6">
        <v>16</v>
      </c>
      <c r="C55" s="7" t="s">
        <v>80</v>
      </c>
      <c r="D55" s="7" t="s">
        <v>15</v>
      </c>
      <c r="E55" s="7" t="s">
        <v>16</v>
      </c>
      <c r="F55" s="7" t="s">
        <v>73</v>
      </c>
      <c r="G55" s="7" t="s">
        <v>31</v>
      </c>
      <c r="H55" s="12">
        <v>61.96</v>
      </c>
      <c r="I55" s="12"/>
      <c r="J55" s="12">
        <f t="shared" si="2"/>
        <v>61.96</v>
      </c>
      <c r="K55" s="18">
        <f>VLOOKUP(C55,[2]Sheet1!G:H,2,0)</f>
        <v>80.4</v>
      </c>
      <c r="L55" s="19">
        <f t="shared" si="3"/>
        <v>71.18</v>
      </c>
    </row>
    <row r="56" s="1" customFormat="1" ht="15" customHeight="1" spans="1:12">
      <c r="A56" s="1" t="s">
        <v>71</v>
      </c>
      <c r="B56" s="6">
        <v>17</v>
      </c>
      <c r="C56" s="7" t="s">
        <v>81</v>
      </c>
      <c r="D56" s="7" t="s">
        <v>15</v>
      </c>
      <c r="E56" s="7" t="s">
        <v>16</v>
      </c>
      <c r="F56" s="7" t="s">
        <v>73</v>
      </c>
      <c r="G56" s="7" t="s">
        <v>31</v>
      </c>
      <c r="H56" s="12">
        <v>64.03</v>
      </c>
      <c r="I56" s="12"/>
      <c r="J56" s="12">
        <f t="shared" si="2"/>
        <v>64.03</v>
      </c>
      <c r="K56" s="18">
        <f>VLOOKUP(C56,[2]Sheet1!G:H,2,0)</f>
        <v>77.2</v>
      </c>
      <c r="L56" s="19">
        <f t="shared" si="3"/>
        <v>70.615</v>
      </c>
    </row>
    <row r="57" s="1" customFormat="1" ht="15" customHeight="1" spans="1:12">
      <c r="A57" s="1" t="s">
        <v>71</v>
      </c>
      <c r="B57" s="6">
        <v>32</v>
      </c>
      <c r="C57" s="7" t="s">
        <v>82</v>
      </c>
      <c r="D57" s="7" t="s">
        <v>15</v>
      </c>
      <c r="E57" s="7" t="s">
        <v>16</v>
      </c>
      <c r="F57" s="7" t="s">
        <v>73</v>
      </c>
      <c r="G57" s="7" t="s">
        <v>31</v>
      </c>
      <c r="H57" s="12">
        <v>65.13</v>
      </c>
      <c r="I57" s="12"/>
      <c r="J57" s="12">
        <f t="shared" si="2"/>
        <v>65.13</v>
      </c>
      <c r="K57" s="18">
        <f>VLOOKUP(C57,[2]Sheet1!G:H,2,0)</f>
        <v>75.7</v>
      </c>
      <c r="L57" s="19">
        <f t="shared" si="3"/>
        <v>70.415</v>
      </c>
    </row>
    <row r="58" s="1" customFormat="1" ht="15" customHeight="1" spans="1:12">
      <c r="A58" s="1" t="s">
        <v>71</v>
      </c>
      <c r="B58" s="6">
        <v>15</v>
      </c>
      <c r="C58" s="7" t="s">
        <v>83</v>
      </c>
      <c r="D58" s="7" t="s">
        <v>22</v>
      </c>
      <c r="E58" s="7" t="s">
        <v>28</v>
      </c>
      <c r="F58" s="7" t="s">
        <v>73</v>
      </c>
      <c r="G58" s="7" t="s">
        <v>31</v>
      </c>
      <c r="H58" s="12">
        <v>62.7</v>
      </c>
      <c r="I58" s="12">
        <v>2.5</v>
      </c>
      <c r="J58" s="12">
        <f t="shared" si="2"/>
        <v>65.2</v>
      </c>
      <c r="K58" s="18">
        <f>VLOOKUP(C58,[2]Sheet1!G:H,2,0)</f>
        <v>75.5</v>
      </c>
      <c r="L58" s="19">
        <f t="shared" si="3"/>
        <v>70.35</v>
      </c>
    </row>
    <row r="59" s="1" customFormat="1" ht="15" customHeight="1" spans="1:12">
      <c r="A59" s="1" t="s">
        <v>71</v>
      </c>
      <c r="B59" s="6">
        <v>27</v>
      </c>
      <c r="C59" s="7" t="s">
        <v>84</v>
      </c>
      <c r="D59" s="7" t="s">
        <v>15</v>
      </c>
      <c r="E59" s="7" t="s">
        <v>16</v>
      </c>
      <c r="F59" s="7" t="s">
        <v>73</v>
      </c>
      <c r="G59" s="7" t="s">
        <v>31</v>
      </c>
      <c r="H59" s="12">
        <v>61.03</v>
      </c>
      <c r="I59" s="12"/>
      <c r="J59" s="12">
        <f t="shared" si="2"/>
        <v>61.03</v>
      </c>
      <c r="K59" s="18">
        <f>VLOOKUP(C59,[2]Sheet1!G:H,2,0)</f>
        <v>54.7</v>
      </c>
      <c r="L59" s="19">
        <f t="shared" si="3"/>
        <v>57.865</v>
      </c>
    </row>
    <row r="60" s="1" customFormat="1" ht="15" customHeight="1" spans="1:12">
      <c r="A60" s="1" t="s">
        <v>71</v>
      </c>
      <c r="B60" s="6">
        <v>10</v>
      </c>
      <c r="C60" s="7" t="s">
        <v>85</v>
      </c>
      <c r="D60" s="7" t="s">
        <v>22</v>
      </c>
      <c r="E60" s="7" t="s">
        <v>16</v>
      </c>
      <c r="F60" s="7" t="s">
        <v>86</v>
      </c>
      <c r="G60" s="7" t="s">
        <v>18</v>
      </c>
      <c r="H60" s="12">
        <v>64.12</v>
      </c>
      <c r="I60" s="12"/>
      <c r="J60" s="12">
        <f t="shared" si="2"/>
        <v>64.12</v>
      </c>
      <c r="K60" s="18">
        <f>VLOOKUP(C60,[2]Sheet1!G:H,2,0)</f>
        <v>81.12</v>
      </c>
      <c r="L60" s="19">
        <f t="shared" si="3"/>
        <v>72.62</v>
      </c>
    </row>
    <row r="61" s="1" customFormat="1" ht="15" customHeight="1" spans="1:12">
      <c r="A61" s="1" t="s">
        <v>71</v>
      </c>
      <c r="B61" s="6">
        <v>5</v>
      </c>
      <c r="C61" s="7" t="s">
        <v>87</v>
      </c>
      <c r="D61" s="7" t="s">
        <v>22</v>
      </c>
      <c r="E61" s="7" t="s">
        <v>16</v>
      </c>
      <c r="F61" s="7" t="s">
        <v>86</v>
      </c>
      <c r="G61" s="7" t="s">
        <v>18</v>
      </c>
      <c r="H61" s="12">
        <v>65.58</v>
      </c>
      <c r="I61" s="12"/>
      <c r="J61" s="12">
        <f t="shared" si="2"/>
        <v>65.58</v>
      </c>
      <c r="K61" s="18">
        <f>VLOOKUP(C61,[2]Sheet1!G:H,2,0)</f>
        <v>77</v>
      </c>
      <c r="L61" s="19">
        <f t="shared" si="3"/>
        <v>71.29</v>
      </c>
    </row>
    <row r="62" s="1" customFormat="1" ht="15" customHeight="1" spans="1:12">
      <c r="A62" s="1" t="s">
        <v>71</v>
      </c>
      <c r="B62" s="6">
        <v>23</v>
      </c>
      <c r="C62" s="7" t="s">
        <v>88</v>
      </c>
      <c r="D62" s="7" t="s">
        <v>22</v>
      </c>
      <c r="E62" s="7" t="s">
        <v>16</v>
      </c>
      <c r="F62" s="7" t="s">
        <v>86</v>
      </c>
      <c r="G62" s="7" t="s">
        <v>18</v>
      </c>
      <c r="H62" s="12">
        <v>62.78</v>
      </c>
      <c r="I62" s="12"/>
      <c r="J62" s="12">
        <f t="shared" si="2"/>
        <v>62.78</v>
      </c>
      <c r="K62" s="18">
        <f>VLOOKUP(C62,[2]Sheet1!G:H,2,0)</f>
        <v>79.14</v>
      </c>
      <c r="L62" s="19">
        <f t="shared" si="3"/>
        <v>70.96</v>
      </c>
    </row>
    <row r="63" s="1" customFormat="1" ht="15" customHeight="1" spans="1:12">
      <c r="A63" s="1" t="s">
        <v>71</v>
      </c>
      <c r="B63" s="6">
        <v>24</v>
      </c>
      <c r="C63" s="7" t="s">
        <v>89</v>
      </c>
      <c r="D63" s="7" t="s">
        <v>22</v>
      </c>
      <c r="E63" s="7" t="s">
        <v>16</v>
      </c>
      <c r="F63" s="7" t="s">
        <v>86</v>
      </c>
      <c r="G63" s="7" t="s">
        <v>18</v>
      </c>
      <c r="H63" s="12">
        <v>61.8</v>
      </c>
      <c r="I63" s="12"/>
      <c r="J63" s="12">
        <f t="shared" si="2"/>
        <v>61.8</v>
      </c>
      <c r="K63" s="18">
        <f>VLOOKUP(C63,[2]Sheet1!G:H,2,0)</f>
        <v>79.3</v>
      </c>
      <c r="L63" s="19">
        <f t="shared" si="3"/>
        <v>70.55</v>
      </c>
    </row>
    <row r="64" s="1" customFormat="1" ht="15" customHeight="1" spans="1:12">
      <c r="A64" s="1" t="s">
        <v>71</v>
      </c>
      <c r="B64" s="6">
        <v>13</v>
      </c>
      <c r="C64" s="7" t="s">
        <v>90</v>
      </c>
      <c r="D64" s="7" t="s">
        <v>22</v>
      </c>
      <c r="E64" s="7" t="s">
        <v>91</v>
      </c>
      <c r="F64" s="7" t="s">
        <v>86</v>
      </c>
      <c r="G64" s="7" t="s">
        <v>18</v>
      </c>
      <c r="H64" s="12">
        <v>60.38</v>
      </c>
      <c r="I64" s="12"/>
      <c r="J64" s="12">
        <f t="shared" si="2"/>
        <v>60.38</v>
      </c>
      <c r="K64" s="18">
        <f>VLOOKUP(C64,[2]Sheet1!G:H,2,0)</f>
        <v>79.46</v>
      </c>
      <c r="L64" s="19">
        <f t="shared" si="3"/>
        <v>69.92</v>
      </c>
    </row>
    <row r="65" s="1" customFormat="1" ht="15" customHeight="1" spans="1:12">
      <c r="A65" s="1" t="s">
        <v>71</v>
      </c>
      <c r="B65" s="6">
        <v>29</v>
      </c>
      <c r="C65" s="7" t="s">
        <v>92</v>
      </c>
      <c r="D65" s="7" t="s">
        <v>22</v>
      </c>
      <c r="E65" s="7" t="s">
        <v>16</v>
      </c>
      <c r="F65" s="7" t="s">
        <v>86</v>
      </c>
      <c r="G65" s="7" t="s">
        <v>18</v>
      </c>
      <c r="H65" s="12">
        <v>60.27</v>
      </c>
      <c r="I65" s="12"/>
      <c r="J65" s="12">
        <f t="shared" si="2"/>
        <v>60.27</v>
      </c>
      <c r="K65" s="18">
        <f>VLOOKUP(C65,[2]Sheet1!G:H,2,0)</f>
        <v>78.16</v>
      </c>
      <c r="L65" s="19">
        <f t="shared" si="3"/>
        <v>69.215</v>
      </c>
    </row>
    <row r="66" s="1" customFormat="1" ht="15" customHeight="1" spans="1:12">
      <c r="A66" s="1" t="s">
        <v>71</v>
      </c>
      <c r="B66" s="6">
        <v>41</v>
      </c>
      <c r="C66" s="7" t="s">
        <v>93</v>
      </c>
      <c r="D66" s="7" t="s">
        <v>22</v>
      </c>
      <c r="E66" s="7" t="s">
        <v>28</v>
      </c>
      <c r="F66" s="7" t="s">
        <v>86</v>
      </c>
      <c r="G66" s="7" t="s">
        <v>94</v>
      </c>
      <c r="H66" s="12">
        <v>68.99</v>
      </c>
      <c r="I66" s="12">
        <v>2.5</v>
      </c>
      <c r="J66" s="12">
        <f t="shared" ref="J66:J129" si="4">I66+H66</f>
        <v>71.49</v>
      </c>
      <c r="K66" s="18">
        <f>VLOOKUP(C66,[2]Sheet1!G:H,2,0)</f>
        <v>84</v>
      </c>
      <c r="L66" s="19">
        <f t="shared" ref="L66:L129" si="5">J66*50%+K66*50%</f>
        <v>77.745</v>
      </c>
    </row>
    <row r="67" s="1" customFormat="1" ht="15" customHeight="1" spans="1:12">
      <c r="A67" s="1" t="s">
        <v>71</v>
      </c>
      <c r="B67" s="6">
        <v>25</v>
      </c>
      <c r="C67" s="7" t="s">
        <v>95</v>
      </c>
      <c r="D67" s="7" t="s">
        <v>15</v>
      </c>
      <c r="E67" s="7" t="s">
        <v>16</v>
      </c>
      <c r="F67" s="7" t="s">
        <v>86</v>
      </c>
      <c r="G67" s="7" t="s">
        <v>94</v>
      </c>
      <c r="H67" s="12">
        <v>70.54</v>
      </c>
      <c r="I67" s="12"/>
      <c r="J67" s="12">
        <f t="shared" si="4"/>
        <v>70.54</v>
      </c>
      <c r="K67" s="18">
        <f>VLOOKUP(C67,[2]Sheet1!G:H,2,0)</f>
        <v>79.8</v>
      </c>
      <c r="L67" s="19">
        <f t="shared" si="5"/>
        <v>75.17</v>
      </c>
    </row>
    <row r="68" s="1" customFormat="1" ht="15" customHeight="1" spans="1:12">
      <c r="A68" s="1" t="s">
        <v>71</v>
      </c>
      <c r="B68" s="6">
        <v>31</v>
      </c>
      <c r="C68" s="7" t="s">
        <v>96</v>
      </c>
      <c r="D68" s="7" t="s">
        <v>15</v>
      </c>
      <c r="E68" s="7" t="s">
        <v>16</v>
      </c>
      <c r="F68" s="7" t="s">
        <v>86</v>
      </c>
      <c r="G68" s="7" t="s">
        <v>94</v>
      </c>
      <c r="H68" s="12">
        <v>68.09</v>
      </c>
      <c r="I68" s="12"/>
      <c r="J68" s="12">
        <f t="shared" si="4"/>
        <v>68.09</v>
      </c>
      <c r="K68" s="18">
        <f>VLOOKUP(C68,[2]Sheet1!G:H,2,0)</f>
        <v>80</v>
      </c>
      <c r="L68" s="19">
        <f t="shared" si="5"/>
        <v>74.045</v>
      </c>
    </row>
    <row r="69" s="1" customFormat="1" ht="15" customHeight="1" spans="1:12">
      <c r="A69" s="1" t="s">
        <v>71</v>
      </c>
      <c r="B69" s="6">
        <v>22</v>
      </c>
      <c r="C69" s="7" t="s">
        <v>97</v>
      </c>
      <c r="D69" s="7" t="s">
        <v>22</v>
      </c>
      <c r="E69" s="7" t="s">
        <v>16</v>
      </c>
      <c r="F69" s="7" t="s">
        <v>86</v>
      </c>
      <c r="G69" s="7" t="s">
        <v>94</v>
      </c>
      <c r="H69" s="12">
        <v>66.64</v>
      </c>
      <c r="I69" s="12"/>
      <c r="J69" s="12">
        <f t="shared" si="4"/>
        <v>66.64</v>
      </c>
      <c r="K69" s="18">
        <f>VLOOKUP(C69,[2]Sheet1!G:H,2,0)</f>
        <v>80.2</v>
      </c>
      <c r="L69" s="19">
        <f t="shared" si="5"/>
        <v>73.42</v>
      </c>
    </row>
    <row r="70" s="1" customFormat="1" ht="15" customHeight="1" spans="1:12">
      <c r="A70" s="1" t="s">
        <v>71</v>
      </c>
      <c r="B70" s="6">
        <v>9</v>
      </c>
      <c r="C70" s="7" t="s">
        <v>98</v>
      </c>
      <c r="D70" s="7" t="s">
        <v>22</v>
      </c>
      <c r="E70" s="7" t="s">
        <v>16</v>
      </c>
      <c r="F70" s="7" t="s">
        <v>86</v>
      </c>
      <c r="G70" s="7" t="s">
        <v>94</v>
      </c>
      <c r="H70" s="12">
        <v>62.41</v>
      </c>
      <c r="I70" s="12"/>
      <c r="J70" s="12">
        <f t="shared" si="4"/>
        <v>62.41</v>
      </c>
      <c r="K70" s="18">
        <f>VLOOKUP(C70,[2]Sheet1!G:H,2,0)</f>
        <v>79.34</v>
      </c>
      <c r="L70" s="19">
        <f t="shared" si="5"/>
        <v>70.875</v>
      </c>
    </row>
    <row r="71" s="1" customFormat="1" ht="15" customHeight="1" spans="1:12">
      <c r="A71" s="1" t="s">
        <v>71</v>
      </c>
      <c r="B71" s="6">
        <v>2</v>
      </c>
      <c r="C71" s="7" t="s">
        <v>99</v>
      </c>
      <c r="D71" s="7" t="s">
        <v>15</v>
      </c>
      <c r="E71" s="7" t="s">
        <v>28</v>
      </c>
      <c r="F71" s="7" t="s">
        <v>86</v>
      </c>
      <c r="G71" s="7" t="s">
        <v>94</v>
      </c>
      <c r="H71" s="12">
        <v>57.53</v>
      </c>
      <c r="I71" s="12">
        <v>2.5</v>
      </c>
      <c r="J71" s="12">
        <f t="shared" si="4"/>
        <v>60.03</v>
      </c>
      <c r="K71" s="18">
        <f>VLOOKUP(C71,[2]Sheet1!G:H,2,0)</f>
        <v>69</v>
      </c>
      <c r="L71" s="19">
        <f t="shared" si="5"/>
        <v>64.515</v>
      </c>
    </row>
    <row r="72" s="1" customFormat="1" ht="15" customHeight="1" spans="1:12">
      <c r="A72" s="1" t="s">
        <v>71</v>
      </c>
      <c r="B72" s="6">
        <v>14</v>
      </c>
      <c r="C72" s="7" t="s">
        <v>100</v>
      </c>
      <c r="D72" s="7" t="s">
        <v>22</v>
      </c>
      <c r="E72" s="7" t="s">
        <v>16</v>
      </c>
      <c r="F72" s="7" t="s">
        <v>101</v>
      </c>
      <c r="G72" s="7" t="s">
        <v>24</v>
      </c>
      <c r="H72" s="12">
        <v>63.02</v>
      </c>
      <c r="I72" s="12"/>
      <c r="J72" s="12">
        <f t="shared" si="4"/>
        <v>63.02</v>
      </c>
      <c r="K72" s="18">
        <f>VLOOKUP(C72,[2]Sheet1!G:H,2,0)</f>
        <v>84.8</v>
      </c>
      <c r="L72" s="19">
        <f t="shared" si="5"/>
        <v>73.91</v>
      </c>
    </row>
    <row r="73" s="1" customFormat="1" ht="15" customHeight="1" spans="1:12">
      <c r="A73" s="1" t="s">
        <v>71</v>
      </c>
      <c r="B73" s="6">
        <v>43</v>
      </c>
      <c r="C73" s="7" t="s">
        <v>102</v>
      </c>
      <c r="D73" s="7" t="s">
        <v>22</v>
      </c>
      <c r="E73" s="7" t="s">
        <v>16</v>
      </c>
      <c r="F73" s="7" t="s">
        <v>101</v>
      </c>
      <c r="G73" s="7" t="s">
        <v>24</v>
      </c>
      <c r="H73" s="12">
        <v>66.59</v>
      </c>
      <c r="I73" s="12"/>
      <c r="J73" s="12">
        <f t="shared" si="4"/>
        <v>66.59</v>
      </c>
      <c r="K73" s="18">
        <f>VLOOKUP(C73,[2]Sheet1!G:H,2,0)</f>
        <v>80.9</v>
      </c>
      <c r="L73" s="19">
        <f t="shared" si="5"/>
        <v>73.745</v>
      </c>
    </row>
    <row r="74" s="1" customFormat="1" ht="15" customHeight="1" spans="1:12">
      <c r="A74" s="1" t="s">
        <v>71</v>
      </c>
      <c r="B74" s="6">
        <v>20</v>
      </c>
      <c r="C74" s="7" t="s">
        <v>103</v>
      </c>
      <c r="D74" s="7" t="s">
        <v>22</v>
      </c>
      <c r="E74" s="7" t="s">
        <v>16</v>
      </c>
      <c r="F74" s="7" t="s">
        <v>101</v>
      </c>
      <c r="G74" s="7" t="s">
        <v>24</v>
      </c>
      <c r="H74" s="12">
        <v>66.64</v>
      </c>
      <c r="I74" s="12"/>
      <c r="J74" s="12">
        <f t="shared" si="4"/>
        <v>66.64</v>
      </c>
      <c r="K74" s="18">
        <f>VLOOKUP(C74,[2]Sheet1!G:H,2,0)</f>
        <v>80.6</v>
      </c>
      <c r="L74" s="19">
        <f t="shared" si="5"/>
        <v>73.62</v>
      </c>
    </row>
    <row r="75" s="1" customFormat="1" ht="15" customHeight="1" spans="1:12">
      <c r="A75" s="1" t="s">
        <v>71</v>
      </c>
      <c r="B75" s="6">
        <v>34</v>
      </c>
      <c r="C75" s="7" t="s">
        <v>104</v>
      </c>
      <c r="D75" s="7" t="s">
        <v>15</v>
      </c>
      <c r="E75" s="7" t="s">
        <v>16</v>
      </c>
      <c r="F75" s="7" t="s">
        <v>101</v>
      </c>
      <c r="G75" s="7" t="s">
        <v>24</v>
      </c>
      <c r="H75" s="12">
        <v>62.81</v>
      </c>
      <c r="I75" s="12"/>
      <c r="J75" s="12">
        <f t="shared" si="4"/>
        <v>62.81</v>
      </c>
      <c r="K75" s="18">
        <f>VLOOKUP(C75,[2]Sheet1!G:H,2,0)</f>
        <v>79.26</v>
      </c>
      <c r="L75" s="19">
        <f t="shared" si="5"/>
        <v>71.035</v>
      </c>
    </row>
    <row r="76" s="1" customFormat="1" ht="15" customHeight="1" spans="1:12">
      <c r="A76" s="1" t="s">
        <v>71</v>
      </c>
      <c r="B76" s="6">
        <v>7</v>
      </c>
      <c r="C76" s="7" t="s">
        <v>105</v>
      </c>
      <c r="D76" s="7" t="s">
        <v>15</v>
      </c>
      <c r="E76" s="7" t="s">
        <v>16</v>
      </c>
      <c r="F76" s="7" t="s">
        <v>101</v>
      </c>
      <c r="G76" s="7" t="s">
        <v>24</v>
      </c>
      <c r="H76" s="12">
        <v>59.4</v>
      </c>
      <c r="I76" s="12"/>
      <c r="J76" s="12">
        <f t="shared" si="4"/>
        <v>59.4</v>
      </c>
      <c r="K76" s="18">
        <f>VLOOKUP(C76,[2]Sheet1!G:H,2,0)</f>
        <v>78.9</v>
      </c>
      <c r="L76" s="19">
        <f t="shared" si="5"/>
        <v>69.15</v>
      </c>
    </row>
    <row r="77" s="1" customFormat="1" ht="15" customHeight="1" spans="1:12">
      <c r="A77" s="1" t="s">
        <v>71</v>
      </c>
      <c r="B77" s="6">
        <v>26</v>
      </c>
      <c r="C77" s="7" t="s">
        <v>106</v>
      </c>
      <c r="D77" s="7" t="s">
        <v>15</v>
      </c>
      <c r="E77" s="7" t="s">
        <v>16</v>
      </c>
      <c r="F77" s="7" t="s">
        <v>101</v>
      </c>
      <c r="G77" s="7" t="s">
        <v>24</v>
      </c>
      <c r="H77" s="12">
        <v>62.32</v>
      </c>
      <c r="I77" s="12"/>
      <c r="J77" s="12">
        <f t="shared" si="4"/>
        <v>62.32</v>
      </c>
      <c r="K77" s="18">
        <f>VLOOKUP(C77,[2]Sheet1!G:H,2,0)</f>
        <v>75.9</v>
      </c>
      <c r="L77" s="19">
        <f t="shared" si="5"/>
        <v>69.11</v>
      </c>
    </row>
    <row r="78" s="1" customFormat="1" ht="15" customHeight="1" spans="1:12">
      <c r="A78" s="1" t="s">
        <v>71</v>
      </c>
      <c r="B78" s="6">
        <v>21</v>
      </c>
      <c r="C78" s="7" t="s">
        <v>107</v>
      </c>
      <c r="D78" s="7" t="s">
        <v>22</v>
      </c>
      <c r="E78" s="7" t="s">
        <v>16</v>
      </c>
      <c r="F78" s="7" t="s">
        <v>101</v>
      </c>
      <c r="G78" s="7" t="s">
        <v>24</v>
      </c>
      <c r="H78" s="12">
        <v>59.32</v>
      </c>
      <c r="I78" s="12"/>
      <c r="J78" s="12">
        <f t="shared" si="4"/>
        <v>59.32</v>
      </c>
      <c r="K78" s="18">
        <f>VLOOKUP(C78,[2]Sheet1!G:H,2,0)</f>
        <v>78.4</v>
      </c>
      <c r="L78" s="19">
        <f t="shared" si="5"/>
        <v>68.86</v>
      </c>
    </row>
    <row r="79" s="1" customFormat="1" ht="15" customHeight="1" spans="1:12">
      <c r="A79" s="1" t="s">
        <v>71</v>
      </c>
      <c r="B79" s="6">
        <v>11</v>
      </c>
      <c r="C79" s="7" t="s">
        <v>108</v>
      </c>
      <c r="D79" s="7" t="s">
        <v>15</v>
      </c>
      <c r="E79" s="7" t="s">
        <v>16</v>
      </c>
      <c r="F79" s="7" t="s">
        <v>101</v>
      </c>
      <c r="G79" s="7" t="s">
        <v>24</v>
      </c>
      <c r="H79" s="12">
        <v>61.48</v>
      </c>
      <c r="I79" s="12"/>
      <c r="J79" s="12">
        <f t="shared" si="4"/>
        <v>61.48</v>
      </c>
      <c r="K79" s="18">
        <f>VLOOKUP(C79,[2]Sheet1!G:H,2,0)</f>
        <v>75.96</v>
      </c>
      <c r="L79" s="19">
        <f t="shared" si="5"/>
        <v>68.72</v>
      </c>
    </row>
    <row r="80" s="1" customFormat="1" ht="15" customHeight="1" spans="1:12">
      <c r="A80" s="1" t="s">
        <v>71</v>
      </c>
      <c r="B80" s="6">
        <v>28</v>
      </c>
      <c r="C80" s="7" t="s">
        <v>109</v>
      </c>
      <c r="D80" s="7" t="s">
        <v>15</v>
      </c>
      <c r="E80" s="7" t="s">
        <v>16</v>
      </c>
      <c r="F80" s="7" t="s">
        <v>101</v>
      </c>
      <c r="G80" s="7" t="s">
        <v>24</v>
      </c>
      <c r="H80" s="12">
        <v>59.73</v>
      </c>
      <c r="I80" s="12"/>
      <c r="J80" s="12">
        <f t="shared" si="4"/>
        <v>59.73</v>
      </c>
      <c r="K80" s="18">
        <f>VLOOKUP(C80,[2]Sheet1!G:H,2,0)</f>
        <v>77</v>
      </c>
      <c r="L80" s="19">
        <f t="shared" si="5"/>
        <v>68.365</v>
      </c>
    </row>
    <row r="81" s="1" customFormat="1" ht="15" customHeight="1" spans="1:12">
      <c r="A81" s="1" t="s">
        <v>71</v>
      </c>
      <c r="B81" s="6">
        <v>40</v>
      </c>
      <c r="C81" s="7" t="s">
        <v>110</v>
      </c>
      <c r="D81" s="7" t="s">
        <v>22</v>
      </c>
      <c r="E81" s="7" t="s">
        <v>16</v>
      </c>
      <c r="F81" s="7" t="s">
        <v>101</v>
      </c>
      <c r="G81" s="7" t="s">
        <v>31</v>
      </c>
      <c r="H81" s="12">
        <v>64.65</v>
      </c>
      <c r="I81" s="12"/>
      <c r="J81" s="12">
        <f t="shared" si="4"/>
        <v>64.65</v>
      </c>
      <c r="K81" s="18">
        <f>VLOOKUP(C81,[2]Sheet1!G:H,2,0)</f>
        <v>83</v>
      </c>
      <c r="L81" s="19">
        <f t="shared" si="5"/>
        <v>73.825</v>
      </c>
    </row>
    <row r="82" s="1" customFormat="1" ht="15" customHeight="1" spans="1:12">
      <c r="A82" s="1" t="s">
        <v>71</v>
      </c>
      <c r="B82" s="6">
        <v>30</v>
      </c>
      <c r="C82" s="7" t="s">
        <v>111</v>
      </c>
      <c r="D82" s="7" t="s">
        <v>15</v>
      </c>
      <c r="E82" s="7" t="s">
        <v>16</v>
      </c>
      <c r="F82" s="7" t="s">
        <v>101</v>
      </c>
      <c r="G82" s="7" t="s">
        <v>31</v>
      </c>
      <c r="H82" s="12">
        <v>60.09</v>
      </c>
      <c r="I82" s="12"/>
      <c r="J82" s="12">
        <f t="shared" si="4"/>
        <v>60.09</v>
      </c>
      <c r="K82" s="18">
        <f>VLOOKUP(C82,[2]Sheet1!G:H,2,0)</f>
        <v>82.3</v>
      </c>
      <c r="L82" s="19">
        <f t="shared" si="5"/>
        <v>71.195</v>
      </c>
    </row>
    <row r="83" s="1" customFormat="1" ht="15" customHeight="1" spans="1:12">
      <c r="A83" s="1" t="s">
        <v>71</v>
      </c>
      <c r="B83" s="6">
        <v>35</v>
      </c>
      <c r="C83" s="7" t="s">
        <v>112</v>
      </c>
      <c r="D83" s="7" t="s">
        <v>15</v>
      </c>
      <c r="E83" s="7" t="s">
        <v>16</v>
      </c>
      <c r="F83" s="7" t="s">
        <v>101</v>
      </c>
      <c r="G83" s="7" t="s">
        <v>31</v>
      </c>
      <c r="H83" s="12">
        <v>60.25</v>
      </c>
      <c r="I83" s="12"/>
      <c r="J83" s="12">
        <f t="shared" si="4"/>
        <v>60.25</v>
      </c>
      <c r="K83" s="18">
        <f>VLOOKUP(C83,[2]Sheet1!G:H,2,0)</f>
        <v>80</v>
      </c>
      <c r="L83" s="19">
        <f t="shared" si="5"/>
        <v>70.125</v>
      </c>
    </row>
    <row r="84" s="1" customFormat="1" ht="15" customHeight="1" spans="1:12">
      <c r="A84" s="1" t="s">
        <v>71</v>
      </c>
      <c r="B84" s="6">
        <v>33</v>
      </c>
      <c r="C84" s="7" t="s">
        <v>113</v>
      </c>
      <c r="D84" s="7" t="s">
        <v>22</v>
      </c>
      <c r="E84" s="7" t="s">
        <v>16</v>
      </c>
      <c r="F84" s="7" t="s">
        <v>101</v>
      </c>
      <c r="G84" s="7" t="s">
        <v>31</v>
      </c>
      <c r="H84" s="12">
        <v>56.02</v>
      </c>
      <c r="I84" s="12"/>
      <c r="J84" s="12">
        <f t="shared" si="4"/>
        <v>56.02</v>
      </c>
      <c r="K84" s="18">
        <f>VLOOKUP(C84,[2]Sheet1!G:H,2,0)</f>
        <v>81.5</v>
      </c>
      <c r="L84" s="19">
        <f t="shared" si="5"/>
        <v>68.76</v>
      </c>
    </row>
    <row r="85" s="1" customFormat="1" ht="15" customHeight="1" spans="1:12">
      <c r="A85" s="1" t="s">
        <v>71</v>
      </c>
      <c r="B85" s="6">
        <v>18</v>
      </c>
      <c r="C85" s="7" t="s">
        <v>114</v>
      </c>
      <c r="D85" s="7" t="s">
        <v>15</v>
      </c>
      <c r="E85" s="7" t="s">
        <v>16</v>
      </c>
      <c r="F85" s="7" t="s">
        <v>101</v>
      </c>
      <c r="G85" s="7" t="s">
        <v>31</v>
      </c>
      <c r="H85" s="12">
        <v>57.73</v>
      </c>
      <c r="I85" s="12"/>
      <c r="J85" s="12">
        <f t="shared" si="4"/>
        <v>57.73</v>
      </c>
      <c r="K85" s="18">
        <f>VLOOKUP(C85,[2]Sheet1!G:H,2,0)</f>
        <v>77.6</v>
      </c>
      <c r="L85" s="19">
        <f t="shared" si="5"/>
        <v>67.665</v>
      </c>
    </row>
    <row r="86" s="1" customFormat="1" ht="15" customHeight="1" spans="1:12">
      <c r="A86" s="1" t="s">
        <v>71</v>
      </c>
      <c r="B86" s="6">
        <v>4</v>
      </c>
      <c r="C86" s="7" t="s">
        <v>115</v>
      </c>
      <c r="D86" s="7" t="s">
        <v>22</v>
      </c>
      <c r="E86" s="7" t="s">
        <v>16</v>
      </c>
      <c r="F86" s="7" t="s">
        <v>101</v>
      </c>
      <c r="G86" s="7" t="s">
        <v>31</v>
      </c>
      <c r="H86" s="12">
        <v>56.68</v>
      </c>
      <c r="I86" s="12"/>
      <c r="J86" s="12">
        <f t="shared" si="4"/>
        <v>56.68</v>
      </c>
      <c r="K86" s="18">
        <f>VLOOKUP(C86,[2]Sheet1!G:H,2,0)</f>
        <v>78</v>
      </c>
      <c r="L86" s="19">
        <f t="shared" si="5"/>
        <v>67.34</v>
      </c>
    </row>
    <row r="87" s="1" customFormat="1" ht="15" customHeight="1" spans="1:12">
      <c r="A87" s="1" t="s">
        <v>71</v>
      </c>
      <c r="B87" s="6">
        <v>12</v>
      </c>
      <c r="C87" s="7" t="s">
        <v>116</v>
      </c>
      <c r="D87" s="7" t="s">
        <v>15</v>
      </c>
      <c r="E87" s="7" t="s">
        <v>16</v>
      </c>
      <c r="F87" s="7" t="s">
        <v>101</v>
      </c>
      <c r="G87" s="7" t="s">
        <v>31</v>
      </c>
      <c r="H87" s="12">
        <v>53.62</v>
      </c>
      <c r="I87" s="12"/>
      <c r="J87" s="12">
        <f t="shared" si="4"/>
        <v>53.62</v>
      </c>
      <c r="K87" s="18">
        <f>VLOOKUP(C87,[2]Sheet1!G:H,2,0)</f>
        <v>80.14</v>
      </c>
      <c r="L87" s="19">
        <f t="shared" si="5"/>
        <v>66.88</v>
      </c>
    </row>
    <row r="88" s="1" customFormat="1" ht="15" customHeight="1" spans="1:12">
      <c r="A88" s="1" t="s">
        <v>71</v>
      </c>
      <c r="B88" s="6">
        <v>6</v>
      </c>
      <c r="C88" s="7" t="s">
        <v>117</v>
      </c>
      <c r="D88" s="7" t="s">
        <v>22</v>
      </c>
      <c r="E88" s="7" t="s">
        <v>16</v>
      </c>
      <c r="F88" s="7" t="s">
        <v>101</v>
      </c>
      <c r="G88" s="7" t="s">
        <v>31</v>
      </c>
      <c r="H88" s="12">
        <v>54.89</v>
      </c>
      <c r="I88" s="12"/>
      <c r="J88" s="12">
        <f t="shared" si="4"/>
        <v>54.89</v>
      </c>
      <c r="K88" s="18">
        <f>VLOOKUP(C88,[2]Sheet1!G:H,2,0)</f>
        <v>78.3</v>
      </c>
      <c r="L88" s="19">
        <f t="shared" si="5"/>
        <v>66.595</v>
      </c>
    </row>
    <row r="89" s="1" customFormat="1" ht="15" customHeight="1" spans="1:12">
      <c r="A89" s="1" t="s">
        <v>71</v>
      </c>
      <c r="B89" s="6">
        <v>39</v>
      </c>
      <c r="C89" s="7" t="s">
        <v>118</v>
      </c>
      <c r="D89" s="7" t="s">
        <v>22</v>
      </c>
      <c r="E89" s="7" t="s">
        <v>16</v>
      </c>
      <c r="F89" s="7" t="s">
        <v>101</v>
      </c>
      <c r="G89" s="7" t="s">
        <v>31</v>
      </c>
      <c r="H89" s="12">
        <v>55.98</v>
      </c>
      <c r="I89" s="12"/>
      <c r="J89" s="12">
        <f t="shared" si="4"/>
        <v>55.98</v>
      </c>
      <c r="K89" s="18">
        <f>VLOOKUP(C89,[2]Sheet1!G:H,2,0)</f>
        <v>76.9</v>
      </c>
      <c r="L89" s="19">
        <f t="shared" si="5"/>
        <v>66.44</v>
      </c>
    </row>
    <row r="90" s="1" customFormat="1" ht="15" customHeight="1" spans="1:12">
      <c r="A90" s="1" t="s">
        <v>71</v>
      </c>
      <c r="B90" s="6">
        <v>1</v>
      </c>
      <c r="C90" s="7" t="s">
        <v>119</v>
      </c>
      <c r="D90" s="7" t="s">
        <v>22</v>
      </c>
      <c r="E90" s="7" t="s">
        <v>16</v>
      </c>
      <c r="F90" s="7" t="s">
        <v>101</v>
      </c>
      <c r="G90" s="7" t="s">
        <v>31</v>
      </c>
      <c r="H90" s="12">
        <v>52.94</v>
      </c>
      <c r="I90" s="12"/>
      <c r="J90" s="12">
        <f t="shared" si="4"/>
        <v>52.94</v>
      </c>
      <c r="K90" s="18">
        <f>VLOOKUP(C90,[2]Sheet1!G:H,2,0)</f>
        <v>78.8</v>
      </c>
      <c r="L90" s="19">
        <f t="shared" si="5"/>
        <v>65.87</v>
      </c>
    </row>
    <row r="91" s="1" customFormat="1" ht="15" customHeight="1" spans="1:12">
      <c r="A91" s="1" t="s">
        <v>71</v>
      </c>
      <c r="B91" s="6">
        <v>3</v>
      </c>
      <c r="C91" s="9" t="s">
        <v>120</v>
      </c>
      <c r="D91" s="9" t="s">
        <v>15</v>
      </c>
      <c r="E91" s="9" t="s">
        <v>16</v>
      </c>
      <c r="F91" s="9" t="s">
        <v>101</v>
      </c>
      <c r="G91" s="9" t="s">
        <v>31</v>
      </c>
      <c r="H91" s="20">
        <v>52.37</v>
      </c>
      <c r="I91" s="21"/>
      <c r="J91" s="21">
        <f t="shared" si="4"/>
        <v>52.37</v>
      </c>
      <c r="K91" s="18">
        <f>VLOOKUP(C91,[2]Sheet1!G:H,2,0)</f>
        <v>71.4</v>
      </c>
      <c r="L91" s="19">
        <f t="shared" si="5"/>
        <v>61.885</v>
      </c>
    </row>
    <row r="92" s="1" customFormat="1" ht="15" customHeight="1" spans="1:12">
      <c r="A92" s="6" t="s">
        <v>121</v>
      </c>
      <c r="B92" s="6">
        <f>VLOOKUP(C92,[3]Sheet3!B:C,2,0)</f>
        <v>39</v>
      </c>
      <c r="C92" s="7" t="s">
        <v>122</v>
      </c>
      <c r="D92" s="7" t="s">
        <v>22</v>
      </c>
      <c r="E92" s="7" t="s">
        <v>16</v>
      </c>
      <c r="F92" s="7" t="s">
        <v>123</v>
      </c>
      <c r="G92" s="7" t="s">
        <v>24</v>
      </c>
      <c r="H92" s="8">
        <v>71.55</v>
      </c>
      <c r="I92" s="8"/>
      <c r="J92" s="8">
        <f t="shared" si="4"/>
        <v>71.55</v>
      </c>
      <c r="K92" s="6">
        <f>VLOOKUP(C92,[3]Sheet2!A:B,2,0)</f>
        <v>92.06</v>
      </c>
      <c r="L92" s="16">
        <f t="shared" si="5"/>
        <v>81.805</v>
      </c>
    </row>
    <row r="93" s="1" customFormat="1" ht="15" customHeight="1" spans="1:12">
      <c r="A93" s="6" t="s">
        <v>121</v>
      </c>
      <c r="B93" s="6">
        <f>VLOOKUP(C93,[3]Sheet3!B:C,2,0)</f>
        <v>41</v>
      </c>
      <c r="C93" s="7" t="s">
        <v>124</v>
      </c>
      <c r="D93" s="7" t="s">
        <v>22</v>
      </c>
      <c r="E93" s="7" t="s">
        <v>16</v>
      </c>
      <c r="F93" s="7" t="s">
        <v>123</v>
      </c>
      <c r="G93" s="7" t="s">
        <v>24</v>
      </c>
      <c r="H93" s="8">
        <v>72.65</v>
      </c>
      <c r="I93" s="8"/>
      <c r="J93" s="8">
        <f t="shared" si="4"/>
        <v>72.65</v>
      </c>
      <c r="K93" s="6">
        <f>VLOOKUP(C93,[3]Sheet2!A:B,2,0)</f>
        <v>90.58</v>
      </c>
      <c r="L93" s="16">
        <f t="shared" si="5"/>
        <v>81.615</v>
      </c>
    </row>
    <row r="94" s="1" customFormat="1" ht="15" customHeight="1" spans="1:12">
      <c r="A94" s="6" t="s">
        <v>121</v>
      </c>
      <c r="B94" s="6">
        <f>VLOOKUP(C94,[3]Sheet3!B:C,2,0)</f>
        <v>20</v>
      </c>
      <c r="C94" s="7" t="s">
        <v>125</v>
      </c>
      <c r="D94" s="7" t="s">
        <v>22</v>
      </c>
      <c r="E94" s="7" t="s">
        <v>16</v>
      </c>
      <c r="F94" s="7" t="s">
        <v>123</v>
      </c>
      <c r="G94" s="7" t="s">
        <v>24</v>
      </c>
      <c r="H94" s="8">
        <v>72.81</v>
      </c>
      <c r="I94" s="8"/>
      <c r="J94" s="8">
        <f t="shared" si="4"/>
        <v>72.81</v>
      </c>
      <c r="K94" s="6">
        <f>VLOOKUP(C94,[3]Sheet2!A:B,2,0)</f>
        <v>79.14</v>
      </c>
      <c r="L94" s="16">
        <f t="shared" si="5"/>
        <v>75.975</v>
      </c>
    </row>
    <row r="95" s="1" customFormat="1" ht="15" customHeight="1" spans="1:12">
      <c r="A95" s="6" t="s">
        <v>121</v>
      </c>
      <c r="B95" s="6">
        <f>VLOOKUP(C95,[3]Sheet3!B:C,2,0)</f>
        <v>31</v>
      </c>
      <c r="C95" s="7" t="s">
        <v>126</v>
      </c>
      <c r="D95" s="7" t="s">
        <v>22</v>
      </c>
      <c r="E95" s="7" t="s">
        <v>28</v>
      </c>
      <c r="F95" s="7" t="s">
        <v>123</v>
      </c>
      <c r="G95" s="7" t="s">
        <v>24</v>
      </c>
      <c r="H95" s="8">
        <v>62.73</v>
      </c>
      <c r="I95" s="8">
        <v>2.5</v>
      </c>
      <c r="J95" s="8">
        <f t="shared" si="4"/>
        <v>65.23</v>
      </c>
      <c r="K95" s="6">
        <f>VLOOKUP(C95,[3]Sheet2!A:B,2,0)</f>
        <v>86.34</v>
      </c>
      <c r="L95" s="16">
        <f t="shared" si="5"/>
        <v>75.785</v>
      </c>
    </row>
    <row r="96" s="1" customFormat="1" ht="15" customHeight="1" spans="1:12">
      <c r="A96" s="6" t="s">
        <v>121</v>
      </c>
      <c r="B96" s="6">
        <f>VLOOKUP(C96,[3]Sheet3!B:C,2,0)</f>
        <v>8</v>
      </c>
      <c r="C96" s="7" t="s">
        <v>127</v>
      </c>
      <c r="D96" s="7" t="s">
        <v>22</v>
      </c>
      <c r="E96" s="7" t="s">
        <v>16</v>
      </c>
      <c r="F96" s="7" t="s">
        <v>123</v>
      </c>
      <c r="G96" s="7" t="s">
        <v>24</v>
      </c>
      <c r="H96" s="8">
        <v>64.03</v>
      </c>
      <c r="I96" s="8"/>
      <c r="J96" s="8">
        <f t="shared" si="4"/>
        <v>64.03</v>
      </c>
      <c r="K96" s="6">
        <f>VLOOKUP(C96,[3]Sheet2!A:B,2,0)</f>
        <v>84.8</v>
      </c>
      <c r="L96" s="16">
        <f t="shared" si="5"/>
        <v>74.415</v>
      </c>
    </row>
    <row r="97" s="1" customFormat="1" ht="15" customHeight="1" spans="1:12">
      <c r="A97" s="6" t="s">
        <v>121</v>
      </c>
      <c r="B97" s="6">
        <f>VLOOKUP(C97,[3]Sheet3!B:C,2,0)</f>
        <v>28</v>
      </c>
      <c r="C97" s="7" t="s">
        <v>128</v>
      </c>
      <c r="D97" s="7" t="s">
        <v>15</v>
      </c>
      <c r="E97" s="7" t="s">
        <v>91</v>
      </c>
      <c r="F97" s="7" t="s">
        <v>123</v>
      </c>
      <c r="G97" s="7" t="s">
        <v>24</v>
      </c>
      <c r="H97" s="8">
        <v>66.23</v>
      </c>
      <c r="I97" s="8"/>
      <c r="J97" s="8">
        <f t="shared" si="4"/>
        <v>66.23</v>
      </c>
      <c r="K97" s="6">
        <f>VLOOKUP(C97,[3]Sheet2!A:B,2,0)</f>
        <v>80.5</v>
      </c>
      <c r="L97" s="16">
        <f t="shared" si="5"/>
        <v>73.365</v>
      </c>
    </row>
    <row r="98" s="1" customFormat="1" ht="15" customHeight="1" spans="1:12">
      <c r="A98" s="6" t="s">
        <v>121</v>
      </c>
      <c r="B98" s="6">
        <f>VLOOKUP(C98,[3]Sheet3!B:C,2,0)</f>
        <v>36</v>
      </c>
      <c r="C98" s="7" t="s">
        <v>129</v>
      </c>
      <c r="D98" s="7" t="s">
        <v>15</v>
      </c>
      <c r="E98" s="7" t="s">
        <v>16</v>
      </c>
      <c r="F98" s="7" t="s">
        <v>123</v>
      </c>
      <c r="G98" s="7" t="s">
        <v>24</v>
      </c>
      <c r="H98" s="8">
        <v>65.38</v>
      </c>
      <c r="I98" s="8"/>
      <c r="J98" s="8">
        <f t="shared" si="4"/>
        <v>65.38</v>
      </c>
      <c r="K98" s="6">
        <f>VLOOKUP(C98,[3]Sheet2!A:B,2,0)</f>
        <v>80.88</v>
      </c>
      <c r="L98" s="16">
        <f t="shared" si="5"/>
        <v>73.13</v>
      </c>
    </row>
    <row r="99" s="1" customFormat="1" ht="15" customHeight="1" spans="1:12">
      <c r="A99" s="6" t="s">
        <v>121</v>
      </c>
      <c r="B99" s="6">
        <f>VLOOKUP(C99,[3]Sheet3!B:C,2,0)</f>
        <v>3</v>
      </c>
      <c r="C99" s="7" t="s">
        <v>130</v>
      </c>
      <c r="D99" s="7" t="s">
        <v>15</v>
      </c>
      <c r="E99" s="7" t="s">
        <v>16</v>
      </c>
      <c r="F99" s="7" t="s">
        <v>123</v>
      </c>
      <c r="G99" s="7" t="s">
        <v>24</v>
      </c>
      <c r="H99" s="8">
        <v>66.26</v>
      </c>
      <c r="I99" s="8"/>
      <c r="J99" s="8">
        <f t="shared" si="4"/>
        <v>66.26</v>
      </c>
      <c r="K99" s="6">
        <f>VLOOKUP(C99,[3]Sheet2!A:B,2,0)</f>
        <v>78.64</v>
      </c>
      <c r="L99" s="16">
        <f t="shared" si="5"/>
        <v>72.45</v>
      </c>
    </row>
    <row r="100" s="1" customFormat="1" ht="15" customHeight="1" spans="1:12">
      <c r="A100" s="6" t="s">
        <v>121</v>
      </c>
      <c r="B100" s="6">
        <f>VLOOKUP(C100,[3]Sheet3!B:C,2,0)</f>
        <v>23</v>
      </c>
      <c r="C100" s="7" t="s">
        <v>131</v>
      </c>
      <c r="D100" s="7" t="s">
        <v>15</v>
      </c>
      <c r="E100" s="7" t="s">
        <v>16</v>
      </c>
      <c r="F100" s="7" t="s">
        <v>123</v>
      </c>
      <c r="G100" s="7" t="s">
        <v>24</v>
      </c>
      <c r="H100" s="8">
        <v>63.43</v>
      </c>
      <c r="I100" s="8"/>
      <c r="J100" s="8">
        <f t="shared" si="4"/>
        <v>63.43</v>
      </c>
      <c r="K100" s="6">
        <f>VLOOKUP(C100,[3]Sheet2!A:B,2,0)</f>
        <v>80.88</v>
      </c>
      <c r="L100" s="16">
        <f t="shared" si="5"/>
        <v>72.155</v>
      </c>
    </row>
    <row r="101" s="1" customFormat="1" ht="15" customHeight="1" spans="1:12">
      <c r="A101" s="6" t="s">
        <v>121</v>
      </c>
      <c r="B101" s="6">
        <f>VLOOKUP(C101,[3]Sheet3!B:C,2,0)</f>
        <v>14</v>
      </c>
      <c r="C101" s="7" t="s">
        <v>132</v>
      </c>
      <c r="D101" s="7" t="s">
        <v>15</v>
      </c>
      <c r="E101" s="7" t="s">
        <v>16</v>
      </c>
      <c r="F101" s="7" t="s">
        <v>123</v>
      </c>
      <c r="G101" s="7" t="s">
        <v>31</v>
      </c>
      <c r="H101" s="8">
        <v>65.51</v>
      </c>
      <c r="I101" s="8"/>
      <c r="J101" s="8">
        <f t="shared" si="4"/>
        <v>65.51</v>
      </c>
      <c r="K101" s="6">
        <f>VLOOKUP(C101,[3]Sheet2!A:B,2,0)</f>
        <v>86.66</v>
      </c>
      <c r="L101" s="16">
        <f t="shared" si="5"/>
        <v>76.085</v>
      </c>
    </row>
    <row r="102" s="1" customFormat="1" ht="15" customHeight="1" spans="1:12">
      <c r="A102" s="6" t="s">
        <v>121</v>
      </c>
      <c r="B102" s="6">
        <f>VLOOKUP(C102,[3]Sheet3!B:C,2,0)</f>
        <v>7</v>
      </c>
      <c r="C102" s="7" t="s">
        <v>133</v>
      </c>
      <c r="D102" s="7" t="s">
        <v>22</v>
      </c>
      <c r="E102" s="7" t="s">
        <v>16</v>
      </c>
      <c r="F102" s="7" t="s">
        <v>123</v>
      </c>
      <c r="G102" s="7" t="s">
        <v>31</v>
      </c>
      <c r="H102" s="8">
        <v>62.12</v>
      </c>
      <c r="I102" s="8"/>
      <c r="J102" s="8">
        <f t="shared" si="4"/>
        <v>62.12</v>
      </c>
      <c r="K102" s="6">
        <f>VLOOKUP(C102,[3]Sheet2!A:B,2,0)</f>
        <v>81.6</v>
      </c>
      <c r="L102" s="16">
        <f t="shared" si="5"/>
        <v>71.86</v>
      </c>
    </row>
    <row r="103" s="1" customFormat="1" ht="15" customHeight="1" spans="1:12">
      <c r="A103" s="6" t="s">
        <v>121</v>
      </c>
      <c r="B103" s="6">
        <f>VLOOKUP(C103,[3]Sheet3!B:C,2,0)</f>
        <v>11</v>
      </c>
      <c r="C103" s="7" t="s">
        <v>134</v>
      </c>
      <c r="D103" s="7" t="s">
        <v>15</v>
      </c>
      <c r="E103" s="7" t="s">
        <v>16</v>
      </c>
      <c r="F103" s="7" t="s">
        <v>123</v>
      </c>
      <c r="G103" s="7" t="s">
        <v>31</v>
      </c>
      <c r="H103" s="8">
        <v>55.1</v>
      </c>
      <c r="I103" s="8"/>
      <c r="J103" s="8">
        <f t="shared" si="4"/>
        <v>55.1</v>
      </c>
      <c r="K103" s="6">
        <f>VLOOKUP(C103,[3]Sheet2!A:B,2,0)</f>
        <v>87.3</v>
      </c>
      <c r="L103" s="16">
        <f t="shared" si="5"/>
        <v>71.2</v>
      </c>
    </row>
    <row r="104" s="1" customFormat="1" ht="15" customHeight="1" spans="1:12">
      <c r="A104" s="6" t="s">
        <v>121</v>
      </c>
      <c r="B104" s="6">
        <f>VLOOKUP(C104,[3]Sheet3!B:C,2,0)</f>
        <v>27</v>
      </c>
      <c r="C104" s="7" t="s">
        <v>135</v>
      </c>
      <c r="D104" s="7" t="s">
        <v>15</v>
      </c>
      <c r="E104" s="7" t="s">
        <v>16</v>
      </c>
      <c r="F104" s="7" t="s">
        <v>123</v>
      </c>
      <c r="G104" s="7" t="s">
        <v>31</v>
      </c>
      <c r="H104" s="8">
        <v>60.46</v>
      </c>
      <c r="I104" s="8"/>
      <c r="J104" s="8">
        <f t="shared" si="4"/>
        <v>60.46</v>
      </c>
      <c r="K104" s="6">
        <f>VLOOKUP(C104,[3]Sheet2!A:B,2,0)</f>
        <v>80.74</v>
      </c>
      <c r="L104" s="16">
        <f t="shared" si="5"/>
        <v>70.6</v>
      </c>
    </row>
    <row r="105" s="1" customFormat="1" ht="15" customHeight="1" spans="1:12">
      <c r="A105" s="6" t="s">
        <v>121</v>
      </c>
      <c r="B105" s="6">
        <f>VLOOKUP(C105,[3]Sheet3!B:C,2,0)</f>
        <v>13</v>
      </c>
      <c r="C105" s="7" t="s">
        <v>136</v>
      </c>
      <c r="D105" s="7" t="s">
        <v>15</v>
      </c>
      <c r="E105" s="7" t="s">
        <v>16</v>
      </c>
      <c r="F105" s="7" t="s">
        <v>123</v>
      </c>
      <c r="G105" s="7" t="s">
        <v>31</v>
      </c>
      <c r="H105" s="8">
        <v>61.31</v>
      </c>
      <c r="I105" s="8"/>
      <c r="J105" s="8">
        <f t="shared" si="4"/>
        <v>61.31</v>
      </c>
      <c r="K105" s="6">
        <f>VLOOKUP(C105,[3]Sheet2!A:B,2,0)</f>
        <v>76.96</v>
      </c>
      <c r="L105" s="16">
        <f t="shared" si="5"/>
        <v>69.135</v>
      </c>
    </row>
    <row r="106" s="1" customFormat="1" ht="15" customHeight="1" spans="1:12">
      <c r="A106" s="6" t="s">
        <v>121</v>
      </c>
      <c r="B106" s="6">
        <f>VLOOKUP(C106,[3]Sheet3!B:C,2,0)</f>
        <v>43</v>
      </c>
      <c r="C106" s="7" t="s">
        <v>137</v>
      </c>
      <c r="D106" s="7" t="s">
        <v>22</v>
      </c>
      <c r="E106" s="7" t="s">
        <v>28</v>
      </c>
      <c r="F106" s="7" t="s">
        <v>123</v>
      </c>
      <c r="G106" s="7" t="s">
        <v>31</v>
      </c>
      <c r="H106" s="8">
        <v>52.75</v>
      </c>
      <c r="I106" s="8">
        <v>2.5</v>
      </c>
      <c r="J106" s="8">
        <f t="shared" si="4"/>
        <v>55.25</v>
      </c>
      <c r="K106" s="6">
        <f>VLOOKUP(C106,[3]Sheet2!A:B,2,0)</f>
        <v>80.34</v>
      </c>
      <c r="L106" s="16">
        <f t="shared" si="5"/>
        <v>67.795</v>
      </c>
    </row>
    <row r="107" s="1" customFormat="1" ht="15" customHeight="1" spans="1:12">
      <c r="A107" s="6" t="s">
        <v>121</v>
      </c>
      <c r="B107" s="6">
        <f>VLOOKUP(C107,[3]Sheet3!B:C,2,0)</f>
        <v>24</v>
      </c>
      <c r="C107" s="7" t="s">
        <v>138</v>
      </c>
      <c r="D107" s="7" t="s">
        <v>15</v>
      </c>
      <c r="E107" s="7" t="s">
        <v>16</v>
      </c>
      <c r="F107" s="7" t="s">
        <v>123</v>
      </c>
      <c r="G107" s="7" t="s">
        <v>31</v>
      </c>
      <c r="H107" s="8">
        <v>56.31</v>
      </c>
      <c r="I107" s="8"/>
      <c r="J107" s="8">
        <f t="shared" si="4"/>
        <v>56.31</v>
      </c>
      <c r="K107" s="6">
        <f>VLOOKUP(C107,[3]Sheet2!A:B,2,0)</f>
        <v>77.8</v>
      </c>
      <c r="L107" s="16">
        <f t="shared" si="5"/>
        <v>67.055</v>
      </c>
    </row>
    <row r="108" s="1" customFormat="1" ht="15" customHeight="1" spans="1:12">
      <c r="A108" s="6" t="s">
        <v>121</v>
      </c>
      <c r="B108" s="6">
        <f>VLOOKUP(C108,[3]Sheet3!B:C,2,0)</f>
        <v>42</v>
      </c>
      <c r="C108" s="7" t="s">
        <v>139</v>
      </c>
      <c r="D108" s="7" t="s">
        <v>22</v>
      </c>
      <c r="E108" s="7" t="s">
        <v>16</v>
      </c>
      <c r="F108" s="7" t="s">
        <v>123</v>
      </c>
      <c r="G108" s="7" t="s">
        <v>31</v>
      </c>
      <c r="H108" s="8">
        <v>59.97</v>
      </c>
      <c r="I108" s="8"/>
      <c r="J108" s="8">
        <f t="shared" si="4"/>
        <v>59.97</v>
      </c>
      <c r="K108" s="6">
        <f>VLOOKUP(C108,[3]Sheet2!A:B,2,0)</f>
        <v>73.44</v>
      </c>
      <c r="L108" s="16">
        <f t="shared" si="5"/>
        <v>66.705</v>
      </c>
    </row>
    <row r="109" s="1" customFormat="1" ht="15" customHeight="1" spans="1:12">
      <c r="A109" s="6" t="s">
        <v>121</v>
      </c>
      <c r="B109" s="6">
        <f>VLOOKUP(C109,[3]Sheet3!B:C,2,0)</f>
        <v>26</v>
      </c>
      <c r="C109" s="7" t="s">
        <v>140</v>
      </c>
      <c r="D109" s="7" t="s">
        <v>15</v>
      </c>
      <c r="E109" s="7" t="s">
        <v>16</v>
      </c>
      <c r="F109" s="7" t="s">
        <v>123</v>
      </c>
      <c r="G109" s="7" t="s">
        <v>31</v>
      </c>
      <c r="H109" s="8">
        <v>55.62</v>
      </c>
      <c r="I109" s="8"/>
      <c r="J109" s="8">
        <f t="shared" si="4"/>
        <v>55.62</v>
      </c>
      <c r="K109" s="6">
        <f>VLOOKUP(C109,[3]Sheet2!A:B,2,0)</f>
        <v>76.9</v>
      </c>
      <c r="L109" s="16">
        <f t="shared" si="5"/>
        <v>66.26</v>
      </c>
    </row>
    <row r="110" s="1" customFormat="1" ht="15" customHeight="1" spans="1:12">
      <c r="A110" s="6" t="s">
        <v>121</v>
      </c>
      <c r="B110" s="6">
        <f>VLOOKUP(C110,[3]Sheet3!B:C,2,0)</f>
        <v>33</v>
      </c>
      <c r="C110" s="7" t="s">
        <v>141</v>
      </c>
      <c r="D110" s="7" t="s">
        <v>22</v>
      </c>
      <c r="E110" s="7" t="s">
        <v>16</v>
      </c>
      <c r="F110" s="7" t="s">
        <v>142</v>
      </c>
      <c r="G110" s="7" t="s">
        <v>24</v>
      </c>
      <c r="H110" s="8">
        <v>68.1</v>
      </c>
      <c r="I110" s="8"/>
      <c r="J110" s="8">
        <f t="shared" si="4"/>
        <v>68.1</v>
      </c>
      <c r="K110" s="6">
        <f>VLOOKUP(C110,[3]Sheet2!A:B,2,0)</f>
        <v>85.56</v>
      </c>
      <c r="L110" s="16">
        <f t="shared" si="5"/>
        <v>76.83</v>
      </c>
    </row>
    <row r="111" s="1" customFormat="1" ht="15" customHeight="1" spans="1:12">
      <c r="A111" s="6" t="s">
        <v>121</v>
      </c>
      <c r="B111" s="6">
        <f>VLOOKUP(C111,[3]Sheet3!B:C,2,0)</f>
        <v>37</v>
      </c>
      <c r="C111" s="7" t="s">
        <v>143</v>
      </c>
      <c r="D111" s="7" t="s">
        <v>22</v>
      </c>
      <c r="E111" s="7" t="s">
        <v>28</v>
      </c>
      <c r="F111" s="7" t="s">
        <v>142</v>
      </c>
      <c r="G111" s="7" t="s">
        <v>24</v>
      </c>
      <c r="H111" s="8">
        <v>60.86</v>
      </c>
      <c r="I111" s="8">
        <v>2.5</v>
      </c>
      <c r="J111" s="8">
        <f t="shared" si="4"/>
        <v>63.36</v>
      </c>
      <c r="K111" s="6">
        <f>VLOOKUP(C111,[3]Sheet2!A:B,2,0)</f>
        <v>88.04</v>
      </c>
      <c r="L111" s="16">
        <f t="shared" si="5"/>
        <v>75.7</v>
      </c>
    </row>
    <row r="112" s="1" customFormat="1" ht="15" customHeight="1" spans="1:12">
      <c r="A112" s="6" t="s">
        <v>121</v>
      </c>
      <c r="B112" s="6">
        <f>VLOOKUP(C112,[3]Sheet3!B:C,2,0)</f>
        <v>9</v>
      </c>
      <c r="C112" s="7" t="s">
        <v>144</v>
      </c>
      <c r="D112" s="7" t="s">
        <v>15</v>
      </c>
      <c r="E112" s="7" t="s">
        <v>16</v>
      </c>
      <c r="F112" s="7" t="s">
        <v>142</v>
      </c>
      <c r="G112" s="7" t="s">
        <v>24</v>
      </c>
      <c r="H112" s="8">
        <v>61.15</v>
      </c>
      <c r="I112" s="8"/>
      <c r="J112" s="8">
        <f t="shared" si="4"/>
        <v>61.15</v>
      </c>
      <c r="K112" s="6">
        <f>VLOOKUP(C112,[3]Sheet2!A:B,2,0)</f>
        <v>80.46</v>
      </c>
      <c r="L112" s="16">
        <f t="shared" si="5"/>
        <v>70.805</v>
      </c>
    </row>
    <row r="113" s="1" customFormat="1" ht="15" customHeight="1" spans="1:12">
      <c r="A113" s="6" t="s">
        <v>121</v>
      </c>
      <c r="B113" s="6">
        <f>VLOOKUP(C113,[3]Sheet3!B:C,2,0)</f>
        <v>6</v>
      </c>
      <c r="C113" s="7" t="s">
        <v>145</v>
      </c>
      <c r="D113" s="7" t="s">
        <v>15</v>
      </c>
      <c r="E113" s="7" t="s">
        <v>16</v>
      </c>
      <c r="F113" s="7" t="s">
        <v>142</v>
      </c>
      <c r="G113" s="7" t="s">
        <v>24</v>
      </c>
      <c r="H113" s="8">
        <v>58.99</v>
      </c>
      <c r="I113" s="8"/>
      <c r="J113" s="8">
        <f t="shared" si="4"/>
        <v>58.99</v>
      </c>
      <c r="K113" s="6">
        <f>VLOOKUP(C113,[3]Sheet2!A:B,2,0)</f>
        <v>82.46</v>
      </c>
      <c r="L113" s="16">
        <f t="shared" si="5"/>
        <v>70.725</v>
      </c>
    </row>
    <row r="114" s="1" customFormat="1" ht="15" customHeight="1" spans="1:12">
      <c r="A114" s="6" t="s">
        <v>121</v>
      </c>
      <c r="B114" s="6">
        <f>VLOOKUP(C114,[3]Sheet3!B:C,2,0)</f>
        <v>30</v>
      </c>
      <c r="C114" s="7" t="s">
        <v>146</v>
      </c>
      <c r="D114" s="7" t="s">
        <v>15</v>
      </c>
      <c r="E114" s="7" t="s">
        <v>16</v>
      </c>
      <c r="F114" s="7" t="s">
        <v>142</v>
      </c>
      <c r="G114" s="7" t="s">
        <v>24</v>
      </c>
      <c r="H114" s="8">
        <v>56.92</v>
      </c>
      <c r="I114" s="8"/>
      <c r="J114" s="8">
        <f t="shared" si="4"/>
        <v>56.92</v>
      </c>
      <c r="K114" s="6">
        <f>VLOOKUP(C114,[3]Sheet2!A:B,2,0)</f>
        <v>76.04</v>
      </c>
      <c r="L114" s="16">
        <f t="shared" si="5"/>
        <v>66.48</v>
      </c>
    </row>
    <row r="115" s="1" customFormat="1" ht="15" customHeight="1" spans="1:12">
      <c r="A115" s="6" t="s">
        <v>121</v>
      </c>
      <c r="B115" s="6">
        <f>VLOOKUP(C115,[3]Sheet3!B:C,2,0)</f>
        <v>17</v>
      </c>
      <c r="C115" s="7" t="s">
        <v>147</v>
      </c>
      <c r="D115" s="7" t="s">
        <v>22</v>
      </c>
      <c r="E115" s="7" t="s">
        <v>28</v>
      </c>
      <c r="F115" s="7" t="s">
        <v>142</v>
      </c>
      <c r="G115" s="7" t="s">
        <v>31</v>
      </c>
      <c r="H115" s="8">
        <v>63.95</v>
      </c>
      <c r="I115" s="8">
        <v>2.5</v>
      </c>
      <c r="J115" s="8">
        <f t="shared" si="4"/>
        <v>66.45</v>
      </c>
      <c r="K115" s="6">
        <f>VLOOKUP(C115,[3]Sheet2!A:B,2,0)</f>
        <v>90.1</v>
      </c>
      <c r="L115" s="16">
        <f t="shared" si="5"/>
        <v>78.275</v>
      </c>
    </row>
    <row r="116" s="1" customFormat="1" ht="15" customHeight="1" spans="1:12">
      <c r="A116" s="6" t="s">
        <v>121</v>
      </c>
      <c r="B116" s="6">
        <f>VLOOKUP(C116,[3]Sheet3!B:C,2,0)</f>
        <v>21</v>
      </c>
      <c r="C116" s="7" t="s">
        <v>148</v>
      </c>
      <c r="D116" s="7" t="s">
        <v>15</v>
      </c>
      <c r="E116" s="7" t="s">
        <v>16</v>
      </c>
      <c r="F116" s="7" t="s">
        <v>142</v>
      </c>
      <c r="G116" s="7" t="s">
        <v>31</v>
      </c>
      <c r="H116" s="8">
        <v>67.57</v>
      </c>
      <c r="I116" s="8"/>
      <c r="J116" s="8">
        <f t="shared" si="4"/>
        <v>67.57</v>
      </c>
      <c r="K116" s="6">
        <f>VLOOKUP(C116,[3]Sheet2!A:B,2,0)</f>
        <v>84.4</v>
      </c>
      <c r="L116" s="16">
        <f t="shared" si="5"/>
        <v>75.985</v>
      </c>
    </row>
    <row r="117" s="1" customFormat="1" ht="15" customHeight="1" spans="1:12">
      <c r="A117" s="6" t="s">
        <v>121</v>
      </c>
      <c r="B117" s="6">
        <f>VLOOKUP(C117,[3]Sheet3!B:C,2,0)</f>
        <v>1</v>
      </c>
      <c r="C117" s="7" t="s">
        <v>149</v>
      </c>
      <c r="D117" s="7" t="s">
        <v>15</v>
      </c>
      <c r="E117" s="7" t="s">
        <v>16</v>
      </c>
      <c r="F117" s="7" t="s">
        <v>142</v>
      </c>
      <c r="G117" s="7" t="s">
        <v>31</v>
      </c>
      <c r="H117" s="8">
        <v>63.79</v>
      </c>
      <c r="I117" s="8"/>
      <c r="J117" s="8">
        <f t="shared" si="4"/>
        <v>63.79</v>
      </c>
      <c r="K117" s="6">
        <f>VLOOKUP(C117,[3]Sheet2!A:B,2,0)</f>
        <v>85.86</v>
      </c>
      <c r="L117" s="16">
        <f t="shared" si="5"/>
        <v>74.825</v>
      </c>
    </row>
    <row r="118" s="1" customFormat="1" ht="15" customHeight="1" spans="1:12">
      <c r="A118" s="6" t="s">
        <v>121</v>
      </c>
      <c r="B118" s="6">
        <f>VLOOKUP(C118,[3]Sheet3!B:C,2,0)</f>
        <v>29</v>
      </c>
      <c r="C118" s="7" t="s">
        <v>150</v>
      </c>
      <c r="D118" s="7" t="s">
        <v>22</v>
      </c>
      <c r="E118" s="7" t="s">
        <v>16</v>
      </c>
      <c r="F118" s="7" t="s">
        <v>142</v>
      </c>
      <c r="G118" s="7" t="s">
        <v>31</v>
      </c>
      <c r="H118" s="8">
        <v>58.96</v>
      </c>
      <c r="I118" s="8"/>
      <c r="J118" s="8">
        <f t="shared" si="4"/>
        <v>58.96</v>
      </c>
      <c r="K118" s="6">
        <f>VLOOKUP(C118,[3]Sheet2!A:B,2,0)</f>
        <v>90.6</v>
      </c>
      <c r="L118" s="16">
        <f t="shared" si="5"/>
        <v>74.78</v>
      </c>
    </row>
    <row r="119" s="1" customFormat="1" ht="15" customHeight="1" spans="1:12">
      <c r="A119" s="6" t="s">
        <v>121</v>
      </c>
      <c r="B119" s="6">
        <f>VLOOKUP(C119,[3]Sheet3!B:C,2,0)</f>
        <v>15</v>
      </c>
      <c r="C119" s="7" t="s">
        <v>151</v>
      </c>
      <c r="D119" s="7" t="s">
        <v>22</v>
      </c>
      <c r="E119" s="7" t="s">
        <v>16</v>
      </c>
      <c r="F119" s="7" t="s">
        <v>142</v>
      </c>
      <c r="G119" s="7" t="s">
        <v>31</v>
      </c>
      <c r="H119" s="8">
        <v>62</v>
      </c>
      <c r="I119" s="8"/>
      <c r="J119" s="8">
        <f t="shared" si="4"/>
        <v>62</v>
      </c>
      <c r="K119" s="6">
        <f>VLOOKUP(C119,[3]Sheet2!A:B,2,0)</f>
        <v>83.08</v>
      </c>
      <c r="L119" s="16">
        <f t="shared" si="5"/>
        <v>72.54</v>
      </c>
    </row>
    <row r="120" s="1" customFormat="1" ht="15" customHeight="1" spans="1:12">
      <c r="A120" s="6" t="s">
        <v>121</v>
      </c>
      <c r="B120" s="6">
        <f>VLOOKUP(C120,[3]Sheet3!B:C,2,0)</f>
        <v>40</v>
      </c>
      <c r="C120" s="7" t="s">
        <v>152</v>
      </c>
      <c r="D120" s="7" t="s">
        <v>15</v>
      </c>
      <c r="E120" s="7" t="s">
        <v>16</v>
      </c>
      <c r="F120" s="7" t="s">
        <v>142</v>
      </c>
      <c r="G120" s="7" t="s">
        <v>31</v>
      </c>
      <c r="H120" s="8">
        <v>58.35</v>
      </c>
      <c r="I120" s="8"/>
      <c r="J120" s="8">
        <f t="shared" si="4"/>
        <v>58.35</v>
      </c>
      <c r="K120" s="6">
        <f>VLOOKUP(C120,[3]Sheet2!A:B,2,0)</f>
        <v>84.32</v>
      </c>
      <c r="L120" s="16">
        <f t="shared" si="5"/>
        <v>71.335</v>
      </c>
    </row>
    <row r="121" s="1" customFormat="1" ht="15" customHeight="1" spans="1:12">
      <c r="A121" s="6" t="s">
        <v>121</v>
      </c>
      <c r="B121" s="6">
        <f>VLOOKUP(C121,[3]Sheet3!B:C,2,0)</f>
        <v>19</v>
      </c>
      <c r="C121" s="7" t="s">
        <v>153</v>
      </c>
      <c r="D121" s="7" t="s">
        <v>22</v>
      </c>
      <c r="E121" s="7" t="s">
        <v>16</v>
      </c>
      <c r="F121" s="7" t="s">
        <v>142</v>
      </c>
      <c r="G121" s="7" t="s">
        <v>31</v>
      </c>
      <c r="H121" s="8">
        <v>63.3</v>
      </c>
      <c r="I121" s="8"/>
      <c r="J121" s="8">
        <f t="shared" si="4"/>
        <v>63.3</v>
      </c>
      <c r="K121" s="6">
        <f>VLOOKUP(C121,[3]Sheet2!A:B,2,0)</f>
        <v>75.86</v>
      </c>
      <c r="L121" s="16">
        <f t="shared" si="5"/>
        <v>69.58</v>
      </c>
    </row>
    <row r="122" s="1" customFormat="1" ht="15" customHeight="1" spans="1:12">
      <c r="A122" s="6" t="s">
        <v>121</v>
      </c>
      <c r="B122" s="6">
        <f>VLOOKUP(C122,[3]Sheet3!B:C,2,0)</f>
        <v>35</v>
      </c>
      <c r="C122" s="7" t="s">
        <v>154</v>
      </c>
      <c r="D122" s="7" t="s">
        <v>15</v>
      </c>
      <c r="E122" s="7" t="s">
        <v>16</v>
      </c>
      <c r="F122" s="7" t="s">
        <v>142</v>
      </c>
      <c r="G122" s="7" t="s">
        <v>31</v>
      </c>
      <c r="H122" s="8">
        <v>59.84</v>
      </c>
      <c r="I122" s="8"/>
      <c r="J122" s="8">
        <f t="shared" si="4"/>
        <v>59.84</v>
      </c>
      <c r="K122" s="6">
        <f>VLOOKUP(C122,[3]Sheet2!A:B,2,0)</f>
        <v>78.98</v>
      </c>
      <c r="L122" s="16">
        <f t="shared" si="5"/>
        <v>69.41</v>
      </c>
    </row>
    <row r="123" s="1" customFormat="1" ht="15" customHeight="1" spans="1:12">
      <c r="A123" s="6" t="s">
        <v>121</v>
      </c>
      <c r="B123" s="6">
        <f>VLOOKUP(C123,[3]Sheet3!B:C,2,0)</f>
        <v>5</v>
      </c>
      <c r="C123" s="7" t="s">
        <v>155</v>
      </c>
      <c r="D123" s="7" t="s">
        <v>15</v>
      </c>
      <c r="E123" s="7" t="s">
        <v>16</v>
      </c>
      <c r="F123" s="7" t="s">
        <v>142</v>
      </c>
      <c r="G123" s="7" t="s">
        <v>31</v>
      </c>
      <c r="H123" s="8">
        <v>58.84</v>
      </c>
      <c r="I123" s="8"/>
      <c r="J123" s="8">
        <f t="shared" si="4"/>
        <v>58.84</v>
      </c>
      <c r="K123" s="6">
        <f>VLOOKUP(C123,[3]Sheet2!A:B,2,0)</f>
        <v>79.39</v>
      </c>
      <c r="L123" s="16">
        <f t="shared" si="5"/>
        <v>69.115</v>
      </c>
    </row>
    <row r="124" s="1" customFormat="1" ht="15" customHeight="1" spans="1:12">
      <c r="A124" s="6" t="s">
        <v>121</v>
      </c>
      <c r="B124" s="6">
        <f>VLOOKUP(C124,[3]Sheet3!B:C,2,0)</f>
        <v>2</v>
      </c>
      <c r="C124" s="7" t="s">
        <v>156</v>
      </c>
      <c r="D124" s="7" t="s">
        <v>15</v>
      </c>
      <c r="E124" s="7" t="s">
        <v>16</v>
      </c>
      <c r="F124" s="7" t="s">
        <v>142</v>
      </c>
      <c r="G124" s="7" t="s">
        <v>31</v>
      </c>
      <c r="H124" s="8">
        <v>59.8</v>
      </c>
      <c r="I124" s="8"/>
      <c r="J124" s="8">
        <f t="shared" si="4"/>
        <v>59.8</v>
      </c>
      <c r="K124" s="6">
        <f>VLOOKUP(C124,[3]Sheet2!A:B,2,0)</f>
        <v>77</v>
      </c>
      <c r="L124" s="16">
        <f t="shared" si="5"/>
        <v>68.4</v>
      </c>
    </row>
    <row r="125" s="1" customFormat="1" ht="15" customHeight="1" spans="1:12">
      <c r="A125" s="6" t="s">
        <v>121</v>
      </c>
      <c r="B125" s="6">
        <f>VLOOKUP(C125,[3]Sheet3!B:C,2,0)</f>
        <v>18</v>
      </c>
      <c r="C125" s="7" t="s">
        <v>157</v>
      </c>
      <c r="D125" s="7" t="s">
        <v>22</v>
      </c>
      <c r="E125" s="7" t="s">
        <v>16</v>
      </c>
      <c r="F125" s="7" t="s">
        <v>142</v>
      </c>
      <c r="G125" s="7" t="s">
        <v>31</v>
      </c>
      <c r="H125" s="8">
        <v>58.75</v>
      </c>
      <c r="I125" s="8"/>
      <c r="J125" s="8">
        <f t="shared" si="4"/>
        <v>58.75</v>
      </c>
      <c r="K125" s="6">
        <f>VLOOKUP(C125,[3]Sheet2!A:B,2,0)</f>
        <v>73.08</v>
      </c>
      <c r="L125" s="16">
        <f t="shared" si="5"/>
        <v>65.915</v>
      </c>
    </row>
    <row r="126" s="1" customFormat="1" ht="15" customHeight="1" spans="1:12">
      <c r="A126" s="6" t="s">
        <v>121</v>
      </c>
      <c r="B126" s="6">
        <f>VLOOKUP(C126,[3]Sheet3!B:C,2,0)</f>
        <v>38</v>
      </c>
      <c r="C126" s="7" t="s">
        <v>158</v>
      </c>
      <c r="D126" s="7" t="s">
        <v>22</v>
      </c>
      <c r="E126" s="7" t="s">
        <v>16</v>
      </c>
      <c r="F126" s="7" t="s">
        <v>159</v>
      </c>
      <c r="G126" s="7" t="s">
        <v>24</v>
      </c>
      <c r="H126" s="8">
        <v>60.82</v>
      </c>
      <c r="I126" s="8"/>
      <c r="J126" s="8">
        <f t="shared" si="4"/>
        <v>60.82</v>
      </c>
      <c r="K126" s="6">
        <f>VLOOKUP(C126,[3]Sheet2!A:B,2,0)</f>
        <v>80.4</v>
      </c>
      <c r="L126" s="16">
        <f t="shared" si="5"/>
        <v>70.61</v>
      </c>
    </row>
    <row r="127" s="1" customFormat="1" ht="15" customHeight="1" spans="1:12">
      <c r="A127" s="6" t="s">
        <v>121</v>
      </c>
      <c r="B127" s="6">
        <f>VLOOKUP(C127,[3]Sheet3!B:C,2,0)</f>
        <v>22</v>
      </c>
      <c r="C127" s="7" t="s">
        <v>160</v>
      </c>
      <c r="D127" s="7" t="s">
        <v>15</v>
      </c>
      <c r="E127" s="7" t="s">
        <v>16</v>
      </c>
      <c r="F127" s="7" t="s">
        <v>159</v>
      </c>
      <c r="G127" s="7" t="s">
        <v>24</v>
      </c>
      <c r="H127" s="8">
        <v>57.29</v>
      </c>
      <c r="I127" s="8"/>
      <c r="J127" s="8">
        <f t="shared" si="4"/>
        <v>57.29</v>
      </c>
      <c r="K127" s="6">
        <f>VLOOKUP(C127,[3]Sheet2!A:B,2,0)</f>
        <v>78.4</v>
      </c>
      <c r="L127" s="16">
        <f t="shared" si="5"/>
        <v>67.845</v>
      </c>
    </row>
    <row r="128" s="1" customFormat="1" ht="15" customHeight="1" spans="1:12">
      <c r="A128" s="6" t="s">
        <v>121</v>
      </c>
      <c r="B128" s="6">
        <f>VLOOKUP(C128,[3]Sheet3!B:C,2,0)</f>
        <v>10</v>
      </c>
      <c r="C128" s="7" t="s">
        <v>161</v>
      </c>
      <c r="D128" s="7" t="s">
        <v>22</v>
      </c>
      <c r="E128" s="7" t="s">
        <v>16</v>
      </c>
      <c r="F128" s="7" t="s">
        <v>159</v>
      </c>
      <c r="G128" s="7" t="s">
        <v>24</v>
      </c>
      <c r="H128" s="8">
        <v>53.59</v>
      </c>
      <c r="I128" s="8"/>
      <c r="J128" s="8">
        <f t="shared" si="4"/>
        <v>53.59</v>
      </c>
      <c r="K128" s="6">
        <f>VLOOKUP(C128,[3]Sheet2!A:B,2,0)</f>
        <v>80.08</v>
      </c>
      <c r="L128" s="16">
        <f t="shared" si="5"/>
        <v>66.835</v>
      </c>
    </row>
    <row r="129" s="1" customFormat="1" ht="15" customHeight="1" spans="1:12">
      <c r="A129" s="6" t="s">
        <v>121</v>
      </c>
      <c r="B129" s="6">
        <f>VLOOKUP(C129,[3]Sheet3!B:C,2,0)</f>
        <v>4</v>
      </c>
      <c r="C129" s="7" t="s">
        <v>162</v>
      </c>
      <c r="D129" s="7" t="s">
        <v>22</v>
      </c>
      <c r="E129" s="7" t="s">
        <v>28</v>
      </c>
      <c r="F129" s="7" t="s">
        <v>159</v>
      </c>
      <c r="G129" s="7" t="s">
        <v>29</v>
      </c>
      <c r="H129" s="8">
        <v>44.93</v>
      </c>
      <c r="I129" s="8">
        <v>2.5</v>
      </c>
      <c r="J129" s="8">
        <f t="shared" si="4"/>
        <v>47.43</v>
      </c>
      <c r="K129" s="6">
        <f>VLOOKUP(C129,[3]Sheet2!A:B,2,0)</f>
        <v>82.2</v>
      </c>
      <c r="L129" s="16">
        <f t="shared" si="5"/>
        <v>64.815</v>
      </c>
    </row>
    <row r="130" s="1" customFormat="1" ht="15" customHeight="1" spans="1:12">
      <c r="A130" s="6" t="s">
        <v>121</v>
      </c>
      <c r="B130" s="6">
        <f>VLOOKUP(C130,[3]Sheet3!B:C,2,0)</f>
        <v>32</v>
      </c>
      <c r="C130" s="7" t="s">
        <v>163</v>
      </c>
      <c r="D130" s="7" t="s">
        <v>22</v>
      </c>
      <c r="E130" s="7" t="s">
        <v>16</v>
      </c>
      <c r="F130" s="7" t="s">
        <v>159</v>
      </c>
      <c r="G130" s="7" t="s">
        <v>31</v>
      </c>
      <c r="H130" s="8">
        <v>65.09</v>
      </c>
      <c r="I130" s="8"/>
      <c r="J130" s="8">
        <f t="shared" ref="J130:J135" si="6">I130+H130</f>
        <v>65.09</v>
      </c>
      <c r="K130" s="6">
        <f>VLOOKUP(C130,[3]Sheet2!A:B,2,0)</f>
        <v>81.3</v>
      </c>
      <c r="L130" s="16">
        <f t="shared" ref="L130:L135" si="7">J130*50%+K130*50%</f>
        <v>73.195</v>
      </c>
    </row>
    <row r="131" s="1" customFormat="1" ht="15" customHeight="1" spans="1:12">
      <c r="A131" s="6" t="s">
        <v>121</v>
      </c>
      <c r="B131" s="6">
        <f>VLOOKUP(C131,[3]Sheet3!B:C,2,0)</f>
        <v>44</v>
      </c>
      <c r="C131" s="7" t="s">
        <v>164</v>
      </c>
      <c r="D131" s="7" t="s">
        <v>22</v>
      </c>
      <c r="E131" s="7" t="s">
        <v>16</v>
      </c>
      <c r="F131" s="7" t="s">
        <v>159</v>
      </c>
      <c r="G131" s="7" t="s">
        <v>31</v>
      </c>
      <c r="H131" s="8">
        <v>62.29</v>
      </c>
      <c r="I131" s="8"/>
      <c r="J131" s="8">
        <f t="shared" si="6"/>
        <v>62.29</v>
      </c>
      <c r="K131" s="6">
        <f>VLOOKUP(C131,[3]Sheet2!A:B,2,0)</f>
        <v>82.5</v>
      </c>
      <c r="L131" s="16">
        <f t="shared" si="7"/>
        <v>72.395</v>
      </c>
    </row>
    <row r="132" s="1" customFormat="1" ht="15" customHeight="1" spans="1:12">
      <c r="A132" s="6" t="s">
        <v>121</v>
      </c>
      <c r="B132" s="6">
        <f>VLOOKUP(C132,[3]Sheet3!B:C,2,0)</f>
        <v>12</v>
      </c>
      <c r="C132" s="7" t="s">
        <v>165</v>
      </c>
      <c r="D132" s="7" t="s">
        <v>22</v>
      </c>
      <c r="E132" s="7" t="s">
        <v>16</v>
      </c>
      <c r="F132" s="7" t="s">
        <v>159</v>
      </c>
      <c r="G132" s="7" t="s">
        <v>31</v>
      </c>
      <c r="H132" s="8">
        <v>58.54</v>
      </c>
      <c r="I132" s="8"/>
      <c r="J132" s="8">
        <f t="shared" si="6"/>
        <v>58.54</v>
      </c>
      <c r="K132" s="6">
        <f>VLOOKUP(C132,[3]Sheet2!A:B,2,0)</f>
        <v>83.52</v>
      </c>
      <c r="L132" s="16">
        <f t="shared" si="7"/>
        <v>71.03</v>
      </c>
    </row>
    <row r="133" s="1" customFormat="1" ht="15" customHeight="1" spans="1:12">
      <c r="A133" s="6" t="s">
        <v>121</v>
      </c>
      <c r="B133" s="6">
        <f>VLOOKUP(C133,[3]Sheet3!B:C,2,0)</f>
        <v>16</v>
      </c>
      <c r="C133" s="7" t="s">
        <v>166</v>
      </c>
      <c r="D133" s="7" t="s">
        <v>22</v>
      </c>
      <c r="E133" s="7" t="s">
        <v>16</v>
      </c>
      <c r="F133" s="7" t="s">
        <v>159</v>
      </c>
      <c r="G133" s="7" t="s">
        <v>31</v>
      </c>
      <c r="H133" s="8">
        <v>59.53</v>
      </c>
      <c r="I133" s="8"/>
      <c r="J133" s="8">
        <f t="shared" si="6"/>
        <v>59.53</v>
      </c>
      <c r="K133" s="6">
        <f>VLOOKUP(C133,[3]Sheet2!A:B,2,0)</f>
        <v>80.66</v>
      </c>
      <c r="L133" s="16">
        <f t="shared" si="7"/>
        <v>70.095</v>
      </c>
    </row>
    <row r="134" s="1" customFormat="1" ht="15" customHeight="1" spans="1:12">
      <c r="A134" s="6" t="s">
        <v>121</v>
      </c>
      <c r="B134" s="6">
        <f>VLOOKUP(C134,[3]Sheet3!B:C,2,0)</f>
        <v>25</v>
      </c>
      <c r="C134" s="9" t="s">
        <v>167</v>
      </c>
      <c r="D134" s="9" t="s">
        <v>15</v>
      </c>
      <c r="E134" s="9" t="s">
        <v>16</v>
      </c>
      <c r="F134" s="9" t="s">
        <v>159</v>
      </c>
      <c r="G134" s="9" t="s">
        <v>31</v>
      </c>
      <c r="H134" s="10">
        <v>52.58</v>
      </c>
      <c r="I134" s="17"/>
      <c r="J134" s="17">
        <f t="shared" si="6"/>
        <v>52.58</v>
      </c>
      <c r="K134" s="6">
        <f>VLOOKUP(C134,[3]Sheet2!A:B,2,0)</f>
        <v>77.3</v>
      </c>
      <c r="L134" s="16">
        <f t="shared" si="7"/>
        <v>64.94</v>
      </c>
    </row>
    <row r="135" s="1" customFormat="1" ht="15" customHeight="1" spans="1:12">
      <c r="A135" s="6" t="s">
        <v>121</v>
      </c>
      <c r="B135" s="6">
        <f>VLOOKUP(C135,[3]Sheet3!B:C,2,0)</f>
        <v>34</v>
      </c>
      <c r="C135" s="7" t="s">
        <v>168</v>
      </c>
      <c r="D135" s="7" t="s">
        <v>15</v>
      </c>
      <c r="E135" s="7" t="s">
        <v>16</v>
      </c>
      <c r="F135" s="7" t="s">
        <v>159</v>
      </c>
      <c r="G135" s="7" t="s">
        <v>31</v>
      </c>
      <c r="H135" s="8">
        <v>54.08</v>
      </c>
      <c r="I135" s="8"/>
      <c r="J135" s="8">
        <f t="shared" si="6"/>
        <v>54.08</v>
      </c>
      <c r="K135" s="6">
        <f>VLOOKUP(C135,[3]Sheet2!A:B,2,0)</f>
        <v>74.48</v>
      </c>
      <c r="L135" s="16">
        <f t="shared" si="7"/>
        <v>64.28</v>
      </c>
    </row>
    <row r="136" s="1" customFormat="1" ht="15" customHeight="1"/>
    <row r="137" s="1" customFormat="1" ht="15" customHeight="1"/>
    <row r="138" s="1" customFormat="1" ht="15" customHeight="1"/>
    <row r="139" s="1" customFormat="1" ht="12"/>
    <row r="140" s="1" customFormat="1" ht="12"/>
    <row r="141" s="1" customFormat="1" ht="12"/>
    <row r="142" s="1" customFormat="1" ht="12"/>
    <row r="143" s="1" customFormat="1" ht="12"/>
  </sheetData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ery6</dc:creator>
  <cp:lastModifiedBy>吴培武</cp:lastModifiedBy>
  <dcterms:created xsi:type="dcterms:W3CDTF">2020-08-08T09:26:00Z</dcterms:created>
  <dcterms:modified xsi:type="dcterms:W3CDTF">2020-08-10T02:21:08Z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