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0FC" lockStructure="1"/>
  <bookViews>
    <workbookView windowWidth="20490" windowHeight="7860"/>
  </bookViews>
  <sheets>
    <sheet name="Sheet1" sheetId="1" r:id="rId1"/>
  </sheets>
  <definedNames>
    <definedName name="_xlnm._FilterDatabase" localSheetId="0" hidden="1">Sheet1!$A$4:$X$49</definedName>
    <definedName name="_xlnm.Print_Area" localSheetId="0">Sheet1!$A$1:$X$49</definedName>
  </definedNames>
  <calcPr calcId="144525"/>
</workbook>
</file>

<file path=xl/sharedStrings.xml><?xml version="1.0" encoding="utf-8"?>
<sst xmlns="http://schemas.openxmlformats.org/spreadsheetml/2006/main" count="719" uniqueCount="178">
  <si>
    <t>01-2020年泉州市党群系统事业单位公开招聘编制内工作人员岗位信息表</t>
  </si>
  <si>
    <t>主管代码</t>
  </si>
  <si>
    <t>主管
部门</t>
  </si>
  <si>
    <t>单位代码</t>
  </si>
  <si>
    <t>单位
名称</t>
  </si>
  <si>
    <t>经费形式</t>
  </si>
  <si>
    <t>岗位代码</t>
  </si>
  <si>
    <t>岗位类别及名称</t>
  </si>
  <si>
    <t>岗位最高级别</t>
  </si>
  <si>
    <t>招聘人数</t>
  </si>
  <si>
    <t>所  需  资  格  条  件</t>
  </si>
  <si>
    <t>笔试科目</t>
  </si>
  <si>
    <t>考试方式及折算比例</t>
  </si>
  <si>
    <t>备注</t>
  </si>
  <si>
    <t>招聘单位联系人及电话</t>
  </si>
  <si>
    <t>报考人员来源类别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</si>
  <si>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</si>
  <si>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</si>
  <si>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</si>
  <si>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</si>
  <si>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</si>
  <si>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</si>
  <si>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</si>
  <si>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</si>
  <si>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</si>
  <si>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</si>
  <si>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</si>
  <si>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中共泉州市委办公室</t>
  </si>
  <si>
    <t>泉州市电子政务数字证书注册中心</t>
  </si>
  <si>
    <t>财政核拨</t>
  </si>
  <si>
    <t>专技（法律）</t>
  </si>
  <si>
    <t>12级</t>
  </si>
  <si>
    <t>2020届毕业生</t>
  </si>
  <si>
    <t>不限</t>
  </si>
  <si>
    <t>福建</t>
  </si>
  <si>
    <t>全日制普通院校</t>
  </si>
  <si>
    <t>本科及以上</t>
  </si>
  <si>
    <t>学士及以上</t>
  </si>
  <si>
    <t>法学，诉讼法，法律，行政法，法学理论，法理学，法律史，宪法学与行政法学，行政诉讼法学，诉讼法学，法律硕士，法律实务，法律事务，法律逻辑，马克思主义法学，法学硕士，社会法</t>
  </si>
  <si>
    <t>中共党员或共青团员；硕士研究生可放宽到30周岁，博士研究生可放宽到35周岁</t>
  </si>
  <si>
    <t>综合基础知识</t>
  </si>
  <si>
    <t>需对近亲属及主要社会关系进行政治审查；需参加24小时夜班</t>
  </si>
  <si>
    <t>江女士：0595-28388800</t>
  </si>
  <si>
    <t>中共泉州市委党校</t>
  </si>
  <si>
    <t>专技（教师）</t>
  </si>
  <si>
    <t>10级</t>
  </si>
  <si>
    <t>研究生</t>
  </si>
  <si>
    <t>硕士及以上</t>
  </si>
  <si>
    <t>哲学类、马克思主义理论类、政治学类、历史学类</t>
  </si>
  <si>
    <t>傅先生：0595-22763212</t>
  </si>
  <si>
    <t>中共泉州市委网信办</t>
  </si>
  <si>
    <t>泉州市网络安全应急指挥中心</t>
  </si>
  <si>
    <t>专技（网络技术保障）</t>
  </si>
  <si>
    <t>男</t>
  </si>
  <si>
    <t>电子信息类、通信信息类、计算机科学与技术类</t>
  </si>
  <si>
    <t>能够适应节假日、夜班值班工作</t>
  </si>
  <si>
    <t>梁女士：0595-22383081</t>
  </si>
  <si>
    <t>女</t>
  </si>
  <si>
    <t>专技（网络安全协调）</t>
  </si>
  <si>
    <t>中共党员</t>
  </si>
  <si>
    <t>专技（网络应急处置）</t>
  </si>
  <si>
    <t>专技（网络内容管理）</t>
  </si>
  <si>
    <t>中国语言文学类、新闻传播学类、法学类、政治学类、公共管理类</t>
  </si>
  <si>
    <t>中共泉州市委宣传部</t>
  </si>
  <si>
    <t>泉州学研究所</t>
  </si>
  <si>
    <t>专技（研究人员）</t>
  </si>
  <si>
    <t>哲学、文学、历史学大类；经济学、管理学大类</t>
  </si>
  <si>
    <t>吴女士：0595-22394059</t>
  </si>
  <si>
    <t>专技（编辑人员）</t>
  </si>
  <si>
    <t>持有初级及以上出版专业技术人员职业资格证书</t>
  </si>
  <si>
    <t>共青团泉州市委</t>
  </si>
  <si>
    <t>泉州市青少年宫</t>
  </si>
  <si>
    <t>专技（体育（篮球）教师）</t>
  </si>
  <si>
    <t>体育学类</t>
  </si>
  <si>
    <t>持有小学及以上体育教师资格证</t>
  </si>
  <si>
    <t>专业测试为篮球教学技能测试</t>
  </si>
  <si>
    <t>王女士：0595-22199720</t>
  </si>
  <si>
    <t>专技（书法教师）</t>
  </si>
  <si>
    <t>书法学、书法教育、美术（学）、艺术硕士（美术）、美术教育</t>
  </si>
  <si>
    <t>持有小学及以上美术教师资格证</t>
  </si>
  <si>
    <t>专业测试为书法教学技能测试</t>
  </si>
  <si>
    <t>专技（声乐教师）</t>
  </si>
  <si>
    <t>声乐、音乐表演、音乐（学）、音乐与舞蹈学、艺术硕士（音乐）、学科教学（音乐）、教育学类（声乐方向）</t>
  </si>
  <si>
    <t>持有小学及以上音乐教师资格证</t>
  </si>
  <si>
    <t>专业测试为声乐教学技能测试</t>
  </si>
  <si>
    <t>专技（二胡教师）</t>
  </si>
  <si>
    <t>音乐表演、音乐（学）、艺术硕士（音乐）、学科教学（音乐）、教育学类（二胡方向）</t>
  </si>
  <si>
    <t>专业测试为二胡教学技能测试</t>
  </si>
  <si>
    <t>专技（主持人教师）</t>
  </si>
  <si>
    <t>中国语言文学类、新闻传播学类、表演艺术类</t>
  </si>
  <si>
    <t>持有小学及以上语文教师资格证、普通话一级乙等及以上证书</t>
  </si>
  <si>
    <t>专业测试为主持人教学技能测试</t>
  </si>
  <si>
    <t>泉州市总工会</t>
  </si>
  <si>
    <t>泉州市困难职工帮扶中心</t>
  </si>
  <si>
    <t>专技（社会工作）</t>
  </si>
  <si>
    <t>社会学类、公共管理类、法学类</t>
  </si>
  <si>
    <t>陈女士：0595-22982620</t>
  </si>
  <si>
    <t>中共泉州市丰泽区委办公室</t>
  </si>
  <si>
    <t>中共泉州市丰泽区委办公室信息研究中心</t>
  </si>
  <si>
    <t>管理（办公室文字综合）</t>
  </si>
  <si>
    <t>9级</t>
  </si>
  <si>
    <t>中国语言文学类、公共管理类</t>
  </si>
  <si>
    <t>最低服务年限五年；需要担任24小时在岗值班任务</t>
  </si>
  <si>
    <t>黄女士：0595-22502016</t>
  </si>
  <si>
    <t>中共泉州市丰泽区委组织部</t>
  </si>
  <si>
    <t>中共泉州市丰泽区委非公有制企业和社会组织党员服务中心</t>
  </si>
  <si>
    <t>管理（文字综合）</t>
  </si>
  <si>
    <t>最低服务年限五年</t>
  </si>
  <si>
    <t>中共泉州市丰泽区委巡察工作领导小组办公室</t>
  </si>
  <si>
    <t>中共泉州市丰泽区委巡察工作保障中心</t>
  </si>
  <si>
    <t>专计（文字综合、巡察人才管理）</t>
  </si>
  <si>
    <t>中国语言文学类、经济贸易类</t>
  </si>
  <si>
    <t>中共泉州市洛江区纪律检查委员会</t>
  </si>
  <si>
    <t>洛江区党风廉政教育中心</t>
  </si>
  <si>
    <t>专技
（办公室综合）</t>
  </si>
  <si>
    <t>中国语言文学类、会计与审计类、法学类</t>
  </si>
  <si>
    <t>吴女士：0595-22635580</t>
  </si>
  <si>
    <t>中共泉州市洛江区委宣传部</t>
  </si>
  <si>
    <t>泉州市洛江区融媒体中心</t>
  </si>
  <si>
    <t>专技
（播音主持）</t>
  </si>
  <si>
    <t>新闻传播学类</t>
  </si>
  <si>
    <t>持有普通话二级甲等及以上证书</t>
  </si>
  <si>
    <t>中共泉州市洛江区委巡察工作领导小组办公室</t>
  </si>
  <si>
    <t>中共洛江区委巡察保障服务中心</t>
  </si>
  <si>
    <t>中共泉州市泉港区委宣传部</t>
  </si>
  <si>
    <t>泉州市泉港区融媒体中心</t>
  </si>
  <si>
    <t>专技（舆情信息监测）</t>
  </si>
  <si>
    <t>新闻传播学类
计算机硬件技术类</t>
  </si>
  <si>
    <t>该岗位需经常参与夜间值班等，最低服务年限五年</t>
  </si>
  <si>
    <t>王先生：0595-87996103</t>
  </si>
  <si>
    <t>中国共产党惠安县纪律检查委员会</t>
  </si>
  <si>
    <t>惠安县纪委监委检举举报信息中心</t>
  </si>
  <si>
    <t>管理（从事检举举报信息化建设工作）</t>
  </si>
  <si>
    <t>计算机科学与技术类</t>
  </si>
  <si>
    <t>在招聘单位最低服务年限五年</t>
  </si>
  <si>
    <t>林先生：0595-87382449</t>
  </si>
  <si>
    <t>中共惠安县委宣传部</t>
  </si>
  <si>
    <t>惠安县融媒体中心</t>
  </si>
  <si>
    <t>专技
（播出技术编程）</t>
  </si>
  <si>
    <t>11级</t>
  </si>
  <si>
    <t>计算机软件技术类</t>
  </si>
  <si>
    <t>专技
（电视编辑）</t>
  </si>
  <si>
    <t>艺术设计类、计算机多媒体技术类</t>
  </si>
  <si>
    <t>专技
（新媒体文字记者）</t>
  </si>
  <si>
    <t>中国语言文学类、新闻传播学类</t>
  </si>
  <si>
    <t>专技
（摄像记者）</t>
  </si>
  <si>
    <t>摄影摄像技术、电视摄像、摄影</t>
  </si>
  <si>
    <t>专技
（编导）</t>
  </si>
  <si>
    <t>新闻传播学类、艺术设计类、表演艺术类</t>
  </si>
  <si>
    <t>专技
（会计）</t>
  </si>
  <si>
    <t>会计与审计类</t>
  </si>
  <si>
    <t>专技
（新媒体动漫制作）</t>
  </si>
  <si>
    <t>计算机多媒体技术类</t>
  </si>
  <si>
    <t>惠安县所在乡镇党委</t>
  </si>
  <si>
    <t>惠安县乡镇事业单位</t>
  </si>
  <si>
    <t>管理（综合执法协调辅助）</t>
  </si>
  <si>
    <t>法学类</t>
  </si>
  <si>
    <t>螺城镇综合执法队、螺阳镇综合执法队、紫山镇综合执法队、崇武镇综合执法队、山霞镇综合执法队各1名；在招聘单位最低服务年限五年</t>
  </si>
  <si>
    <t>涂寨镇综合执法队、东桥镇综合执法队、净峰镇综合执法队、辋川镇综合执法队各1名；在招聘单位最低服务年限五年</t>
  </si>
  <si>
    <t>法学大类</t>
  </si>
  <si>
    <t>黄塘镇综合执法队、东岭镇综合执法队、小岞镇综合执法队各1名；在招聘单位最低服务年限五年</t>
  </si>
  <si>
    <t>中共德化县委党校</t>
  </si>
  <si>
    <t>专技（讲师）</t>
  </si>
  <si>
    <t>经济贸易类、政治学类</t>
  </si>
  <si>
    <t>甘先生：0595-23580886</t>
  </si>
  <si>
    <t>政治学类</t>
  </si>
  <si>
    <t>中共德化县委精神文明建设办公室</t>
  </si>
  <si>
    <t>德化县未成年人思想道德建设服务中心</t>
  </si>
  <si>
    <t>管理（综合管理）</t>
  </si>
  <si>
    <t>公共管理类</t>
  </si>
  <si>
    <t>从事党务工作，最低服务年限五年</t>
  </si>
  <si>
    <t>中共德化县委巡察工作领导小组办公室</t>
  </si>
  <si>
    <t>德化县巡察综合保障中心</t>
  </si>
  <si>
    <t>计算机网络技术类、计算机信息管理类</t>
  </si>
  <si>
    <t>100%</t>
  </si>
  <si>
    <t>需长期外派驻点巡察,最低服务年限五年</t>
  </si>
  <si>
    <t>专技（审计）</t>
  </si>
  <si>
    <t>会计与审计类、财政金融类</t>
  </si>
</sst>
</file>

<file path=xl/styles.xml><?xml version="1.0" encoding="utf-8"?>
<styleSheet xmlns="http://schemas.openxmlformats.org/spreadsheetml/2006/main">
  <numFmts count="6">
    <numFmt numFmtId="176" formatCode="00"/>
    <numFmt numFmtId="42" formatCode="_ &quot;￥&quot;* #,##0_ ;_ &quot;￥&quot;* \-#,##0_ ;_ &quot;￥&quot;* &quot;-&quot;_ ;_ @_ "/>
    <numFmt numFmtId="177" formatCode="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134"/>
    </font>
    <font>
      <b/>
      <sz val="11"/>
      <color indexed="52"/>
      <name val="宋体"/>
      <charset val="134"/>
    </font>
    <font>
      <sz val="11"/>
      <color rgb="FF9C6500"/>
      <name val="宋体"/>
      <charset val="134"/>
    </font>
    <font>
      <sz val="11"/>
      <color rgb="FF006100"/>
      <name val="宋体"/>
      <charset val="134"/>
    </font>
    <font>
      <b/>
      <sz val="13"/>
      <color indexed="62"/>
      <name val="宋体"/>
      <charset val="134"/>
    </font>
    <font>
      <b/>
      <sz val="11"/>
      <color rgb="FF435369"/>
      <name val="宋体"/>
      <charset val="134"/>
    </font>
    <font>
      <b/>
      <sz val="11"/>
      <color indexed="62"/>
      <name val="宋体"/>
      <charset val="134"/>
    </font>
    <font>
      <b/>
      <sz val="15"/>
      <color rgb="FF435369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b/>
      <sz val="18"/>
      <color rgb="FF435369"/>
      <name val="宋体"/>
      <charset val="134"/>
    </font>
    <font>
      <b/>
      <sz val="18"/>
      <color indexed="62"/>
      <name val="宋体"/>
      <charset val="134"/>
    </font>
    <font>
      <b/>
      <sz val="13"/>
      <color rgb="FF435369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A7D00"/>
      <name val="宋体"/>
      <charset val="134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rgb="FFADCDEA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5C9BD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3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3" borderId="18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29" fillId="27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0" borderId="15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24" fillId="40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3" borderId="18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11" borderId="14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3" borderId="18" applyNumberForma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8" fillId="3" borderId="8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38" fillId="3" borderId="8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" borderId="8" applyNumberFormat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7" fillId="3" borderId="18" applyNumberFormat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8" fillId="3" borderId="8" applyNumberFormat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46" fillId="14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0" borderId="23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45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45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45" fillId="0" borderId="20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7" borderId="2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7" borderId="24" applyNumberFormat="0" applyAlignment="0" applyProtection="0">
      <alignment vertical="center"/>
    </xf>
    <xf numFmtId="0" fontId="46" fillId="7" borderId="24" applyNumberFormat="0" applyAlignment="0" applyProtection="0">
      <alignment vertical="center"/>
    </xf>
    <xf numFmtId="0" fontId="46" fillId="7" borderId="2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27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24" fillId="22" borderId="16" applyNumberFormat="0" applyFont="0" applyAlignment="0" applyProtection="0">
      <alignment vertical="center"/>
    </xf>
    <xf numFmtId="0" fontId="24" fillId="20" borderId="15" applyNumberFormat="0" applyFont="0" applyAlignment="0" applyProtection="0">
      <alignment vertical="center"/>
    </xf>
    <xf numFmtId="0" fontId="24" fillId="20" borderId="15" applyNumberFormat="0" applyFont="0" applyAlignment="0" applyProtection="0">
      <alignment vertical="center"/>
    </xf>
    <xf numFmtId="0" fontId="24" fillId="20" borderId="1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7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4" fillId="0" borderId="1" xfId="216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0" borderId="1" xfId="97" applyFont="1" applyFill="1" applyBorder="1" applyAlignment="1">
      <alignment horizontal="center" vertical="center" wrapText="1"/>
    </xf>
    <xf numFmtId="0" fontId="4" fillId="0" borderId="1" xfId="22" applyNumberFormat="1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15" applyNumberFormat="1" applyFont="1" applyFill="1" applyBorder="1" applyAlignment="1">
      <alignment horizontal="center" vertical="center" wrapText="1"/>
    </xf>
    <xf numFmtId="0" fontId="4" fillId="0" borderId="1" xfId="215" applyFont="1" applyFill="1" applyBorder="1" applyAlignment="1">
      <alignment horizontal="center" vertical="center" wrapText="1"/>
    </xf>
    <xf numFmtId="0" fontId="4" fillId="0" borderId="1" xfId="206" applyFont="1" applyFill="1" applyBorder="1" applyAlignment="1">
      <alignment horizontal="center" vertical="center" wrapText="1"/>
    </xf>
    <xf numFmtId="0" fontId="4" fillId="0" borderId="1" xfId="154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4" fillId="0" borderId="1" xfId="216" applyNumberFormat="1" applyFont="1" applyFill="1" applyBorder="1" applyAlignment="1">
      <alignment horizontal="center" vertical="center" wrapText="1"/>
    </xf>
    <xf numFmtId="49" fontId="4" fillId="0" borderId="1" xfId="292" applyNumberFormat="1" applyFont="1" applyFill="1" applyBorder="1" applyAlignment="1">
      <alignment horizontal="center" vertical="center" wrapText="1"/>
    </xf>
    <xf numFmtId="49" fontId="4" fillId="0" borderId="1" xfId="291" applyNumberFormat="1" applyFont="1" applyFill="1" applyBorder="1" applyAlignment="1">
      <alignment horizontal="center" vertical="center" wrapText="1"/>
    </xf>
    <xf numFmtId="49" fontId="4" fillId="0" borderId="1" xfId="293" applyNumberFormat="1" applyFont="1" applyFill="1" applyBorder="1" applyAlignment="1">
      <alignment horizontal="center" vertical="center" wrapText="1"/>
    </xf>
    <xf numFmtId="49" fontId="4" fillId="0" borderId="1" xfId="297" applyNumberFormat="1" applyFont="1" applyFill="1" applyBorder="1" applyAlignment="1">
      <alignment horizontal="center" vertical="center" wrapText="1"/>
    </xf>
    <xf numFmtId="0" fontId="4" fillId="0" borderId="1" xfId="97" applyFont="1" applyFill="1" applyBorder="1" applyAlignment="1" applyProtection="1">
      <alignment horizontal="center" vertical="center" wrapText="1"/>
      <protection locked="0"/>
    </xf>
    <xf numFmtId="49" fontId="4" fillId="0" borderId="1" xfId="299" applyNumberFormat="1" applyFont="1" applyFill="1" applyBorder="1" applyAlignment="1">
      <alignment horizontal="center" vertical="center" wrapText="1"/>
    </xf>
    <xf numFmtId="9" fontId="4" fillId="0" borderId="1" xfId="97" applyNumberFormat="1" applyFont="1" applyFill="1" applyBorder="1" applyAlignment="1">
      <alignment horizontal="center" vertical="center" wrapText="1"/>
    </xf>
    <xf numFmtId="49" fontId="4" fillId="0" borderId="1" xfId="303" applyNumberFormat="1" applyFont="1" applyFill="1" applyBorder="1" applyAlignment="1">
      <alignment horizontal="center" vertical="center" wrapText="1"/>
    </xf>
    <xf numFmtId="49" fontId="4" fillId="0" borderId="1" xfId="305" applyNumberFormat="1" applyFont="1" applyFill="1" applyBorder="1" applyAlignment="1">
      <alignment horizontal="center" vertical="center" wrapText="1"/>
    </xf>
    <xf numFmtId="9" fontId="4" fillId="0" borderId="1" xfId="22" applyNumberFormat="1" applyFont="1" applyFill="1" applyBorder="1" applyAlignment="1">
      <alignment horizontal="center" vertical="center" wrapText="1"/>
    </xf>
    <xf numFmtId="49" fontId="4" fillId="0" borderId="1" xfId="279" applyNumberFormat="1" applyFont="1" applyFill="1" applyBorder="1" applyAlignment="1">
      <alignment horizontal="center" vertical="center" wrapText="1"/>
    </xf>
    <xf numFmtId="49" fontId="4" fillId="0" borderId="1" xfId="296" applyNumberFormat="1" applyFont="1" applyFill="1" applyBorder="1" applyAlignment="1">
      <alignment horizontal="center" vertical="center" wrapText="1"/>
    </xf>
    <xf numFmtId="49" fontId="4" fillId="0" borderId="1" xfId="298" applyNumberFormat="1" applyFont="1" applyFill="1" applyBorder="1" applyAlignment="1">
      <alignment horizontal="center" vertical="center" wrapText="1"/>
    </xf>
    <xf numFmtId="49" fontId="4" fillId="0" borderId="1" xfId="302" applyNumberFormat="1" applyFont="1" applyFill="1" applyBorder="1" applyAlignment="1">
      <alignment horizontal="center" vertical="center" wrapText="1"/>
    </xf>
    <xf numFmtId="49" fontId="4" fillId="0" borderId="1" xfId="304" applyNumberFormat="1" applyFont="1" applyFill="1" applyBorder="1" applyAlignment="1">
      <alignment horizontal="center" vertical="center" wrapText="1"/>
    </xf>
    <xf numFmtId="49" fontId="4" fillId="0" borderId="1" xfId="28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1" xfId="289" applyNumberFormat="1" applyFont="1" applyFill="1" applyBorder="1" applyAlignment="1">
      <alignment horizontal="center" vertical="center" wrapText="1"/>
    </xf>
    <xf numFmtId="49" fontId="4" fillId="0" borderId="1" xfId="41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9" fontId="4" fillId="0" borderId="1" xfId="295" applyNumberFormat="1" applyFont="1" applyFill="1" applyBorder="1" applyAlignment="1">
      <alignment horizontal="center" vertical="center" wrapText="1"/>
    </xf>
    <xf numFmtId="49" fontId="4" fillId="0" borderId="1" xfId="283" applyNumberFormat="1" applyFont="1" applyFill="1" applyBorder="1" applyAlignment="1">
      <alignment horizontal="center" vertical="center" wrapText="1"/>
    </xf>
    <xf numFmtId="49" fontId="4" fillId="0" borderId="1" xfId="301" applyNumberFormat="1" applyFont="1" applyFill="1" applyBorder="1" applyAlignment="1">
      <alignment horizontal="center" vertical="center" wrapText="1"/>
    </xf>
    <xf numFmtId="49" fontId="4" fillId="0" borderId="1" xfId="290" applyNumberFormat="1" applyFont="1" applyFill="1" applyBorder="1" applyAlignment="1">
      <alignment horizontal="center" vertical="center" wrapText="1"/>
    </xf>
    <xf numFmtId="49" fontId="4" fillId="0" borderId="1" xfId="4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294" applyNumberFormat="1" applyFont="1" applyFill="1" applyBorder="1" applyAlignment="1">
      <alignment horizontal="center" vertical="center" wrapText="1"/>
    </xf>
    <xf numFmtId="49" fontId="4" fillId="0" borderId="1" xfId="284" applyNumberFormat="1" applyFont="1" applyFill="1" applyBorder="1" applyAlignment="1">
      <alignment horizontal="center" vertical="center" wrapText="1"/>
    </xf>
    <xf numFmtId="49" fontId="4" fillId="0" borderId="1" xfId="300" applyNumberFormat="1" applyFont="1" applyFill="1" applyBorder="1" applyAlignment="1">
      <alignment horizontal="center" vertical="center" wrapText="1"/>
    </xf>
    <xf numFmtId="49" fontId="4" fillId="0" borderId="1" xfId="309" applyNumberFormat="1" applyFont="1" applyFill="1" applyBorder="1" applyAlignment="1">
      <alignment horizontal="center" vertical="center" wrapText="1"/>
    </xf>
    <xf numFmtId="9" fontId="4" fillId="0" borderId="1" xfId="215" applyNumberFormat="1" applyFont="1" applyFill="1" applyBorder="1" applyAlignment="1">
      <alignment horizontal="center" vertical="center" wrapText="1"/>
    </xf>
    <xf numFmtId="49" fontId="4" fillId="0" borderId="1" xfId="311" applyNumberFormat="1" applyFont="1" applyFill="1" applyBorder="1" applyAlignment="1">
      <alignment horizontal="center" vertical="center" wrapText="1"/>
    </xf>
    <xf numFmtId="49" fontId="4" fillId="0" borderId="1" xfId="285" applyNumberFormat="1" applyFont="1" applyFill="1" applyBorder="1" applyAlignment="1">
      <alignment horizontal="center" vertical="center" wrapText="1"/>
    </xf>
    <xf numFmtId="49" fontId="4" fillId="0" borderId="1" xfId="288" applyNumberFormat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49" fontId="4" fillId="0" borderId="1" xfId="308" applyNumberFormat="1" applyFont="1" applyFill="1" applyBorder="1" applyAlignment="1">
      <alignment horizontal="center" vertical="center" wrapText="1"/>
    </xf>
    <xf numFmtId="49" fontId="4" fillId="0" borderId="1" xfId="310" applyNumberFormat="1" applyFont="1" applyFill="1" applyBorder="1" applyAlignment="1">
      <alignment horizontal="center" vertical="center" wrapText="1"/>
    </xf>
    <xf numFmtId="49" fontId="4" fillId="0" borderId="1" xfId="286" applyNumberFormat="1" applyFont="1" applyFill="1" applyBorder="1" applyAlignment="1">
      <alignment horizontal="center" vertical="center" wrapText="1"/>
    </xf>
    <xf numFmtId="49" fontId="4" fillId="0" borderId="1" xfId="287" applyNumberFormat="1" applyFont="1" applyFill="1" applyBorder="1" applyAlignment="1">
      <alignment horizontal="center" vertical="center" wrapText="1"/>
    </xf>
    <xf numFmtId="49" fontId="4" fillId="0" borderId="1" xfId="7" applyNumberFormat="1" applyFont="1" applyFill="1" applyBorder="1" applyAlignment="1">
      <alignment horizontal="center" vertical="center" wrapText="1"/>
    </xf>
    <xf numFmtId="49" fontId="4" fillId="0" borderId="1" xfId="282" applyNumberFormat="1" applyFont="1" applyFill="1" applyBorder="1" applyAlignment="1">
      <alignment horizontal="center" vertical="center" wrapText="1"/>
    </xf>
    <xf numFmtId="49" fontId="4" fillId="0" borderId="1" xfId="172" applyNumberFormat="1" applyFont="1" applyFill="1" applyBorder="1" applyAlignment="1">
      <alignment horizontal="center" vertical="center" wrapText="1"/>
    </xf>
    <xf numFmtId="49" fontId="4" fillId="0" borderId="1" xfId="176" applyNumberFormat="1" applyFont="1" applyFill="1" applyBorder="1" applyAlignment="1">
      <alignment horizontal="center" vertical="center" wrapText="1"/>
    </xf>
    <xf numFmtId="49" fontId="4" fillId="0" borderId="1" xfId="179" applyNumberFormat="1" applyFont="1" applyFill="1" applyBorder="1" applyAlignment="1">
      <alignment horizontal="center" vertical="center" wrapText="1"/>
    </xf>
    <xf numFmtId="49" fontId="4" fillId="0" borderId="1" xfId="181" applyNumberFormat="1" applyFont="1" applyFill="1" applyBorder="1" applyAlignment="1">
      <alignment horizontal="center" vertical="center" wrapText="1"/>
    </xf>
    <xf numFmtId="49" fontId="4" fillId="0" borderId="1" xfId="281" applyNumberFormat="1" applyFont="1" applyFill="1" applyBorder="1" applyAlignment="1">
      <alignment horizontal="center" vertical="center" wrapText="1"/>
    </xf>
    <xf numFmtId="49" fontId="4" fillId="0" borderId="1" xfId="171" applyNumberFormat="1" applyFont="1" applyFill="1" applyBorder="1" applyAlignment="1">
      <alignment horizontal="center" vertical="center" wrapText="1"/>
    </xf>
    <xf numFmtId="49" fontId="4" fillId="0" borderId="1" xfId="175" applyNumberFormat="1" applyFont="1" applyFill="1" applyBorder="1" applyAlignment="1">
      <alignment horizontal="center" vertical="center" wrapText="1"/>
    </xf>
    <xf numFmtId="49" fontId="4" fillId="0" borderId="1" xfId="178" applyNumberFormat="1" applyFont="1" applyFill="1" applyBorder="1" applyAlignment="1">
      <alignment horizontal="center" vertical="center" wrapText="1"/>
    </xf>
    <xf numFmtId="49" fontId="4" fillId="0" borderId="1" xfId="182" applyNumberFormat="1" applyFont="1" applyFill="1" applyBorder="1" applyAlignment="1">
      <alignment horizontal="center" vertical="center" wrapText="1"/>
    </xf>
    <xf numFmtId="49" fontId="4" fillId="0" borderId="1" xfId="306" applyNumberFormat="1" applyFont="1" applyFill="1" applyBorder="1" applyAlignment="1">
      <alignment horizontal="center" vertical="center" wrapText="1"/>
    </xf>
    <xf numFmtId="49" fontId="4" fillId="0" borderId="1" xfId="307" applyNumberFormat="1" applyFont="1" applyFill="1" applyBorder="1" applyAlignment="1">
      <alignment horizontal="center" vertical="center" wrapText="1"/>
    </xf>
  </cellXfs>
  <cellStyles count="312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链接单元格 5" xfId="5"/>
    <cellStyle name="货币" xfId="6" builtinId="4"/>
    <cellStyle name="常规 44" xfId="7"/>
    <cellStyle name="常规 39" xfId="8"/>
    <cellStyle name="输入" xfId="9" builtinId="20"/>
    <cellStyle name="千位分隔[0]" xfId="10" builtinId="6"/>
    <cellStyle name="40% - 强调文字颜色 3" xfId="11" builtinId="39"/>
    <cellStyle name="计算 2" xfId="12"/>
    <cellStyle name="差" xfId="13" builtinId="27"/>
    <cellStyle name="千位分隔" xfId="14" builtinId="3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20% - 强调文字颜色 2 2 2" xfId="19"/>
    <cellStyle name="已访问的超链接" xfId="20" builtinId="9"/>
    <cellStyle name="注释" xfId="21" builtinId="10"/>
    <cellStyle name="常规 6" xfId="22"/>
    <cellStyle name="60% - 强调文字颜色 2 3" xfId="23"/>
    <cellStyle name="20% - 强调文字颜色 4 5" xfId="24"/>
    <cellStyle name="标题 4" xfId="25" builtinId="19"/>
    <cellStyle name="解释性文本 2 2" xfId="26"/>
    <cellStyle name="警告文本" xfId="27" builtinId="11"/>
    <cellStyle name="注释 5" xfId="28"/>
    <cellStyle name="60% - 强调文字颜色 2" xfId="29" builtinId="36"/>
    <cellStyle name="标题" xfId="30" builtinId="15"/>
    <cellStyle name="60% - 强调文字颜色 2 2 2" xfId="31"/>
    <cellStyle name="解释性文本" xfId="32" builtinId="53"/>
    <cellStyle name="标题 1" xfId="33" builtinId="16"/>
    <cellStyle name="标题 2" xfId="34" builtinId="17"/>
    <cellStyle name="60% - 强调文字颜色 1" xfId="35" builtinId="32"/>
    <cellStyle name="标题 3" xfId="36" builtinId="18"/>
    <cellStyle name="60% - 强调文字颜色 4" xfId="37" builtinId="44"/>
    <cellStyle name="输出" xfId="38" builtinId="21"/>
    <cellStyle name="计算" xfId="39" builtinId="22"/>
    <cellStyle name="常规 31" xfId="40"/>
    <cellStyle name="常规 26" xfId="41"/>
    <cellStyle name="40% - 强调文字颜色 4 2" xfId="42"/>
    <cellStyle name="检查单元格" xfId="43" builtinId="23"/>
    <cellStyle name="20% - 强调文字颜色 6" xfId="44" builtinId="50"/>
    <cellStyle name="强调文字颜色 2" xfId="45" builtinId="33"/>
    <cellStyle name="链接单元格" xfId="46" builtinId="24"/>
    <cellStyle name="40% - 强调文字颜色 6 5" xfId="47"/>
    <cellStyle name="汇总" xfId="48" builtinId="25"/>
    <cellStyle name="好" xfId="49" builtinId="26"/>
    <cellStyle name="20% - 强调文字颜色 3 3" xfId="50"/>
    <cellStyle name="适中" xfId="51" builtinId="28"/>
    <cellStyle name="输出 5" xfId="52"/>
    <cellStyle name="20% - 强调文字颜色 5" xfId="53" builtinId="46"/>
    <cellStyle name="强调文字颜色 1" xfId="54" builtinId="29"/>
    <cellStyle name="链接单元格 3" xfId="55"/>
    <cellStyle name="20% - 强调文字颜色 1" xfId="56" builtinId="30"/>
    <cellStyle name="40% - 强调文字颜色 1" xfId="57" builtinId="31"/>
    <cellStyle name="输出 2" xfId="58"/>
    <cellStyle name="链接单元格 4" xfId="59"/>
    <cellStyle name="20% - 强调文字颜色 2" xfId="60" builtinId="34"/>
    <cellStyle name="40% - 强调文字颜色 2" xfId="61" builtinId="35"/>
    <cellStyle name="强调文字颜色 3" xfId="62" builtinId="37"/>
    <cellStyle name="强调文字颜色 4" xfId="63" builtinId="41"/>
    <cellStyle name="输出 4" xfId="64"/>
    <cellStyle name="20% - 强调文字颜色 4" xfId="65" builtinId="42"/>
    <cellStyle name="计算 3" xfId="66"/>
    <cellStyle name="40% - 强调文字颜色 4" xfId="67" builtinId="43"/>
    <cellStyle name="强调文字颜色 5" xfId="68" builtinId="45"/>
    <cellStyle name="计算 4" xfId="69"/>
    <cellStyle name="40% - 强调文字颜色 5" xfId="70" builtinId="47"/>
    <cellStyle name="60% - 强调文字颜色 5" xfId="71" builtinId="48"/>
    <cellStyle name="强调文字颜色 6" xfId="72" builtinId="49"/>
    <cellStyle name="适中 2" xfId="73"/>
    <cellStyle name="计算 5" xfId="74"/>
    <cellStyle name="40% - 强调文字颜色 6" xfId="75" builtinId="51"/>
    <cellStyle name="60% - 强调文字颜色 6" xfId="76" builtinId="52"/>
    <cellStyle name="好 2" xfId="77"/>
    <cellStyle name="20% - 强调文字颜色 1 5" xfId="78"/>
    <cellStyle name="20% - 强调文字颜色 2 3" xfId="79"/>
    <cellStyle name="20% - 强调文字颜色 1 4" xfId="80"/>
    <cellStyle name="20% - 强调文字颜色 1 3" xfId="81"/>
    <cellStyle name="20% - 强调文字颜色 3 2" xfId="82"/>
    <cellStyle name="20% - 强调文字颜色 1 2 2" xfId="83"/>
    <cellStyle name="输出 2 2" xfId="84"/>
    <cellStyle name="20% - 强调文字颜色 2 2" xfId="85"/>
    <cellStyle name="20% - 强调文字颜色 2 4" xfId="86"/>
    <cellStyle name="20% - 强调文字颜色 2 5" xfId="87"/>
    <cellStyle name="60% - 强调文字颜色 1 2" xfId="88"/>
    <cellStyle name="20% - 强调文字颜色 3 4" xfId="89"/>
    <cellStyle name="60% - 强调文字颜色 1 3" xfId="90"/>
    <cellStyle name="20% - 强调文字颜色 3 5" xfId="91"/>
    <cellStyle name="常规 3" xfId="92"/>
    <cellStyle name="20% - 强调文字颜色 4 2" xfId="93"/>
    <cellStyle name="20% - 强调文字颜色 4 2 2" xfId="94"/>
    <cellStyle name="常规 4" xfId="95"/>
    <cellStyle name="20% - 强调文字颜色 4 3" xfId="96"/>
    <cellStyle name="常规 5" xfId="97"/>
    <cellStyle name="60% - 强调文字颜色 2 2" xfId="98"/>
    <cellStyle name="20% - 强调文字颜色 4 4" xfId="99"/>
    <cellStyle name="20% - 强调文字颜色 5 2" xfId="100"/>
    <cellStyle name="20% - 强调文字颜色 5 2 2" xfId="101"/>
    <cellStyle name="20% - 强调文字颜色 5 3" xfId="102"/>
    <cellStyle name="60% - 强调文字颜色 3 2" xfId="103"/>
    <cellStyle name="20% - 强调文字颜色 5 4" xfId="104"/>
    <cellStyle name="60% - 强调文字颜色 3 3" xfId="105"/>
    <cellStyle name="20% - 强调文字颜色 5 5" xfId="106"/>
    <cellStyle name="20% - 强调文字颜色 6 2" xfId="107"/>
    <cellStyle name="40% - 强调文字颜色 4 4" xfId="108"/>
    <cellStyle name="20% - 强调文字颜色 6 2 2" xfId="109"/>
    <cellStyle name="20% - 强调文字颜色 6 3" xfId="110"/>
    <cellStyle name="60% - 强调文字颜色 4 2" xfId="111"/>
    <cellStyle name="20% - 强调文字颜色 6 4" xfId="112"/>
    <cellStyle name="60% - 强调文字颜色 4 3" xfId="113"/>
    <cellStyle name="40% - 强调文字颜色 5 2 2" xfId="114"/>
    <cellStyle name="20% - 强调文字颜色 6 5" xfId="115"/>
    <cellStyle name="40% - 强调文字颜色 1 2" xfId="116"/>
    <cellStyle name="40% - 强调文字颜色 1 2 2" xfId="117"/>
    <cellStyle name="40% - 强调文字颜色 1 3" xfId="118"/>
    <cellStyle name="40% - 强调文字颜色 1 4" xfId="119"/>
    <cellStyle name="40% - 强调文字颜色 1 5" xfId="120"/>
    <cellStyle name="40% - 强调文字颜色 2 2" xfId="121"/>
    <cellStyle name="40% - 强调文字颜色 2 2 2" xfId="122"/>
    <cellStyle name="40% - 强调文字颜色 2 3" xfId="123"/>
    <cellStyle name="40% - 强调文字颜色 2 4" xfId="124"/>
    <cellStyle name="40% - 强调文字颜色 2 5" xfId="125"/>
    <cellStyle name="计算 2 2" xfId="126"/>
    <cellStyle name="40% - 强调文字颜色 3 2" xfId="127"/>
    <cellStyle name="40% - 强调文字颜色 3 2 2" xfId="128"/>
    <cellStyle name="40% - 强调文字颜色 3 3" xfId="129"/>
    <cellStyle name="40% - 强调文字颜色 3 4" xfId="130"/>
    <cellStyle name="40% - 强调文字颜色 3 5" xfId="131"/>
    <cellStyle name="检查单元格 2" xfId="132"/>
    <cellStyle name="标题 4 4" xfId="133"/>
    <cellStyle name="40% - 强调文字颜色 4 2 2" xfId="134"/>
    <cellStyle name="40% - 强调文字颜色 4 3" xfId="135"/>
    <cellStyle name="40% - 强调文字颜色 4 5" xfId="136"/>
    <cellStyle name="40% - 强调文字颜色 5 2" xfId="137"/>
    <cellStyle name="40% - 强调文字颜色 5 3" xfId="138"/>
    <cellStyle name="40% - 强调文字颜色 5 4" xfId="139"/>
    <cellStyle name="40% - 强调文字颜色 5 5" xfId="140"/>
    <cellStyle name="适中 2 2" xfId="141"/>
    <cellStyle name="40% - 强调文字颜色 6 2" xfId="142"/>
    <cellStyle name="40% - 强调文字颜色 6 2 2" xfId="143"/>
    <cellStyle name="强调文字颜色 3 2 2" xfId="144"/>
    <cellStyle name="40% - 强调文字颜色 6 3" xfId="145"/>
    <cellStyle name="60% - 强调文字颜色 4 2 2" xfId="146"/>
    <cellStyle name="40% - 强调文字颜色 6 4" xfId="147"/>
    <cellStyle name="60% - 强调文字颜色 1 2 2" xfId="148"/>
    <cellStyle name="60% - 强调文字颜色 1 4" xfId="149"/>
    <cellStyle name="警告文本 2 2" xfId="150"/>
    <cellStyle name="60% - 强调文字颜色 1 5" xfId="151"/>
    <cellStyle name="常规 7" xfId="152"/>
    <cellStyle name="60% - 强调文字颜色 2 4" xfId="153"/>
    <cellStyle name="常规 8" xfId="154"/>
    <cellStyle name="60% - 强调文字颜色 2 5" xfId="155"/>
    <cellStyle name="60% - 强调文字颜色 3 2 2" xfId="156"/>
    <cellStyle name="60% - 强调文字颜色 3 4" xfId="157"/>
    <cellStyle name="60% - 强调文字颜色 3 5" xfId="158"/>
    <cellStyle name="60% - 强调文字颜色 4 4" xfId="159"/>
    <cellStyle name="60% - 强调文字颜色 4 5" xfId="160"/>
    <cellStyle name="60% - 强调文字颜色 5 2" xfId="161"/>
    <cellStyle name="60% - 强调文字颜色 5 2 2" xfId="162"/>
    <cellStyle name="60% - 强调文字颜色 5 3" xfId="163"/>
    <cellStyle name="60% - 强调文字颜色 5 4" xfId="164"/>
    <cellStyle name="60% - 强调文字颜色 5 5" xfId="165"/>
    <cellStyle name="60% - 强调文字颜色 6 2" xfId="166"/>
    <cellStyle name="60% - 强调文字颜色 6 2 2" xfId="167"/>
    <cellStyle name="60% - 强调文字颜色 6 3" xfId="168"/>
    <cellStyle name="60% - 强调文字颜色 6 4" xfId="169"/>
    <cellStyle name="60% - 强调文字颜色 6 5" xfId="170"/>
    <cellStyle name="常规 51" xfId="171"/>
    <cellStyle name="常规 46" xfId="172"/>
    <cellStyle name="标题 1 2" xfId="173"/>
    <cellStyle name="标题 1 2 2" xfId="174"/>
    <cellStyle name="常规 52" xfId="175"/>
    <cellStyle name="常规 47" xfId="176"/>
    <cellStyle name="标题 1 3" xfId="177"/>
    <cellStyle name="常规 53" xfId="178"/>
    <cellStyle name="常规 48" xfId="179"/>
    <cellStyle name="标题 1 4" xfId="180"/>
    <cellStyle name="常规 49" xfId="181"/>
    <cellStyle name="常规 54" xfId="182"/>
    <cellStyle name="标题 1 5" xfId="183"/>
    <cellStyle name="标题 2 2" xfId="184"/>
    <cellStyle name="标题 2 2 2" xfId="185"/>
    <cellStyle name="标题 2 3" xfId="186"/>
    <cellStyle name="标题 2 4" xfId="187"/>
    <cellStyle name="标题 2 5" xfId="188"/>
    <cellStyle name="标题 3 2" xfId="189"/>
    <cellStyle name="好 5" xfId="190"/>
    <cellStyle name="标题 3 2 2" xfId="191"/>
    <cellStyle name="标题 3 3" xfId="192"/>
    <cellStyle name="标题 3 4" xfId="193"/>
    <cellStyle name="标题 3 5" xfId="194"/>
    <cellStyle name="标题 4 2" xfId="195"/>
    <cellStyle name="标题 4 2 2" xfId="196"/>
    <cellStyle name="汇总 2 2" xfId="197"/>
    <cellStyle name="标题 4 3" xfId="198"/>
    <cellStyle name="检查单元格 3" xfId="199"/>
    <cellStyle name="标题 4 5" xfId="200"/>
    <cellStyle name="标题 5" xfId="201"/>
    <cellStyle name="强调文字颜色 1 4" xfId="202"/>
    <cellStyle name="标题 5 2" xfId="203"/>
    <cellStyle name="标题 6" xfId="204"/>
    <cellStyle name="标题 7" xfId="205"/>
    <cellStyle name="常规 10 2" xfId="206"/>
    <cellStyle name="标题 8" xfId="207"/>
    <cellStyle name="解释性文本 5" xfId="208"/>
    <cellStyle name="差 2" xfId="209"/>
    <cellStyle name="差 2 2" xfId="210"/>
    <cellStyle name="差 3" xfId="211"/>
    <cellStyle name="差 4" xfId="212"/>
    <cellStyle name="差 5" xfId="213"/>
    <cellStyle name="常规 10" xfId="214"/>
    <cellStyle name="常规 11" xfId="215"/>
    <cellStyle name="常规 2" xfId="216"/>
    <cellStyle name="常规 2 2" xfId="217"/>
    <cellStyle name="常规 2 3" xfId="218"/>
    <cellStyle name="常规 9" xfId="219"/>
    <cellStyle name="好 2 2" xfId="220"/>
    <cellStyle name="好 3" xfId="221"/>
    <cellStyle name="好 4" xfId="222"/>
    <cellStyle name="汇总 2" xfId="223"/>
    <cellStyle name="汇总 3" xfId="224"/>
    <cellStyle name="汇总 4" xfId="225"/>
    <cellStyle name="汇总 5" xfId="226"/>
    <cellStyle name="检查单元格 2 2" xfId="227"/>
    <cellStyle name="检查单元格 4" xfId="228"/>
    <cellStyle name="检查单元格 5" xfId="229"/>
    <cellStyle name="解释性文本 2" xfId="230"/>
    <cellStyle name="解释性文本 3" xfId="231"/>
    <cellStyle name="解释性文本 4" xfId="232"/>
    <cellStyle name="警告文本 2" xfId="233"/>
    <cellStyle name="警告文本 3" xfId="234"/>
    <cellStyle name="警告文本 4" xfId="235"/>
    <cellStyle name="警告文本 5" xfId="236"/>
    <cellStyle name="链接单元格 2" xfId="237"/>
    <cellStyle name="链接单元格 2 2" xfId="238"/>
    <cellStyle name="强调文字颜色 1 2" xfId="239"/>
    <cellStyle name="强调文字颜色 1 2 2" xfId="240"/>
    <cellStyle name="强调文字颜色 1 3" xfId="241"/>
    <cellStyle name="强调文字颜色 1 5" xfId="242"/>
    <cellStyle name="强调文字颜色 2 2" xfId="243"/>
    <cellStyle name="强调文字颜色 2 2 2" xfId="244"/>
    <cellStyle name="强调文字颜色 2 3" xfId="245"/>
    <cellStyle name="强调文字颜色 2 4" xfId="246"/>
    <cellStyle name="强调文字颜色 2 5" xfId="247"/>
    <cellStyle name="强调文字颜色 3 2" xfId="248"/>
    <cellStyle name="强调文字颜色 3 3" xfId="249"/>
    <cellStyle name="强调文字颜色 3 4" xfId="250"/>
    <cellStyle name="强调文字颜色 3 5" xfId="251"/>
    <cellStyle name="强调文字颜色 4 2" xfId="252"/>
    <cellStyle name="强调文字颜色 4 2 2" xfId="253"/>
    <cellStyle name="强调文字颜色 4 3" xfId="254"/>
    <cellStyle name="强调文字颜色 4 4" xfId="255"/>
    <cellStyle name="输入 2" xfId="256"/>
    <cellStyle name="强调文字颜色 4 5" xfId="257"/>
    <cellStyle name="强调文字颜色 5 2" xfId="258"/>
    <cellStyle name="强调文字颜色 5 2 2" xfId="259"/>
    <cellStyle name="强调文字颜色 5 3" xfId="260"/>
    <cellStyle name="强调文字颜色 5 4" xfId="261"/>
    <cellStyle name="强调文字颜色 5 5" xfId="262"/>
    <cellStyle name="强调文字颜色 6 2" xfId="263"/>
    <cellStyle name="强调文字颜色 6 2 2" xfId="264"/>
    <cellStyle name="强调文字颜色 6 3" xfId="265"/>
    <cellStyle name="强调文字颜色 6 4" xfId="266"/>
    <cellStyle name="强调文字颜色 6 5" xfId="267"/>
    <cellStyle name="适中 3" xfId="268"/>
    <cellStyle name="适中 4" xfId="269"/>
    <cellStyle name="适中 5" xfId="270"/>
    <cellStyle name="输入 2 2" xfId="271"/>
    <cellStyle name="输入 3" xfId="272"/>
    <cellStyle name="输入 4" xfId="273"/>
    <cellStyle name="输入 5" xfId="274"/>
    <cellStyle name="注释 2" xfId="275"/>
    <cellStyle name="注释 2 2" xfId="276"/>
    <cellStyle name="注释 3" xfId="277"/>
    <cellStyle name="注释 4" xfId="278"/>
    <cellStyle name="常规 19" xfId="279"/>
    <cellStyle name="常规 24" xfId="280"/>
    <cellStyle name="常规 50" xfId="281"/>
    <cellStyle name="常规 45" xfId="282"/>
    <cellStyle name="常规 28" xfId="283"/>
    <cellStyle name="常规 33" xfId="284"/>
    <cellStyle name="常规 37" xfId="285"/>
    <cellStyle name="常规 42" xfId="286"/>
    <cellStyle name="常规 43" xfId="287"/>
    <cellStyle name="常规 38" xfId="288"/>
    <cellStyle name="常规 25" xfId="289"/>
    <cellStyle name="常规 30" xfId="290"/>
    <cellStyle name="常规 13" xfId="291"/>
    <cellStyle name="常规 12" xfId="292"/>
    <cellStyle name="常规 14" xfId="293"/>
    <cellStyle name="常规 32" xfId="294"/>
    <cellStyle name="常规 27" xfId="295"/>
    <cellStyle name="常规 20" xfId="296"/>
    <cellStyle name="常规 15" xfId="297"/>
    <cellStyle name="常规 21" xfId="298"/>
    <cellStyle name="常规 16" xfId="299"/>
    <cellStyle name="常规 34" xfId="300"/>
    <cellStyle name="常规 29" xfId="301"/>
    <cellStyle name="常规 22" xfId="302"/>
    <cellStyle name="常规 17" xfId="303"/>
    <cellStyle name="常规 23" xfId="304"/>
    <cellStyle name="常规 18" xfId="305"/>
    <cellStyle name="常规 55" xfId="306"/>
    <cellStyle name="常规 56" xfId="307"/>
    <cellStyle name="常规 40" xfId="308"/>
    <cellStyle name="常规 35" xfId="309"/>
    <cellStyle name="常规 41" xfId="310"/>
    <cellStyle name="常规 36" xfId="3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9"/>
  <sheetViews>
    <sheetView tabSelected="1" topLeftCell="A34" workbookViewId="0">
      <selection activeCell="O5" sqref="O5"/>
    </sheetView>
  </sheetViews>
  <sheetFormatPr defaultColWidth="9" defaultRowHeight="13.5"/>
  <cols>
    <col min="1" max="1" width="3.75" customWidth="1"/>
    <col min="2" max="2" width="6.75" customWidth="1"/>
    <col min="3" max="3" width="4.5" customWidth="1"/>
    <col min="4" max="4" width="7" customWidth="1"/>
    <col min="5" max="6" width="5.125" customWidth="1"/>
    <col min="7" max="7" width="8.375" customWidth="1"/>
    <col min="8" max="8" width="5.25" customWidth="1"/>
    <col min="9" max="9" width="3.875" customWidth="1"/>
    <col min="10" max="10" width="5.875" customWidth="1"/>
    <col min="11" max="11" width="3.875" customWidth="1"/>
    <col min="12" max="12" width="3.125" customWidth="1"/>
    <col min="13" max="13" width="3" customWidth="1"/>
    <col min="14" max="14" width="7.25" customWidth="1"/>
    <col min="15" max="15" width="6.125" customWidth="1"/>
    <col min="16" max="16" width="6.625" customWidth="1"/>
    <col min="17" max="17" width="14.625" customWidth="1"/>
    <col min="18" max="18" width="8.625" customWidth="1"/>
    <col min="19" max="22" width="4.875" customWidth="1"/>
    <col min="23" max="23" width="8.125" customWidth="1"/>
    <col min="24" max="24" width="9.125" customWidth="1"/>
  </cols>
  <sheetData>
    <row r="1" ht="44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customFormat="1" ht="33" customHeight="1" spans="1:2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="1" customFormat="1" ht="35" customHeight="1" spans="1:24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20" t="s">
        <v>10</v>
      </c>
      <c r="K3" s="21"/>
      <c r="L3" s="21"/>
      <c r="M3" s="21"/>
      <c r="N3" s="21"/>
      <c r="O3" s="21"/>
      <c r="P3" s="21"/>
      <c r="Q3" s="21"/>
      <c r="R3" s="22"/>
      <c r="S3" s="5" t="s">
        <v>11</v>
      </c>
      <c r="T3" s="5" t="s">
        <v>12</v>
      </c>
      <c r="U3" s="5"/>
      <c r="V3" s="5"/>
      <c r="W3" s="5" t="s">
        <v>13</v>
      </c>
      <c r="X3" s="5" t="s">
        <v>14</v>
      </c>
    </row>
    <row r="4" s="1" customFormat="1" ht="56" customHeight="1" spans="1:24">
      <c r="A4" s="6"/>
      <c r="B4" s="6"/>
      <c r="C4" s="7"/>
      <c r="D4" s="6"/>
      <c r="E4" s="6"/>
      <c r="F4" s="7"/>
      <c r="G4" s="6"/>
      <c r="H4" s="6"/>
      <c r="I4" s="6"/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6"/>
      <c r="T4" s="6" t="s">
        <v>24</v>
      </c>
      <c r="U4" s="6" t="s">
        <v>25</v>
      </c>
      <c r="V4" s="6" t="s">
        <v>26</v>
      </c>
      <c r="W4" s="6"/>
      <c r="X4" s="6"/>
    </row>
    <row r="5" s="2" customFormat="1" ht="146" customHeight="1" spans="1:24">
      <c r="A5" s="8">
        <v>1</v>
      </c>
      <c r="B5" s="9" t="s">
        <v>27</v>
      </c>
      <c r="C5" s="10">
        <v>1</v>
      </c>
      <c r="D5" s="9" t="s">
        <v>28</v>
      </c>
      <c r="E5" s="9" t="s">
        <v>29</v>
      </c>
      <c r="F5" s="10">
        <f>COUNTIFS(D$2:D5,D5,A$2:A5,A5)</f>
        <v>1</v>
      </c>
      <c r="G5" s="9" t="s">
        <v>30</v>
      </c>
      <c r="H5" s="9" t="s">
        <v>31</v>
      </c>
      <c r="I5" s="9">
        <v>1</v>
      </c>
      <c r="J5" s="9" t="s">
        <v>32</v>
      </c>
      <c r="K5" s="9">
        <v>25</v>
      </c>
      <c r="L5" s="9" t="s">
        <v>33</v>
      </c>
      <c r="M5" s="9" t="s">
        <v>34</v>
      </c>
      <c r="N5" s="9" t="s">
        <v>35</v>
      </c>
      <c r="O5" s="9" t="s">
        <v>36</v>
      </c>
      <c r="P5" s="9" t="s">
        <v>37</v>
      </c>
      <c r="Q5" s="9" t="s">
        <v>38</v>
      </c>
      <c r="R5" s="9" t="s">
        <v>39</v>
      </c>
      <c r="S5" s="9" t="s">
        <v>40</v>
      </c>
      <c r="T5" s="23">
        <v>0.5</v>
      </c>
      <c r="U5" s="23">
        <v>0.5</v>
      </c>
      <c r="V5" s="9"/>
      <c r="W5" s="9" t="s">
        <v>41</v>
      </c>
      <c r="X5" s="24" t="s">
        <v>42</v>
      </c>
    </row>
    <row r="6" s="2" customFormat="1" ht="43" customHeight="1" spans="1:24">
      <c r="A6" s="8">
        <f>IF(B6=B5,A5,A5+1)</f>
        <v>2</v>
      </c>
      <c r="B6" s="9" t="s">
        <v>43</v>
      </c>
      <c r="C6" s="10">
        <f>IF(A6=A5,(IF(D6=D5,C5,C5+1)),1)</f>
        <v>1</v>
      </c>
      <c r="D6" s="9" t="s">
        <v>43</v>
      </c>
      <c r="E6" s="9" t="s">
        <v>29</v>
      </c>
      <c r="F6" s="10">
        <f>COUNTIFS(D$2:D6,D6,A$2:A6,A6)</f>
        <v>1</v>
      </c>
      <c r="G6" s="9" t="s">
        <v>44</v>
      </c>
      <c r="H6" s="9" t="s">
        <v>45</v>
      </c>
      <c r="I6" s="9">
        <v>4</v>
      </c>
      <c r="J6" s="9" t="s">
        <v>33</v>
      </c>
      <c r="K6" s="9">
        <v>35</v>
      </c>
      <c r="L6" s="9" t="s">
        <v>33</v>
      </c>
      <c r="M6" s="9" t="s">
        <v>33</v>
      </c>
      <c r="N6" s="9" t="s">
        <v>33</v>
      </c>
      <c r="O6" s="9" t="s">
        <v>46</v>
      </c>
      <c r="P6" s="9" t="s">
        <v>47</v>
      </c>
      <c r="Q6" s="9" t="s">
        <v>48</v>
      </c>
      <c r="R6" s="9"/>
      <c r="S6" s="9" t="s">
        <v>40</v>
      </c>
      <c r="T6" s="23">
        <v>0.4</v>
      </c>
      <c r="U6" s="23">
        <v>0.6</v>
      </c>
      <c r="V6" s="9"/>
      <c r="W6" s="9"/>
      <c r="X6" s="25" t="s">
        <v>49</v>
      </c>
    </row>
    <row r="7" s="2" customFormat="1" ht="60" spans="1:24">
      <c r="A7" s="11">
        <v>3</v>
      </c>
      <c r="B7" s="9" t="s">
        <v>50</v>
      </c>
      <c r="C7" s="10">
        <f t="shared" ref="C7:C49" si="0">IF(A7=A6,(IF(D7=D6,C6,C6+1)),1)</f>
        <v>1</v>
      </c>
      <c r="D7" s="9" t="s">
        <v>51</v>
      </c>
      <c r="E7" s="9" t="s">
        <v>29</v>
      </c>
      <c r="F7" s="10">
        <f>COUNTIFS(D$2:D7,D7,A$2:A7,A7)</f>
        <v>1</v>
      </c>
      <c r="G7" s="9" t="s">
        <v>52</v>
      </c>
      <c r="H7" s="9" t="s">
        <v>31</v>
      </c>
      <c r="I7" s="9">
        <v>1</v>
      </c>
      <c r="J7" s="9" t="s">
        <v>33</v>
      </c>
      <c r="K7" s="9">
        <v>30</v>
      </c>
      <c r="L7" s="9" t="s">
        <v>53</v>
      </c>
      <c r="M7" s="9" t="s">
        <v>33</v>
      </c>
      <c r="N7" s="9" t="s">
        <v>35</v>
      </c>
      <c r="O7" s="9" t="s">
        <v>36</v>
      </c>
      <c r="P7" s="9" t="s">
        <v>37</v>
      </c>
      <c r="Q7" s="9" t="s">
        <v>54</v>
      </c>
      <c r="R7" s="9"/>
      <c r="S7" s="9" t="s">
        <v>40</v>
      </c>
      <c r="T7" s="23">
        <v>1</v>
      </c>
      <c r="U7" s="9"/>
      <c r="V7" s="9"/>
      <c r="W7" s="9" t="s">
        <v>55</v>
      </c>
      <c r="X7" s="26" t="s">
        <v>56</v>
      </c>
    </row>
    <row r="8" s="2" customFormat="1" ht="60" spans="1:24">
      <c r="A8" s="11">
        <v>3</v>
      </c>
      <c r="B8" s="9" t="s">
        <v>50</v>
      </c>
      <c r="C8" s="10">
        <f t="shared" si="0"/>
        <v>1</v>
      </c>
      <c r="D8" s="9" t="s">
        <v>51</v>
      </c>
      <c r="E8" s="9" t="s">
        <v>29</v>
      </c>
      <c r="F8" s="10">
        <f>COUNTIFS(D$2:D8,D8,A$2:A8,A8)</f>
        <v>2</v>
      </c>
      <c r="G8" s="9" t="s">
        <v>52</v>
      </c>
      <c r="H8" s="9" t="s">
        <v>31</v>
      </c>
      <c r="I8" s="9">
        <v>1</v>
      </c>
      <c r="J8" s="9" t="s">
        <v>33</v>
      </c>
      <c r="K8" s="9">
        <v>30</v>
      </c>
      <c r="L8" s="9" t="s">
        <v>57</v>
      </c>
      <c r="M8" s="9" t="s">
        <v>33</v>
      </c>
      <c r="N8" s="9" t="s">
        <v>35</v>
      </c>
      <c r="O8" s="9" t="s">
        <v>36</v>
      </c>
      <c r="P8" s="9" t="s">
        <v>37</v>
      </c>
      <c r="Q8" s="9" t="s">
        <v>54</v>
      </c>
      <c r="R8" s="9"/>
      <c r="S8" s="9" t="s">
        <v>40</v>
      </c>
      <c r="T8" s="23">
        <v>1</v>
      </c>
      <c r="U8" s="9"/>
      <c r="V8" s="9"/>
      <c r="W8" s="9" t="s">
        <v>55</v>
      </c>
      <c r="X8" s="27" t="s">
        <v>56</v>
      </c>
    </row>
    <row r="9" s="2" customFormat="1" ht="60" spans="1:24">
      <c r="A9" s="11">
        <v>3</v>
      </c>
      <c r="B9" s="9" t="s">
        <v>50</v>
      </c>
      <c r="C9" s="10">
        <f t="shared" si="0"/>
        <v>1</v>
      </c>
      <c r="D9" s="9" t="s">
        <v>51</v>
      </c>
      <c r="E9" s="9" t="s">
        <v>29</v>
      </c>
      <c r="F9" s="10">
        <f>COUNTIFS(D$2:D9,D9,A$2:A9,A9)</f>
        <v>3</v>
      </c>
      <c r="G9" s="9" t="s">
        <v>58</v>
      </c>
      <c r="H9" s="9" t="s">
        <v>31</v>
      </c>
      <c r="I9" s="9">
        <v>1</v>
      </c>
      <c r="J9" s="9" t="s">
        <v>33</v>
      </c>
      <c r="K9" s="9">
        <v>30</v>
      </c>
      <c r="L9" s="9" t="s">
        <v>57</v>
      </c>
      <c r="M9" s="9" t="s">
        <v>33</v>
      </c>
      <c r="N9" s="9" t="s">
        <v>35</v>
      </c>
      <c r="O9" s="9" t="s">
        <v>36</v>
      </c>
      <c r="P9" s="9" t="s">
        <v>37</v>
      </c>
      <c r="Q9" s="9" t="s">
        <v>54</v>
      </c>
      <c r="R9" s="28" t="s">
        <v>59</v>
      </c>
      <c r="S9" s="9" t="s">
        <v>40</v>
      </c>
      <c r="T9" s="23">
        <v>1</v>
      </c>
      <c r="U9" s="9"/>
      <c r="V9" s="9"/>
      <c r="W9" s="9" t="s">
        <v>55</v>
      </c>
      <c r="X9" s="29" t="s">
        <v>56</v>
      </c>
    </row>
    <row r="10" s="2" customFormat="1" ht="60" spans="1:24">
      <c r="A10" s="11">
        <v>3</v>
      </c>
      <c r="B10" s="12" t="s">
        <v>50</v>
      </c>
      <c r="C10" s="10">
        <f t="shared" si="0"/>
        <v>1</v>
      </c>
      <c r="D10" s="12" t="s">
        <v>51</v>
      </c>
      <c r="E10" s="12" t="s">
        <v>29</v>
      </c>
      <c r="F10" s="10">
        <f>COUNTIFS(D$2:D10,D10,A$2:A10,A10)</f>
        <v>4</v>
      </c>
      <c r="G10" s="12" t="s">
        <v>60</v>
      </c>
      <c r="H10" s="12" t="s">
        <v>31</v>
      </c>
      <c r="I10" s="12">
        <v>1</v>
      </c>
      <c r="J10" s="9" t="s">
        <v>33</v>
      </c>
      <c r="K10" s="12">
        <v>30</v>
      </c>
      <c r="L10" s="12" t="s">
        <v>53</v>
      </c>
      <c r="M10" s="12" t="s">
        <v>33</v>
      </c>
      <c r="N10" s="9" t="s">
        <v>35</v>
      </c>
      <c r="O10" s="12" t="s">
        <v>36</v>
      </c>
      <c r="P10" s="12" t="s">
        <v>37</v>
      </c>
      <c r="Q10" s="12" t="s">
        <v>54</v>
      </c>
      <c r="R10" s="28" t="s">
        <v>59</v>
      </c>
      <c r="S10" s="9" t="s">
        <v>40</v>
      </c>
      <c r="T10" s="30">
        <v>1</v>
      </c>
      <c r="U10" s="12"/>
      <c r="V10" s="12"/>
      <c r="W10" s="12" t="s">
        <v>55</v>
      </c>
      <c r="X10" s="31" t="s">
        <v>56</v>
      </c>
    </row>
    <row r="11" s="2" customFormat="1" ht="60" spans="1:24">
      <c r="A11" s="11">
        <v>3</v>
      </c>
      <c r="B11" s="12" t="s">
        <v>50</v>
      </c>
      <c r="C11" s="10">
        <f t="shared" si="0"/>
        <v>1</v>
      </c>
      <c r="D11" s="12" t="s">
        <v>51</v>
      </c>
      <c r="E11" s="12" t="s">
        <v>29</v>
      </c>
      <c r="F11" s="10">
        <f>COUNTIFS(D$2:D11,D11,A$2:A11,A11)</f>
        <v>5</v>
      </c>
      <c r="G11" s="12" t="s">
        <v>61</v>
      </c>
      <c r="H11" s="12" t="s">
        <v>31</v>
      </c>
      <c r="I11" s="12">
        <v>1</v>
      </c>
      <c r="J11" s="9" t="s">
        <v>33</v>
      </c>
      <c r="K11" s="12">
        <v>35</v>
      </c>
      <c r="L11" s="12" t="s">
        <v>33</v>
      </c>
      <c r="M11" s="12" t="s">
        <v>33</v>
      </c>
      <c r="N11" s="9" t="s">
        <v>35</v>
      </c>
      <c r="O11" s="12" t="s">
        <v>36</v>
      </c>
      <c r="P11" s="12" t="s">
        <v>37</v>
      </c>
      <c r="Q11" s="12" t="s">
        <v>62</v>
      </c>
      <c r="R11" s="28" t="s">
        <v>59</v>
      </c>
      <c r="S11" s="9" t="s">
        <v>40</v>
      </c>
      <c r="T11" s="30">
        <v>1</v>
      </c>
      <c r="U11" s="12"/>
      <c r="V11" s="12"/>
      <c r="W11" s="12" t="s">
        <v>55</v>
      </c>
      <c r="X11" s="32" t="s">
        <v>56</v>
      </c>
    </row>
    <row r="12" s="2" customFormat="1" ht="39" customHeight="1" spans="1:24">
      <c r="A12" s="11">
        <v>4</v>
      </c>
      <c r="B12" s="13" t="s">
        <v>63</v>
      </c>
      <c r="C12" s="10">
        <f t="shared" si="0"/>
        <v>1</v>
      </c>
      <c r="D12" s="13" t="s">
        <v>64</v>
      </c>
      <c r="E12" s="13" t="s">
        <v>29</v>
      </c>
      <c r="F12" s="10">
        <f>COUNTIFS(D$2:D12,D12,A$2:A12,A12)</f>
        <v>1</v>
      </c>
      <c r="G12" s="14" t="s">
        <v>65</v>
      </c>
      <c r="H12" s="14" t="s">
        <v>31</v>
      </c>
      <c r="I12" s="14">
        <v>1</v>
      </c>
      <c r="J12" s="9" t="s">
        <v>33</v>
      </c>
      <c r="K12" s="14">
        <v>35</v>
      </c>
      <c r="L12" s="14" t="s">
        <v>33</v>
      </c>
      <c r="M12" s="14" t="s">
        <v>33</v>
      </c>
      <c r="N12" s="14" t="s">
        <v>33</v>
      </c>
      <c r="O12" s="14" t="s">
        <v>36</v>
      </c>
      <c r="P12" s="14" t="s">
        <v>33</v>
      </c>
      <c r="Q12" s="14" t="s">
        <v>66</v>
      </c>
      <c r="R12" s="14"/>
      <c r="S12" s="9" t="s">
        <v>40</v>
      </c>
      <c r="T12" s="33">
        <v>1</v>
      </c>
      <c r="U12" s="13"/>
      <c r="V12" s="14"/>
      <c r="W12" s="15"/>
      <c r="X12" s="34" t="s">
        <v>67</v>
      </c>
    </row>
    <row r="13" s="2" customFormat="1" ht="72" spans="1:24">
      <c r="A13" s="11">
        <v>4</v>
      </c>
      <c r="B13" s="13" t="s">
        <v>63</v>
      </c>
      <c r="C13" s="10">
        <f t="shared" si="0"/>
        <v>1</v>
      </c>
      <c r="D13" s="13" t="s">
        <v>64</v>
      </c>
      <c r="E13" s="13" t="s">
        <v>29</v>
      </c>
      <c r="F13" s="10">
        <f>COUNTIFS(D$2:D13,D13,A$2:A13,A13)</f>
        <v>2</v>
      </c>
      <c r="G13" s="14" t="s">
        <v>68</v>
      </c>
      <c r="H13" s="14" t="s">
        <v>31</v>
      </c>
      <c r="I13" s="14">
        <v>1</v>
      </c>
      <c r="J13" s="9" t="s">
        <v>33</v>
      </c>
      <c r="K13" s="14">
        <v>35</v>
      </c>
      <c r="L13" s="14" t="s">
        <v>33</v>
      </c>
      <c r="M13" s="14" t="s">
        <v>33</v>
      </c>
      <c r="N13" s="14" t="s">
        <v>33</v>
      </c>
      <c r="O13" s="14" t="s">
        <v>36</v>
      </c>
      <c r="P13" s="14" t="s">
        <v>33</v>
      </c>
      <c r="Q13" s="14" t="s">
        <v>33</v>
      </c>
      <c r="R13" s="14" t="s">
        <v>69</v>
      </c>
      <c r="S13" s="9" t="s">
        <v>40</v>
      </c>
      <c r="T13" s="33">
        <v>1</v>
      </c>
      <c r="U13" s="13"/>
      <c r="V13" s="14"/>
      <c r="W13" s="15"/>
      <c r="X13" s="35" t="s">
        <v>67</v>
      </c>
    </row>
    <row r="14" s="2" customFormat="1" ht="48" spans="1:24">
      <c r="A14" s="11">
        <v>5</v>
      </c>
      <c r="B14" s="13" t="s">
        <v>70</v>
      </c>
      <c r="C14" s="10">
        <f t="shared" si="0"/>
        <v>1</v>
      </c>
      <c r="D14" s="13" t="s">
        <v>71</v>
      </c>
      <c r="E14" s="13" t="s">
        <v>29</v>
      </c>
      <c r="F14" s="10">
        <f>COUNTIFS(D$2:D14,D14,A$2:A14,A14)</f>
        <v>1</v>
      </c>
      <c r="G14" s="13" t="s">
        <v>72</v>
      </c>
      <c r="H14" s="13" t="s">
        <v>31</v>
      </c>
      <c r="I14" s="13">
        <v>1</v>
      </c>
      <c r="J14" s="9" t="s">
        <v>33</v>
      </c>
      <c r="K14" s="13">
        <v>35</v>
      </c>
      <c r="L14" s="13" t="s">
        <v>33</v>
      </c>
      <c r="M14" s="13" t="s">
        <v>33</v>
      </c>
      <c r="N14" s="9" t="s">
        <v>35</v>
      </c>
      <c r="O14" s="13" t="s">
        <v>36</v>
      </c>
      <c r="P14" s="13" t="s">
        <v>37</v>
      </c>
      <c r="Q14" s="13" t="s">
        <v>73</v>
      </c>
      <c r="R14" s="13" t="s">
        <v>74</v>
      </c>
      <c r="S14" s="9" t="s">
        <v>40</v>
      </c>
      <c r="T14" s="33">
        <v>0.6</v>
      </c>
      <c r="U14" s="13"/>
      <c r="V14" s="33">
        <v>0.4</v>
      </c>
      <c r="W14" s="13" t="s">
        <v>75</v>
      </c>
      <c r="X14" s="36" t="s">
        <v>76</v>
      </c>
    </row>
    <row r="15" s="2" customFormat="1" ht="48" spans="1:24">
      <c r="A15" s="11">
        <v>5</v>
      </c>
      <c r="B15" s="13" t="s">
        <v>70</v>
      </c>
      <c r="C15" s="10">
        <f t="shared" si="0"/>
        <v>1</v>
      </c>
      <c r="D15" s="13" t="s">
        <v>71</v>
      </c>
      <c r="E15" s="13" t="s">
        <v>29</v>
      </c>
      <c r="F15" s="10">
        <f>COUNTIFS(D$2:D15,D15,A$2:A15,A15)</f>
        <v>2</v>
      </c>
      <c r="G15" s="13" t="s">
        <v>77</v>
      </c>
      <c r="H15" s="13" t="s">
        <v>31</v>
      </c>
      <c r="I15" s="13">
        <v>1</v>
      </c>
      <c r="J15" s="9" t="s">
        <v>33</v>
      </c>
      <c r="K15" s="13">
        <v>35</v>
      </c>
      <c r="L15" s="13" t="s">
        <v>33</v>
      </c>
      <c r="M15" s="13" t="s">
        <v>33</v>
      </c>
      <c r="N15" s="9" t="s">
        <v>35</v>
      </c>
      <c r="O15" s="13" t="s">
        <v>36</v>
      </c>
      <c r="P15" s="13" t="s">
        <v>37</v>
      </c>
      <c r="Q15" s="13" t="s">
        <v>78</v>
      </c>
      <c r="R15" s="13" t="s">
        <v>79</v>
      </c>
      <c r="S15" s="9" t="s">
        <v>40</v>
      </c>
      <c r="T15" s="33">
        <v>0.6</v>
      </c>
      <c r="U15" s="13"/>
      <c r="V15" s="33">
        <v>0.4</v>
      </c>
      <c r="W15" s="13" t="s">
        <v>80</v>
      </c>
      <c r="X15" s="37" t="s">
        <v>76</v>
      </c>
    </row>
    <row r="16" s="2" customFormat="1" ht="84" spans="1:24">
      <c r="A16" s="11">
        <v>5</v>
      </c>
      <c r="B16" s="13" t="s">
        <v>70</v>
      </c>
      <c r="C16" s="10">
        <f t="shared" si="0"/>
        <v>1</v>
      </c>
      <c r="D16" s="13" t="s">
        <v>71</v>
      </c>
      <c r="E16" s="13" t="s">
        <v>29</v>
      </c>
      <c r="F16" s="10">
        <f>COUNTIFS(D$2:D16,D16,A$2:A16,A16)</f>
        <v>3</v>
      </c>
      <c r="G16" s="13" t="s">
        <v>81</v>
      </c>
      <c r="H16" s="13" t="s">
        <v>31</v>
      </c>
      <c r="I16" s="13">
        <v>1</v>
      </c>
      <c r="J16" s="9" t="s">
        <v>33</v>
      </c>
      <c r="K16" s="13">
        <v>35</v>
      </c>
      <c r="L16" s="13" t="s">
        <v>33</v>
      </c>
      <c r="M16" s="13" t="s">
        <v>33</v>
      </c>
      <c r="N16" s="9" t="s">
        <v>35</v>
      </c>
      <c r="O16" s="13" t="s">
        <v>36</v>
      </c>
      <c r="P16" s="13" t="s">
        <v>37</v>
      </c>
      <c r="Q16" s="13" t="s">
        <v>82</v>
      </c>
      <c r="R16" s="13" t="s">
        <v>83</v>
      </c>
      <c r="S16" s="9" t="s">
        <v>40</v>
      </c>
      <c r="T16" s="33">
        <v>0.6</v>
      </c>
      <c r="U16" s="13"/>
      <c r="V16" s="33">
        <v>0.4</v>
      </c>
      <c r="W16" s="13" t="s">
        <v>84</v>
      </c>
      <c r="X16" s="38" t="s">
        <v>76</v>
      </c>
    </row>
    <row r="17" s="2" customFormat="1" ht="60" spans="1:24">
      <c r="A17" s="11">
        <v>5</v>
      </c>
      <c r="B17" s="13" t="s">
        <v>70</v>
      </c>
      <c r="C17" s="10">
        <f t="shared" si="0"/>
        <v>1</v>
      </c>
      <c r="D17" s="13" t="s">
        <v>71</v>
      </c>
      <c r="E17" s="13" t="s">
        <v>29</v>
      </c>
      <c r="F17" s="10">
        <f>COUNTIFS(D$2:D17,D17,A$2:A17,A17)</f>
        <v>4</v>
      </c>
      <c r="G17" s="13" t="s">
        <v>85</v>
      </c>
      <c r="H17" s="13" t="s">
        <v>31</v>
      </c>
      <c r="I17" s="13">
        <v>1</v>
      </c>
      <c r="J17" s="9" t="s">
        <v>33</v>
      </c>
      <c r="K17" s="13">
        <v>35</v>
      </c>
      <c r="L17" s="13" t="s">
        <v>33</v>
      </c>
      <c r="M17" s="13" t="s">
        <v>33</v>
      </c>
      <c r="N17" s="9" t="s">
        <v>35</v>
      </c>
      <c r="O17" s="13" t="s">
        <v>36</v>
      </c>
      <c r="P17" s="13" t="s">
        <v>37</v>
      </c>
      <c r="Q17" s="13" t="s">
        <v>86</v>
      </c>
      <c r="R17" s="13" t="s">
        <v>83</v>
      </c>
      <c r="S17" s="9" t="s">
        <v>40</v>
      </c>
      <c r="T17" s="33">
        <v>0.6</v>
      </c>
      <c r="U17" s="13"/>
      <c r="V17" s="33">
        <v>0.4</v>
      </c>
      <c r="W17" s="13" t="s">
        <v>87</v>
      </c>
      <c r="X17" s="39" t="s">
        <v>76</v>
      </c>
    </row>
    <row r="18" s="2" customFormat="1" ht="84" spans="1:24">
      <c r="A18" s="11">
        <v>5</v>
      </c>
      <c r="B18" s="13" t="s">
        <v>70</v>
      </c>
      <c r="C18" s="10">
        <f t="shared" si="0"/>
        <v>1</v>
      </c>
      <c r="D18" s="13" t="s">
        <v>71</v>
      </c>
      <c r="E18" s="13" t="s">
        <v>29</v>
      </c>
      <c r="F18" s="10">
        <f>COUNTIFS(D$2:D18,D18,A$2:A18,A18)</f>
        <v>5</v>
      </c>
      <c r="G18" s="13" t="s">
        <v>88</v>
      </c>
      <c r="H18" s="13" t="s">
        <v>31</v>
      </c>
      <c r="I18" s="13">
        <v>1</v>
      </c>
      <c r="J18" s="9" t="s">
        <v>33</v>
      </c>
      <c r="K18" s="13">
        <v>35</v>
      </c>
      <c r="L18" s="13" t="s">
        <v>33</v>
      </c>
      <c r="M18" s="13" t="s">
        <v>33</v>
      </c>
      <c r="N18" s="9" t="s">
        <v>35</v>
      </c>
      <c r="O18" s="13" t="s">
        <v>36</v>
      </c>
      <c r="P18" s="13" t="s">
        <v>37</v>
      </c>
      <c r="Q18" s="13" t="s">
        <v>89</v>
      </c>
      <c r="R18" s="13" t="s">
        <v>90</v>
      </c>
      <c r="S18" s="9" t="s">
        <v>40</v>
      </c>
      <c r="T18" s="33">
        <v>0.6</v>
      </c>
      <c r="U18" s="40"/>
      <c r="V18" s="33">
        <v>0.4</v>
      </c>
      <c r="W18" s="13" t="s">
        <v>91</v>
      </c>
      <c r="X18" s="41" t="s">
        <v>76</v>
      </c>
    </row>
    <row r="19" s="2" customFormat="1" ht="48" spans="1:24">
      <c r="A19" s="11">
        <v>6</v>
      </c>
      <c r="B19" s="13" t="s">
        <v>92</v>
      </c>
      <c r="C19" s="10">
        <f t="shared" si="0"/>
        <v>1</v>
      </c>
      <c r="D19" s="13" t="s">
        <v>93</v>
      </c>
      <c r="E19" s="13" t="s">
        <v>29</v>
      </c>
      <c r="F19" s="10">
        <f>COUNTIFS(D$2:D19,D19,A$2:A19,A19)</f>
        <v>1</v>
      </c>
      <c r="G19" s="13" t="s">
        <v>94</v>
      </c>
      <c r="H19" s="13" t="s">
        <v>31</v>
      </c>
      <c r="I19" s="13">
        <v>1</v>
      </c>
      <c r="J19" s="9" t="s">
        <v>33</v>
      </c>
      <c r="K19" s="13">
        <v>35</v>
      </c>
      <c r="L19" s="13" t="s">
        <v>33</v>
      </c>
      <c r="M19" s="13" t="s">
        <v>33</v>
      </c>
      <c r="N19" s="13" t="s">
        <v>33</v>
      </c>
      <c r="O19" s="13" t="s">
        <v>36</v>
      </c>
      <c r="P19" s="13" t="s">
        <v>37</v>
      </c>
      <c r="Q19" s="13" t="s">
        <v>95</v>
      </c>
      <c r="R19" s="13"/>
      <c r="S19" s="9" t="s">
        <v>40</v>
      </c>
      <c r="T19" s="33">
        <v>1</v>
      </c>
      <c r="U19" s="13"/>
      <c r="V19" s="13"/>
      <c r="W19" s="13"/>
      <c r="X19" s="42" t="s">
        <v>96</v>
      </c>
    </row>
    <row r="20" s="2" customFormat="1" ht="76" customHeight="1" spans="1:24">
      <c r="A20" s="11">
        <v>7</v>
      </c>
      <c r="B20" s="15" t="s">
        <v>97</v>
      </c>
      <c r="C20" s="10">
        <f t="shared" si="0"/>
        <v>1</v>
      </c>
      <c r="D20" s="15" t="s">
        <v>98</v>
      </c>
      <c r="E20" s="15" t="s">
        <v>29</v>
      </c>
      <c r="F20" s="10">
        <f>COUNTIFS(D$2:D20,D20,A$2:A20,A20)</f>
        <v>1</v>
      </c>
      <c r="G20" s="15" t="s">
        <v>99</v>
      </c>
      <c r="H20" s="15" t="s">
        <v>100</v>
      </c>
      <c r="I20" s="15">
        <v>1</v>
      </c>
      <c r="J20" s="9" t="s">
        <v>33</v>
      </c>
      <c r="K20" s="15">
        <v>35</v>
      </c>
      <c r="L20" s="15" t="s">
        <v>53</v>
      </c>
      <c r="M20" s="15" t="s">
        <v>33</v>
      </c>
      <c r="N20" s="15" t="s">
        <v>33</v>
      </c>
      <c r="O20" s="15" t="s">
        <v>36</v>
      </c>
      <c r="P20" s="15" t="s">
        <v>37</v>
      </c>
      <c r="Q20" s="15" t="s">
        <v>101</v>
      </c>
      <c r="R20" s="15"/>
      <c r="S20" s="43" t="s">
        <v>40</v>
      </c>
      <c r="T20" s="43">
        <v>1</v>
      </c>
      <c r="U20" s="43"/>
      <c r="V20" s="15"/>
      <c r="W20" s="15" t="s">
        <v>102</v>
      </c>
      <c r="X20" s="44" t="s">
        <v>103</v>
      </c>
    </row>
    <row r="21" s="2" customFormat="1" ht="75" customHeight="1" spans="1:24">
      <c r="A21" s="11">
        <v>7</v>
      </c>
      <c r="B21" s="15" t="s">
        <v>97</v>
      </c>
      <c r="C21" s="10">
        <f t="shared" si="0"/>
        <v>1</v>
      </c>
      <c r="D21" s="15" t="s">
        <v>98</v>
      </c>
      <c r="E21" s="15" t="s">
        <v>29</v>
      </c>
      <c r="F21" s="10">
        <f>COUNTIFS(D$2:D21,D21,A$2:A21,A21)</f>
        <v>2</v>
      </c>
      <c r="G21" s="15" t="s">
        <v>99</v>
      </c>
      <c r="H21" s="15" t="s">
        <v>100</v>
      </c>
      <c r="I21" s="15">
        <v>1</v>
      </c>
      <c r="J21" s="9" t="s">
        <v>33</v>
      </c>
      <c r="K21" s="15">
        <v>35</v>
      </c>
      <c r="L21" s="15" t="s">
        <v>57</v>
      </c>
      <c r="M21" s="15" t="s">
        <v>33</v>
      </c>
      <c r="N21" s="15" t="s">
        <v>33</v>
      </c>
      <c r="O21" s="15" t="s">
        <v>36</v>
      </c>
      <c r="P21" s="15" t="s">
        <v>37</v>
      </c>
      <c r="Q21" s="15" t="s">
        <v>101</v>
      </c>
      <c r="R21" s="15"/>
      <c r="S21" s="43" t="s">
        <v>40</v>
      </c>
      <c r="T21" s="43">
        <v>1</v>
      </c>
      <c r="U21" s="43"/>
      <c r="V21" s="15"/>
      <c r="W21" s="15" t="s">
        <v>102</v>
      </c>
      <c r="X21" s="45" t="s">
        <v>103</v>
      </c>
    </row>
    <row r="22" s="2" customFormat="1" ht="112" customHeight="1" spans="1:24">
      <c r="A22" s="11">
        <v>8</v>
      </c>
      <c r="B22" s="15" t="s">
        <v>104</v>
      </c>
      <c r="C22" s="10">
        <f t="shared" si="0"/>
        <v>1</v>
      </c>
      <c r="D22" s="15" t="s">
        <v>105</v>
      </c>
      <c r="E22" s="15" t="s">
        <v>29</v>
      </c>
      <c r="F22" s="10">
        <f>COUNTIFS(D$2:D22,D22,A$2:A22,A22)</f>
        <v>1</v>
      </c>
      <c r="G22" s="15" t="s">
        <v>106</v>
      </c>
      <c r="H22" s="15" t="s">
        <v>100</v>
      </c>
      <c r="I22" s="15">
        <v>1</v>
      </c>
      <c r="J22" s="9" t="s">
        <v>33</v>
      </c>
      <c r="K22" s="15">
        <v>35</v>
      </c>
      <c r="L22" s="15" t="s">
        <v>33</v>
      </c>
      <c r="M22" s="15" t="s">
        <v>33</v>
      </c>
      <c r="N22" s="15" t="s">
        <v>33</v>
      </c>
      <c r="O22" s="15" t="s">
        <v>36</v>
      </c>
      <c r="P22" s="15" t="s">
        <v>37</v>
      </c>
      <c r="Q22" s="15" t="s">
        <v>33</v>
      </c>
      <c r="R22" s="15" t="s">
        <v>59</v>
      </c>
      <c r="S22" s="43" t="s">
        <v>40</v>
      </c>
      <c r="T22" s="43">
        <v>1</v>
      </c>
      <c r="U22" s="43"/>
      <c r="V22" s="15"/>
      <c r="W22" s="15" t="s">
        <v>107</v>
      </c>
      <c r="X22" s="46" t="s">
        <v>103</v>
      </c>
    </row>
    <row r="23" s="2" customFormat="1" ht="93" customHeight="1" spans="1:24">
      <c r="A23" s="11">
        <v>9</v>
      </c>
      <c r="B23" s="15" t="s">
        <v>108</v>
      </c>
      <c r="C23" s="10">
        <f t="shared" si="0"/>
        <v>1</v>
      </c>
      <c r="D23" s="15" t="s">
        <v>109</v>
      </c>
      <c r="E23" s="15" t="s">
        <v>29</v>
      </c>
      <c r="F23" s="10">
        <f>COUNTIFS(D$2:D23,D23,A$2:A23,A23)</f>
        <v>1</v>
      </c>
      <c r="G23" s="15" t="s">
        <v>110</v>
      </c>
      <c r="H23" s="15" t="s">
        <v>31</v>
      </c>
      <c r="I23" s="15">
        <v>1</v>
      </c>
      <c r="J23" s="9" t="s">
        <v>33</v>
      </c>
      <c r="K23" s="15">
        <v>35</v>
      </c>
      <c r="L23" s="15" t="s">
        <v>33</v>
      </c>
      <c r="M23" s="15" t="s">
        <v>33</v>
      </c>
      <c r="N23" s="15" t="s">
        <v>33</v>
      </c>
      <c r="O23" s="15" t="s">
        <v>36</v>
      </c>
      <c r="P23" s="15" t="s">
        <v>37</v>
      </c>
      <c r="Q23" s="15" t="s">
        <v>111</v>
      </c>
      <c r="R23" s="15" t="s">
        <v>59</v>
      </c>
      <c r="S23" s="43" t="s">
        <v>40</v>
      </c>
      <c r="T23" s="43">
        <v>1</v>
      </c>
      <c r="U23" s="43"/>
      <c r="V23" s="15"/>
      <c r="W23" s="15" t="s">
        <v>107</v>
      </c>
      <c r="X23" s="47" t="s">
        <v>103</v>
      </c>
    </row>
    <row r="24" s="2" customFormat="1" ht="129" customHeight="1" spans="1:24">
      <c r="A24" s="11">
        <v>10</v>
      </c>
      <c r="B24" s="15" t="s">
        <v>112</v>
      </c>
      <c r="C24" s="10">
        <f t="shared" si="0"/>
        <v>1</v>
      </c>
      <c r="D24" s="15" t="s">
        <v>113</v>
      </c>
      <c r="E24" s="15" t="s">
        <v>29</v>
      </c>
      <c r="F24" s="10">
        <f>COUNTIFS(D$2:D24,D24,A$2:A24,A24)</f>
        <v>1</v>
      </c>
      <c r="G24" s="15" t="s">
        <v>114</v>
      </c>
      <c r="H24" s="15" t="s">
        <v>31</v>
      </c>
      <c r="I24" s="15">
        <v>1</v>
      </c>
      <c r="J24" s="9" t="s">
        <v>33</v>
      </c>
      <c r="K24" s="15">
        <v>35</v>
      </c>
      <c r="L24" s="15" t="s">
        <v>33</v>
      </c>
      <c r="M24" s="15" t="s">
        <v>33</v>
      </c>
      <c r="N24" s="15" t="s">
        <v>33</v>
      </c>
      <c r="O24" s="15" t="s">
        <v>36</v>
      </c>
      <c r="P24" s="15" t="s">
        <v>37</v>
      </c>
      <c r="Q24" s="15" t="s">
        <v>115</v>
      </c>
      <c r="R24" s="15" t="s">
        <v>59</v>
      </c>
      <c r="S24" s="9" t="s">
        <v>40</v>
      </c>
      <c r="T24" s="43">
        <v>1</v>
      </c>
      <c r="U24" s="15"/>
      <c r="V24" s="15"/>
      <c r="W24" s="15"/>
      <c r="X24" s="48" t="s">
        <v>116</v>
      </c>
    </row>
    <row r="25" s="2" customFormat="1" ht="48" spans="1:24">
      <c r="A25" s="11">
        <v>11</v>
      </c>
      <c r="B25" s="15" t="s">
        <v>117</v>
      </c>
      <c r="C25" s="10">
        <f t="shared" si="0"/>
        <v>1</v>
      </c>
      <c r="D25" s="15" t="s">
        <v>118</v>
      </c>
      <c r="E25" s="15" t="s">
        <v>29</v>
      </c>
      <c r="F25" s="10">
        <f>COUNTIFS(D$2:D25,D25,A$2:A25,A25)</f>
        <v>1</v>
      </c>
      <c r="G25" s="15" t="s">
        <v>119</v>
      </c>
      <c r="H25" s="15" t="s">
        <v>31</v>
      </c>
      <c r="I25" s="15">
        <v>1</v>
      </c>
      <c r="J25" s="9" t="s">
        <v>33</v>
      </c>
      <c r="K25" s="15">
        <v>30</v>
      </c>
      <c r="L25" s="15" t="s">
        <v>33</v>
      </c>
      <c r="M25" s="15" t="s">
        <v>33</v>
      </c>
      <c r="N25" s="9" t="s">
        <v>35</v>
      </c>
      <c r="O25" s="15" t="s">
        <v>36</v>
      </c>
      <c r="P25" s="15" t="s">
        <v>37</v>
      </c>
      <c r="Q25" s="15" t="s">
        <v>120</v>
      </c>
      <c r="R25" s="15" t="s">
        <v>121</v>
      </c>
      <c r="S25" s="9" t="s">
        <v>40</v>
      </c>
      <c r="T25" s="43">
        <v>0.5</v>
      </c>
      <c r="U25" s="43">
        <v>0.5</v>
      </c>
      <c r="V25" s="15"/>
      <c r="W25" s="49"/>
      <c r="X25" s="50" t="s">
        <v>116</v>
      </c>
    </row>
    <row r="26" s="2" customFormat="1" ht="84" spans="1:24">
      <c r="A26" s="11">
        <v>12</v>
      </c>
      <c r="B26" s="15" t="s">
        <v>122</v>
      </c>
      <c r="C26" s="10">
        <f t="shared" si="0"/>
        <v>1</v>
      </c>
      <c r="D26" s="15" t="s">
        <v>123</v>
      </c>
      <c r="E26" s="15" t="s">
        <v>29</v>
      </c>
      <c r="F26" s="10">
        <f>COUNTIFS(D$2:D26,D26,A$2:A26,A26)</f>
        <v>1</v>
      </c>
      <c r="G26" s="15" t="s">
        <v>114</v>
      </c>
      <c r="H26" s="15" t="s">
        <v>31</v>
      </c>
      <c r="I26" s="15">
        <v>1</v>
      </c>
      <c r="J26" s="9" t="s">
        <v>33</v>
      </c>
      <c r="K26" s="15">
        <v>35</v>
      </c>
      <c r="L26" s="15" t="s">
        <v>53</v>
      </c>
      <c r="M26" s="15" t="s">
        <v>33</v>
      </c>
      <c r="N26" s="15" t="s">
        <v>33</v>
      </c>
      <c r="O26" s="15" t="s">
        <v>36</v>
      </c>
      <c r="P26" s="15" t="s">
        <v>37</v>
      </c>
      <c r="Q26" s="15" t="s">
        <v>115</v>
      </c>
      <c r="R26" s="15" t="s">
        <v>59</v>
      </c>
      <c r="S26" s="9" t="s">
        <v>40</v>
      </c>
      <c r="T26" s="43">
        <v>1</v>
      </c>
      <c r="U26" s="15"/>
      <c r="V26" s="15"/>
      <c r="W26" s="15"/>
      <c r="X26" s="51" t="s">
        <v>116</v>
      </c>
    </row>
    <row r="27" s="2" customFormat="1" ht="84" spans="1:24">
      <c r="A27" s="11">
        <v>12</v>
      </c>
      <c r="B27" s="15" t="s">
        <v>122</v>
      </c>
      <c r="C27" s="10">
        <f t="shared" si="0"/>
        <v>1</v>
      </c>
      <c r="D27" s="15" t="s">
        <v>123</v>
      </c>
      <c r="E27" s="15" t="s">
        <v>29</v>
      </c>
      <c r="F27" s="10">
        <f>COUNTIFS(D$2:D27,D27,A$2:A27,A27)</f>
        <v>2</v>
      </c>
      <c r="G27" s="15" t="s">
        <v>114</v>
      </c>
      <c r="H27" s="15" t="s">
        <v>31</v>
      </c>
      <c r="I27" s="15">
        <v>1</v>
      </c>
      <c r="J27" s="9" t="s">
        <v>33</v>
      </c>
      <c r="K27" s="15">
        <v>35</v>
      </c>
      <c r="L27" s="15" t="s">
        <v>57</v>
      </c>
      <c r="M27" s="15" t="s">
        <v>33</v>
      </c>
      <c r="N27" s="15" t="s">
        <v>33</v>
      </c>
      <c r="O27" s="15" t="s">
        <v>36</v>
      </c>
      <c r="P27" s="15" t="s">
        <v>37</v>
      </c>
      <c r="Q27" s="15" t="s">
        <v>115</v>
      </c>
      <c r="R27" s="15" t="s">
        <v>59</v>
      </c>
      <c r="S27" s="9" t="s">
        <v>40</v>
      </c>
      <c r="T27" s="43">
        <v>1</v>
      </c>
      <c r="U27" s="15"/>
      <c r="V27" s="15"/>
      <c r="W27" s="15"/>
      <c r="X27" s="52" t="s">
        <v>116</v>
      </c>
    </row>
    <row r="28" s="2" customFormat="1" ht="72" spans="1:24">
      <c r="A28" s="11">
        <v>13</v>
      </c>
      <c r="B28" s="15" t="s">
        <v>124</v>
      </c>
      <c r="C28" s="10">
        <f t="shared" si="0"/>
        <v>1</v>
      </c>
      <c r="D28" s="15" t="s">
        <v>125</v>
      </c>
      <c r="E28" s="15" t="s">
        <v>29</v>
      </c>
      <c r="F28" s="10">
        <f>COUNTIFS(D$2:D28,D28,A$2:A28,A28)</f>
        <v>1</v>
      </c>
      <c r="G28" s="15" t="s">
        <v>126</v>
      </c>
      <c r="H28" s="15" t="s">
        <v>31</v>
      </c>
      <c r="I28" s="15">
        <v>2</v>
      </c>
      <c r="J28" s="9" t="s">
        <v>33</v>
      </c>
      <c r="K28" s="15">
        <v>35</v>
      </c>
      <c r="L28" s="15" t="s">
        <v>33</v>
      </c>
      <c r="M28" s="15" t="s">
        <v>33</v>
      </c>
      <c r="N28" s="15" t="s">
        <v>33</v>
      </c>
      <c r="O28" s="15" t="s">
        <v>36</v>
      </c>
      <c r="P28" s="15" t="s">
        <v>37</v>
      </c>
      <c r="Q28" s="15" t="s">
        <v>127</v>
      </c>
      <c r="R28" s="15"/>
      <c r="S28" s="17" t="s">
        <v>40</v>
      </c>
      <c r="T28" s="43">
        <v>1</v>
      </c>
      <c r="U28" s="15"/>
      <c r="V28" s="15"/>
      <c r="W28" s="15" t="s">
        <v>128</v>
      </c>
      <c r="X28" s="53" t="s">
        <v>129</v>
      </c>
    </row>
    <row r="29" s="2" customFormat="1" ht="60" spans="1:24">
      <c r="A29" s="11">
        <v>14</v>
      </c>
      <c r="B29" s="16" t="s">
        <v>130</v>
      </c>
      <c r="C29" s="10">
        <f t="shared" si="0"/>
        <v>1</v>
      </c>
      <c r="D29" s="17" t="s">
        <v>131</v>
      </c>
      <c r="E29" s="17" t="s">
        <v>29</v>
      </c>
      <c r="F29" s="10">
        <f>COUNTIFS(D$2:D29,D29,A$2:A29,A29)</f>
        <v>1</v>
      </c>
      <c r="G29" s="17" t="s">
        <v>132</v>
      </c>
      <c r="H29" s="17" t="s">
        <v>100</v>
      </c>
      <c r="I29" s="17">
        <v>1</v>
      </c>
      <c r="J29" s="9" t="s">
        <v>33</v>
      </c>
      <c r="K29" s="17">
        <v>35</v>
      </c>
      <c r="L29" s="17" t="s">
        <v>53</v>
      </c>
      <c r="M29" s="17" t="s">
        <v>33</v>
      </c>
      <c r="N29" s="17" t="s">
        <v>33</v>
      </c>
      <c r="O29" s="17" t="s">
        <v>36</v>
      </c>
      <c r="P29" s="17" t="s">
        <v>37</v>
      </c>
      <c r="Q29" s="17" t="s">
        <v>133</v>
      </c>
      <c r="R29" s="17" t="s">
        <v>59</v>
      </c>
      <c r="S29" s="17" t="s">
        <v>40</v>
      </c>
      <c r="T29" s="54">
        <v>1</v>
      </c>
      <c r="U29" s="17"/>
      <c r="V29" s="17"/>
      <c r="W29" s="17" t="s">
        <v>134</v>
      </c>
      <c r="X29" s="55" t="s">
        <v>135</v>
      </c>
    </row>
    <row r="30" s="2" customFormat="1" ht="60" spans="1:24">
      <c r="A30" s="11">
        <v>14</v>
      </c>
      <c r="B30" s="16" t="s">
        <v>130</v>
      </c>
      <c r="C30" s="10">
        <f t="shared" si="0"/>
        <v>1</v>
      </c>
      <c r="D30" s="17" t="s">
        <v>131</v>
      </c>
      <c r="E30" s="17" t="s">
        <v>29</v>
      </c>
      <c r="F30" s="10">
        <f>COUNTIFS(D$2:D30,D30,A$2:A30,A30)</f>
        <v>2</v>
      </c>
      <c r="G30" s="17" t="s">
        <v>132</v>
      </c>
      <c r="H30" s="17" t="s">
        <v>100</v>
      </c>
      <c r="I30" s="17">
        <v>1</v>
      </c>
      <c r="J30" s="9" t="s">
        <v>33</v>
      </c>
      <c r="K30" s="17">
        <v>35</v>
      </c>
      <c r="L30" s="17" t="s">
        <v>57</v>
      </c>
      <c r="M30" s="17" t="s">
        <v>33</v>
      </c>
      <c r="N30" s="17" t="s">
        <v>33</v>
      </c>
      <c r="O30" s="17" t="s">
        <v>36</v>
      </c>
      <c r="P30" s="17" t="s">
        <v>37</v>
      </c>
      <c r="Q30" s="17" t="s">
        <v>133</v>
      </c>
      <c r="R30" s="17" t="s">
        <v>59</v>
      </c>
      <c r="S30" s="17" t="s">
        <v>40</v>
      </c>
      <c r="T30" s="54">
        <v>1</v>
      </c>
      <c r="U30" s="17"/>
      <c r="V30" s="17"/>
      <c r="W30" s="17" t="s">
        <v>134</v>
      </c>
      <c r="X30" s="56" t="s">
        <v>135</v>
      </c>
    </row>
    <row r="31" s="2" customFormat="1" ht="48" spans="1:24">
      <c r="A31" s="11">
        <v>15</v>
      </c>
      <c r="B31" s="18" t="s">
        <v>136</v>
      </c>
      <c r="C31" s="10">
        <f t="shared" si="0"/>
        <v>1</v>
      </c>
      <c r="D31" s="18" t="s">
        <v>137</v>
      </c>
      <c r="E31" s="18" t="s">
        <v>29</v>
      </c>
      <c r="F31" s="10">
        <f>COUNTIFS(D$2:D31,D31,A$2:A31,A31)</f>
        <v>1</v>
      </c>
      <c r="G31" s="18" t="s">
        <v>138</v>
      </c>
      <c r="H31" s="18" t="s">
        <v>139</v>
      </c>
      <c r="I31" s="18">
        <v>1</v>
      </c>
      <c r="J31" s="9" t="s">
        <v>33</v>
      </c>
      <c r="K31" s="18">
        <v>30</v>
      </c>
      <c r="L31" s="18" t="s">
        <v>33</v>
      </c>
      <c r="M31" s="18" t="s">
        <v>33</v>
      </c>
      <c r="N31" s="9" t="s">
        <v>35</v>
      </c>
      <c r="O31" s="18" t="s">
        <v>36</v>
      </c>
      <c r="P31" s="18" t="s">
        <v>37</v>
      </c>
      <c r="Q31" s="18" t="s">
        <v>140</v>
      </c>
      <c r="R31" s="18"/>
      <c r="S31" s="17" t="s">
        <v>40</v>
      </c>
      <c r="T31" s="54">
        <v>1</v>
      </c>
      <c r="U31" s="17"/>
      <c r="V31" s="17"/>
      <c r="W31" s="17" t="s">
        <v>134</v>
      </c>
      <c r="X31" s="57" t="s">
        <v>135</v>
      </c>
    </row>
    <row r="32" s="2" customFormat="1" ht="48" spans="1:24">
      <c r="A32" s="11">
        <v>15</v>
      </c>
      <c r="B32" s="18" t="s">
        <v>136</v>
      </c>
      <c r="C32" s="10">
        <f t="shared" si="0"/>
        <v>1</v>
      </c>
      <c r="D32" s="18" t="s">
        <v>137</v>
      </c>
      <c r="E32" s="18" t="s">
        <v>29</v>
      </c>
      <c r="F32" s="10">
        <f>COUNTIFS(D$2:D32,D32,A$2:A32,A32)</f>
        <v>2</v>
      </c>
      <c r="G32" s="18" t="s">
        <v>141</v>
      </c>
      <c r="H32" s="18" t="s">
        <v>139</v>
      </c>
      <c r="I32" s="18">
        <v>1</v>
      </c>
      <c r="J32" s="9" t="s">
        <v>33</v>
      </c>
      <c r="K32" s="18">
        <v>30</v>
      </c>
      <c r="L32" s="18" t="s">
        <v>33</v>
      </c>
      <c r="M32" s="18" t="s">
        <v>33</v>
      </c>
      <c r="N32" s="9" t="s">
        <v>35</v>
      </c>
      <c r="O32" s="18" t="s">
        <v>36</v>
      </c>
      <c r="P32" s="18" t="s">
        <v>37</v>
      </c>
      <c r="Q32" s="18" t="s">
        <v>142</v>
      </c>
      <c r="R32" s="18"/>
      <c r="S32" s="17" t="s">
        <v>40</v>
      </c>
      <c r="T32" s="54">
        <v>1</v>
      </c>
      <c r="U32" s="17"/>
      <c r="V32" s="17"/>
      <c r="W32" s="17" t="s">
        <v>134</v>
      </c>
      <c r="X32" s="58" t="s">
        <v>135</v>
      </c>
    </row>
    <row r="33" s="2" customFormat="1" ht="48" spans="1:24">
      <c r="A33" s="11">
        <v>15</v>
      </c>
      <c r="B33" s="18" t="s">
        <v>136</v>
      </c>
      <c r="C33" s="10">
        <f t="shared" si="0"/>
        <v>1</v>
      </c>
      <c r="D33" s="18" t="s">
        <v>137</v>
      </c>
      <c r="E33" s="18" t="s">
        <v>29</v>
      </c>
      <c r="F33" s="10">
        <f>COUNTIFS(D$2:D33,D33,A$2:A33,A33)</f>
        <v>3</v>
      </c>
      <c r="G33" s="18" t="s">
        <v>143</v>
      </c>
      <c r="H33" s="18" t="s">
        <v>139</v>
      </c>
      <c r="I33" s="18">
        <v>3</v>
      </c>
      <c r="J33" s="9" t="s">
        <v>33</v>
      </c>
      <c r="K33" s="18">
        <v>30</v>
      </c>
      <c r="L33" s="18" t="s">
        <v>33</v>
      </c>
      <c r="M33" s="18" t="s">
        <v>33</v>
      </c>
      <c r="N33" s="9" t="s">
        <v>35</v>
      </c>
      <c r="O33" s="18" t="s">
        <v>36</v>
      </c>
      <c r="P33" s="18" t="s">
        <v>37</v>
      </c>
      <c r="Q33" s="18" t="s">
        <v>144</v>
      </c>
      <c r="R33" s="18"/>
      <c r="S33" s="17" t="s">
        <v>40</v>
      </c>
      <c r="T33" s="54">
        <v>1</v>
      </c>
      <c r="U33" s="17"/>
      <c r="V33" s="17"/>
      <c r="W33" s="17" t="s">
        <v>134</v>
      </c>
      <c r="X33" s="59" t="s">
        <v>135</v>
      </c>
    </row>
    <row r="34" s="2" customFormat="1" ht="48" spans="1:24">
      <c r="A34" s="11">
        <v>15</v>
      </c>
      <c r="B34" s="18" t="s">
        <v>136</v>
      </c>
      <c r="C34" s="10">
        <f t="shared" si="0"/>
        <v>1</v>
      </c>
      <c r="D34" s="18" t="s">
        <v>137</v>
      </c>
      <c r="E34" s="18" t="s">
        <v>29</v>
      </c>
      <c r="F34" s="10">
        <f>COUNTIFS(D$2:D34,D34,A$2:A34,A34)</f>
        <v>4</v>
      </c>
      <c r="G34" s="18" t="s">
        <v>145</v>
      </c>
      <c r="H34" s="18" t="s">
        <v>139</v>
      </c>
      <c r="I34" s="18">
        <v>2</v>
      </c>
      <c r="J34" s="9" t="s">
        <v>33</v>
      </c>
      <c r="K34" s="18">
        <v>30</v>
      </c>
      <c r="L34" s="18" t="s">
        <v>33</v>
      </c>
      <c r="M34" s="18" t="s">
        <v>33</v>
      </c>
      <c r="N34" s="9" t="s">
        <v>35</v>
      </c>
      <c r="O34" s="18" t="s">
        <v>36</v>
      </c>
      <c r="P34" s="18" t="s">
        <v>37</v>
      </c>
      <c r="Q34" s="18" t="s">
        <v>146</v>
      </c>
      <c r="R34" s="18"/>
      <c r="S34" s="17" t="s">
        <v>40</v>
      </c>
      <c r="T34" s="54">
        <v>1</v>
      </c>
      <c r="U34" s="17"/>
      <c r="V34" s="17"/>
      <c r="W34" s="17" t="s">
        <v>134</v>
      </c>
      <c r="X34" s="60" t="s">
        <v>135</v>
      </c>
    </row>
    <row r="35" s="2" customFormat="1" ht="48" spans="1:24">
      <c r="A35" s="11">
        <v>15</v>
      </c>
      <c r="B35" s="18" t="s">
        <v>136</v>
      </c>
      <c r="C35" s="10">
        <f t="shared" si="0"/>
        <v>1</v>
      </c>
      <c r="D35" s="18" t="s">
        <v>137</v>
      </c>
      <c r="E35" s="18" t="s">
        <v>29</v>
      </c>
      <c r="F35" s="10">
        <f>COUNTIFS(D$2:D35,D35,A$2:A35,A35)</f>
        <v>5</v>
      </c>
      <c r="G35" s="18" t="s">
        <v>147</v>
      </c>
      <c r="H35" s="18" t="s">
        <v>139</v>
      </c>
      <c r="I35" s="18">
        <v>1</v>
      </c>
      <c r="J35" s="9" t="s">
        <v>33</v>
      </c>
      <c r="K35" s="18">
        <v>30</v>
      </c>
      <c r="L35" s="18" t="s">
        <v>33</v>
      </c>
      <c r="M35" s="18" t="s">
        <v>33</v>
      </c>
      <c r="N35" s="9" t="s">
        <v>35</v>
      </c>
      <c r="O35" s="18" t="s">
        <v>36</v>
      </c>
      <c r="P35" s="18" t="s">
        <v>37</v>
      </c>
      <c r="Q35" s="18" t="s">
        <v>148</v>
      </c>
      <c r="R35" s="18"/>
      <c r="S35" s="17" t="s">
        <v>40</v>
      </c>
      <c r="T35" s="54">
        <v>1</v>
      </c>
      <c r="U35" s="17"/>
      <c r="V35" s="17"/>
      <c r="W35" s="17" t="s">
        <v>134</v>
      </c>
      <c r="X35" s="61" t="s">
        <v>135</v>
      </c>
    </row>
    <row r="36" s="2" customFormat="1" ht="48" spans="1:24">
      <c r="A36" s="11">
        <v>15</v>
      </c>
      <c r="B36" s="18" t="s">
        <v>136</v>
      </c>
      <c r="C36" s="10">
        <f t="shared" si="0"/>
        <v>1</v>
      </c>
      <c r="D36" s="18" t="s">
        <v>137</v>
      </c>
      <c r="E36" s="18" t="s">
        <v>29</v>
      </c>
      <c r="F36" s="10">
        <f>COUNTIFS(D$2:D36,D36,A$2:A36,A36)</f>
        <v>6</v>
      </c>
      <c r="G36" s="18" t="s">
        <v>149</v>
      </c>
      <c r="H36" s="18" t="s">
        <v>139</v>
      </c>
      <c r="I36" s="18">
        <v>1</v>
      </c>
      <c r="J36" s="9" t="s">
        <v>33</v>
      </c>
      <c r="K36" s="18">
        <v>30</v>
      </c>
      <c r="L36" s="18" t="s">
        <v>33</v>
      </c>
      <c r="M36" s="18" t="s">
        <v>33</v>
      </c>
      <c r="N36" s="9" t="s">
        <v>35</v>
      </c>
      <c r="O36" s="18" t="s">
        <v>36</v>
      </c>
      <c r="P36" s="18" t="s">
        <v>37</v>
      </c>
      <c r="Q36" s="18" t="s">
        <v>150</v>
      </c>
      <c r="R36" s="18"/>
      <c r="S36" s="17" t="s">
        <v>40</v>
      </c>
      <c r="T36" s="54">
        <v>1</v>
      </c>
      <c r="U36" s="17"/>
      <c r="V36" s="17"/>
      <c r="W36" s="17" t="s">
        <v>134</v>
      </c>
      <c r="X36" s="62" t="s">
        <v>135</v>
      </c>
    </row>
    <row r="37" s="2" customFormat="1" ht="48" spans="1:24">
      <c r="A37" s="11">
        <v>15</v>
      </c>
      <c r="B37" s="18" t="s">
        <v>136</v>
      </c>
      <c r="C37" s="10">
        <f t="shared" si="0"/>
        <v>1</v>
      </c>
      <c r="D37" s="18" t="s">
        <v>137</v>
      </c>
      <c r="E37" s="18" t="s">
        <v>29</v>
      </c>
      <c r="F37" s="10">
        <f>COUNTIFS(D$2:D37,D37,A$2:A37,A37)</f>
        <v>7</v>
      </c>
      <c r="G37" s="18" t="s">
        <v>151</v>
      </c>
      <c r="H37" s="18" t="s">
        <v>139</v>
      </c>
      <c r="I37" s="18">
        <v>1</v>
      </c>
      <c r="J37" s="9" t="s">
        <v>33</v>
      </c>
      <c r="K37" s="18">
        <v>30</v>
      </c>
      <c r="L37" s="18" t="s">
        <v>33</v>
      </c>
      <c r="M37" s="18" t="s">
        <v>33</v>
      </c>
      <c r="N37" s="9" t="s">
        <v>35</v>
      </c>
      <c r="O37" s="18" t="s">
        <v>36</v>
      </c>
      <c r="P37" s="18" t="s">
        <v>37</v>
      </c>
      <c r="Q37" s="18" t="s">
        <v>152</v>
      </c>
      <c r="R37" s="18"/>
      <c r="S37" s="17" t="s">
        <v>40</v>
      </c>
      <c r="T37" s="54">
        <v>1</v>
      </c>
      <c r="U37" s="17"/>
      <c r="V37" s="17"/>
      <c r="W37" s="17" t="s">
        <v>134</v>
      </c>
      <c r="X37" s="63" t="s">
        <v>135</v>
      </c>
    </row>
    <row r="38" s="2" customFormat="1" ht="180" spans="1:24">
      <c r="A38" s="11">
        <v>16</v>
      </c>
      <c r="B38" s="18" t="s">
        <v>153</v>
      </c>
      <c r="C38" s="10">
        <f t="shared" si="0"/>
        <v>1</v>
      </c>
      <c r="D38" s="18" t="s">
        <v>154</v>
      </c>
      <c r="E38" s="17" t="s">
        <v>29</v>
      </c>
      <c r="F38" s="10">
        <f>COUNTIFS(D$2:D38,D38,A$2:A38,A38)</f>
        <v>1</v>
      </c>
      <c r="G38" s="17" t="s">
        <v>155</v>
      </c>
      <c r="H38" s="17" t="s">
        <v>100</v>
      </c>
      <c r="I38" s="18">
        <v>5</v>
      </c>
      <c r="J38" s="9" t="s">
        <v>33</v>
      </c>
      <c r="K38" s="18">
        <v>35</v>
      </c>
      <c r="L38" s="17" t="s">
        <v>53</v>
      </c>
      <c r="M38" s="17" t="s">
        <v>33</v>
      </c>
      <c r="N38" s="17" t="s">
        <v>33</v>
      </c>
      <c r="O38" s="17" t="s">
        <v>36</v>
      </c>
      <c r="P38" s="17" t="s">
        <v>37</v>
      </c>
      <c r="Q38" s="17" t="s">
        <v>156</v>
      </c>
      <c r="R38" s="18"/>
      <c r="S38" s="17" t="s">
        <v>40</v>
      </c>
      <c r="T38" s="54">
        <v>1</v>
      </c>
      <c r="U38" s="17"/>
      <c r="V38" s="17"/>
      <c r="W38" s="17" t="s">
        <v>157</v>
      </c>
      <c r="X38" s="64" t="s">
        <v>135</v>
      </c>
    </row>
    <row r="39" s="2" customFormat="1" ht="180" spans="1:24">
      <c r="A39" s="11">
        <v>16</v>
      </c>
      <c r="B39" s="18" t="s">
        <v>153</v>
      </c>
      <c r="C39" s="10">
        <f t="shared" si="0"/>
        <v>1</v>
      </c>
      <c r="D39" s="18" t="s">
        <v>154</v>
      </c>
      <c r="E39" s="17" t="s">
        <v>29</v>
      </c>
      <c r="F39" s="10">
        <f>COUNTIFS(D$2:D39,D39,A$2:A39,A39)</f>
        <v>2</v>
      </c>
      <c r="G39" s="17" t="s">
        <v>155</v>
      </c>
      <c r="H39" s="17" t="s">
        <v>100</v>
      </c>
      <c r="I39" s="18">
        <v>5</v>
      </c>
      <c r="J39" s="9" t="s">
        <v>33</v>
      </c>
      <c r="K39" s="18">
        <v>35</v>
      </c>
      <c r="L39" s="17" t="s">
        <v>57</v>
      </c>
      <c r="M39" s="17" t="s">
        <v>33</v>
      </c>
      <c r="N39" s="17" t="s">
        <v>33</v>
      </c>
      <c r="O39" s="17" t="s">
        <v>36</v>
      </c>
      <c r="P39" s="17" t="s">
        <v>37</v>
      </c>
      <c r="Q39" s="17" t="s">
        <v>156</v>
      </c>
      <c r="R39" s="18"/>
      <c r="S39" s="17" t="s">
        <v>40</v>
      </c>
      <c r="T39" s="54">
        <v>1</v>
      </c>
      <c r="U39" s="17"/>
      <c r="V39" s="17"/>
      <c r="W39" s="17" t="s">
        <v>157</v>
      </c>
      <c r="X39" s="65" t="s">
        <v>135</v>
      </c>
    </row>
    <row r="40" s="2" customFormat="1" ht="168" customHeight="1" spans="1:24">
      <c r="A40" s="11">
        <v>16</v>
      </c>
      <c r="B40" s="18" t="s">
        <v>153</v>
      </c>
      <c r="C40" s="10">
        <f t="shared" si="0"/>
        <v>1</v>
      </c>
      <c r="D40" s="18" t="s">
        <v>154</v>
      </c>
      <c r="E40" s="17" t="s">
        <v>29</v>
      </c>
      <c r="F40" s="10">
        <f>COUNTIFS(D$2:D40,D40,A$2:A40,A40)</f>
        <v>3</v>
      </c>
      <c r="G40" s="17" t="s">
        <v>155</v>
      </c>
      <c r="H40" s="17" t="s">
        <v>100</v>
      </c>
      <c r="I40" s="18">
        <v>4</v>
      </c>
      <c r="J40" s="9" t="s">
        <v>33</v>
      </c>
      <c r="K40" s="18">
        <v>35</v>
      </c>
      <c r="L40" s="17" t="s">
        <v>53</v>
      </c>
      <c r="M40" s="17" t="s">
        <v>33</v>
      </c>
      <c r="N40" s="17" t="s">
        <v>33</v>
      </c>
      <c r="O40" s="17" t="s">
        <v>36</v>
      </c>
      <c r="P40" s="17" t="s">
        <v>37</v>
      </c>
      <c r="Q40" s="17" t="s">
        <v>156</v>
      </c>
      <c r="R40" s="18"/>
      <c r="S40" s="17" t="s">
        <v>40</v>
      </c>
      <c r="T40" s="54">
        <v>1</v>
      </c>
      <c r="U40" s="17"/>
      <c r="V40" s="17"/>
      <c r="W40" s="17" t="s">
        <v>158</v>
      </c>
      <c r="X40" s="66" t="s">
        <v>135</v>
      </c>
    </row>
    <row r="41" s="2" customFormat="1" ht="156" spans="1:24">
      <c r="A41" s="11">
        <v>16</v>
      </c>
      <c r="B41" s="18" t="s">
        <v>153</v>
      </c>
      <c r="C41" s="10">
        <f t="shared" si="0"/>
        <v>1</v>
      </c>
      <c r="D41" s="18" t="s">
        <v>154</v>
      </c>
      <c r="E41" s="17" t="s">
        <v>29</v>
      </c>
      <c r="F41" s="10">
        <f>COUNTIFS(D$2:D41,D41,A$2:A41,A41)</f>
        <v>4</v>
      </c>
      <c r="G41" s="17" t="s">
        <v>155</v>
      </c>
      <c r="H41" s="17" t="s">
        <v>100</v>
      </c>
      <c r="I41" s="18">
        <v>4</v>
      </c>
      <c r="J41" s="9" t="s">
        <v>33</v>
      </c>
      <c r="K41" s="18">
        <v>35</v>
      </c>
      <c r="L41" s="17" t="s">
        <v>57</v>
      </c>
      <c r="M41" s="17" t="s">
        <v>33</v>
      </c>
      <c r="N41" s="17" t="s">
        <v>33</v>
      </c>
      <c r="O41" s="17" t="s">
        <v>36</v>
      </c>
      <c r="P41" s="17" t="s">
        <v>37</v>
      </c>
      <c r="Q41" s="17" t="s">
        <v>156</v>
      </c>
      <c r="R41" s="18"/>
      <c r="S41" s="17" t="s">
        <v>40</v>
      </c>
      <c r="T41" s="54">
        <v>1</v>
      </c>
      <c r="U41" s="17"/>
      <c r="V41" s="17"/>
      <c r="W41" s="17" t="s">
        <v>158</v>
      </c>
      <c r="X41" s="67" t="s">
        <v>135</v>
      </c>
    </row>
    <row r="42" s="2" customFormat="1" ht="132" spans="1:24">
      <c r="A42" s="11">
        <v>16</v>
      </c>
      <c r="B42" s="18" t="s">
        <v>153</v>
      </c>
      <c r="C42" s="10">
        <f t="shared" si="0"/>
        <v>1</v>
      </c>
      <c r="D42" s="18" t="s">
        <v>154</v>
      </c>
      <c r="E42" s="17" t="s">
        <v>29</v>
      </c>
      <c r="F42" s="10">
        <f>COUNTIFS(D$2:D42,D42,A$2:A42,A42)</f>
        <v>5</v>
      </c>
      <c r="G42" s="17" t="s">
        <v>155</v>
      </c>
      <c r="H42" s="17" t="s">
        <v>100</v>
      </c>
      <c r="I42" s="18">
        <v>3</v>
      </c>
      <c r="J42" s="9" t="s">
        <v>32</v>
      </c>
      <c r="K42" s="18">
        <v>35</v>
      </c>
      <c r="L42" s="17" t="s">
        <v>53</v>
      </c>
      <c r="M42" s="17" t="s">
        <v>34</v>
      </c>
      <c r="N42" s="9" t="s">
        <v>35</v>
      </c>
      <c r="O42" s="17" t="s">
        <v>36</v>
      </c>
      <c r="P42" s="17" t="s">
        <v>37</v>
      </c>
      <c r="Q42" s="17" t="s">
        <v>159</v>
      </c>
      <c r="R42" s="18"/>
      <c r="S42" s="17" t="s">
        <v>40</v>
      </c>
      <c r="T42" s="54">
        <v>1</v>
      </c>
      <c r="U42" s="17"/>
      <c r="V42" s="17"/>
      <c r="W42" s="17" t="s">
        <v>160</v>
      </c>
      <c r="X42" s="68" t="s">
        <v>135</v>
      </c>
    </row>
    <row r="43" s="2" customFormat="1" ht="132" spans="1:24">
      <c r="A43" s="11">
        <v>16</v>
      </c>
      <c r="B43" s="18" t="s">
        <v>153</v>
      </c>
      <c r="C43" s="10">
        <f t="shared" si="0"/>
        <v>1</v>
      </c>
      <c r="D43" s="18" t="s">
        <v>154</v>
      </c>
      <c r="E43" s="17" t="s">
        <v>29</v>
      </c>
      <c r="F43" s="10">
        <f>COUNTIFS(D$2:D43,D43,A$2:A43,A43)</f>
        <v>6</v>
      </c>
      <c r="G43" s="17" t="s">
        <v>155</v>
      </c>
      <c r="H43" s="17" t="s">
        <v>100</v>
      </c>
      <c r="I43" s="18">
        <v>3</v>
      </c>
      <c r="J43" s="9" t="s">
        <v>32</v>
      </c>
      <c r="K43" s="18">
        <v>35</v>
      </c>
      <c r="L43" s="17" t="s">
        <v>57</v>
      </c>
      <c r="M43" s="17" t="s">
        <v>34</v>
      </c>
      <c r="N43" s="9" t="s">
        <v>35</v>
      </c>
      <c r="O43" s="17" t="s">
        <v>36</v>
      </c>
      <c r="P43" s="17" t="s">
        <v>37</v>
      </c>
      <c r="Q43" s="17" t="s">
        <v>159</v>
      </c>
      <c r="R43" s="18"/>
      <c r="S43" s="17" t="s">
        <v>40</v>
      </c>
      <c r="T43" s="54">
        <v>1</v>
      </c>
      <c r="U43" s="17"/>
      <c r="V43" s="17"/>
      <c r="W43" s="17" t="s">
        <v>160</v>
      </c>
      <c r="X43" s="69" t="s">
        <v>135</v>
      </c>
    </row>
    <row r="44" ht="45" customHeight="1" spans="1:24">
      <c r="A44" s="11">
        <v>17</v>
      </c>
      <c r="B44" s="17" t="s">
        <v>161</v>
      </c>
      <c r="C44" s="10">
        <f t="shared" si="0"/>
        <v>1</v>
      </c>
      <c r="D44" s="17" t="s">
        <v>161</v>
      </c>
      <c r="E44" s="17" t="s">
        <v>29</v>
      </c>
      <c r="F44" s="10">
        <f>COUNTIFS(D$2:D44,D44,A$2:A44,A44)</f>
        <v>1</v>
      </c>
      <c r="G44" s="19" t="s">
        <v>162</v>
      </c>
      <c r="H44" s="17" t="s">
        <v>31</v>
      </c>
      <c r="I44" s="17">
        <v>1</v>
      </c>
      <c r="J44" s="9" t="s">
        <v>33</v>
      </c>
      <c r="K44" s="17">
        <v>35</v>
      </c>
      <c r="L44" s="17" t="s">
        <v>33</v>
      </c>
      <c r="M44" s="17" t="s">
        <v>33</v>
      </c>
      <c r="N44" s="17" t="s">
        <v>33</v>
      </c>
      <c r="O44" s="17" t="s">
        <v>46</v>
      </c>
      <c r="P44" s="17" t="s">
        <v>47</v>
      </c>
      <c r="Q44" s="17" t="s">
        <v>163</v>
      </c>
      <c r="R44" s="17"/>
      <c r="S44" s="17" t="s">
        <v>40</v>
      </c>
      <c r="T44" s="43">
        <v>1</v>
      </c>
      <c r="U44" s="17"/>
      <c r="V44" s="17"/>
      <c r="W44" s="17" t="s">
        <v>107</v>
      </c>
      <c r="X44" s="70" t="s">
        <v>164</v>
      </c>
    </row>
    <row r="45" ht="45" customHeight="1" spans="1:24">
      <c r="A45" s="11">
        <v>17</v>
      </c>
      <c r="B45" s="17" t="s">
        <v>161</v>
      </c>
      <c r="C45" s="10">
        <f t="shared" si="0"/>
        <v>1</v>
      </c>
      <c r="D45" s="17" t="s">
        <v>161</v>
      </c>
      <c r="E45" s="17" t="s">
        <v>29</v>
      </c>
      <c r="F45" s="10">
        <f>COUNTIFS(D$2:D45,D45,A$2:A45,A45)</f>
        <v>2</v>
      </c>
      <c r="G45" s="19" t="s">
        <v>162</v>
      </c>
      <c r="H45" s="17" t="s">
        <v>31</v>
      </c>
      <c r="I45" s="17">
        <v>1</v>
      </c>
      <c r="J45" s="9" t="s">
        <v>33</v>
      </c>
      <c r="K45" s="17">
        <v>35</v>
      </c>
      <c r="L45" s="17" t="s">
        <v>33</v>
      </c>
      <c r="M45" s="17" t="s">
        <v>33</v>
      </c>
      <c r="N45" s="17" t="s">
        <v>33</v>
      </c>
      <c r="O45" s="17" t="s">
        <v>36</v>
      </c>
      <c r="P45" s="17" t="s">
        <v>37</v>
      </c>
      <c r="Q45" s="17" t="s">
        <v>165</v>
      </c>
      <c r="R45" s="17"/>
      <c r="S45" s="17" t="s">
        <v>40</v>
      </c>
      <c r="T45" s="43">
        <v>1</v>
      </c>
      <c r="U45" s="17"/>
      <c r="V45" s="17"/>
      <c r="W45" s="17" t="s">
        <v>107</v>
      </c>
      <c r="X45" s="71" t="s">
        <v>164</v>
      </c>
    </row>
    <row r="46" ht="72" spans="1:24">
      <c r="A46" s="11">
        <v>18</v>
      </c>
      <c r="B46" s="17" t="s">
        <v>166</v>
      </c>
      <c r="C46" s="10">
        <f t="shared" si="0"/>
        <v>1</v>
      </c>
      <c r="D46" s="17" t="s">
        <v>167</v>
      </c>
      <c r="E46" s="17" t="s">
        <v>29</v>
      </c>
      <c r="F46" s="10">
        <f>COUNTIFS(D$2:D46,D46,A$2:A46,A46)</f>
        <v>1</v>
      </c>
      <c r="G46" s="17" t="s">
        <v>168</v>
      </c>
      <c r="H46" s="17" t="s">
        <v>100</v>
      </c>
      <c r="I46" s="17">
        <v>1</v>
      </c>
      <c r="J46" s="9" t="s">
        <v>33</v>
      </c>
      <c r="K46" s="17">
        <v>35</v>
      </c>
      <c r="L46" s="17" t="s">
        <v>33</v>
      </c>
      <c r="M46" s="17" t="s">
        <v>33</v>
      </c>
      <c r="N46" s="17" t="s">
        <v>33</v>
      </c>
      <c r="O46" s="17" t="s">
        <v>36</v>
      </c>
      <c r="P46" s="17" t="s">
        <v>37</v>
      </c>
      <c r="Q46" s="17" t="s">
        <v>169</v>
      </c>
      <c r="R46" s="17" t="s">
        <v>59</v>
      </c>
      <c r="S46" s="17" t="s">
        <v>40</v>
      </c>
      <c r="T46" s="43">
        <v>1</v>
      </c>
      <c r="U46" s="17"/>
      <c r="V46" s="17"/>
      <c r="W46" s="17" t="s">
        <v>170</v>
      </c>
      <c r="X46" s="72" t="s">
        <v>164</v>
      </c>
    </row>
    <row r="47" ht="72" spans="1:24">
      <c r="A47" s="11">
        <v>19</v>
      </c>
      <c r="B47" s="17" t="s">
        <v>171</v>
      </c>
      <c r="C47" s="10">
        <f t="shared" si="0"/>
        <v>1</v>
      </c>
      <c r="D47" s="17" t="s">
        <v>172</v>
      </c>
      <c r="E47" s="17" t="s">
        <v>29</v>
      </c>
      <c r="F47" s="10">
        <f>COUNTIFS(D$2:D47,D47,A$2:A47,A47)</f>
        <v>1</v>
      </c>
      <c r="G47" s="17" t="s">
        <v>168</v>
      </c>
      <c r="H47" s="17" t="s">
        <v>100</v>
      </c>
      <c r="I47" s="17">
        <v>1</v>
      </c>
      <c r="J47" s="17" t="s">
        <v>32</v>
      </c>
      <c r="K47" s="17">
        <v>35</v>
      </c>
      <c r="L47" s="17" t="s">
        <v>33</v>
      </c>
      <c r="M47" s="17" t="s">
        <v>34</v>
      </c>
      <c r="N47" s="9" t="s">
        <v>35</v>
      </c>
      <c r="O47" s="17" t="s">
        <v>36</v>
      </c>
      <c r="P47" s="17" t="s">
        <v>37</v>
      </c>
      <c r="Q47" s="17" t="s">
        <v>173</v>
      </c>
      <c r="R47" s="17" t="s">
        <v>59</v>
      </c>
      <c r="S47" s="17" t="s">
        <v>40</v>
      </c>
      <c r="T47" s="17" t="s">
        <v>174</v>
      </c>
      <c r="U47" s="17"/>
      <c r="V47" s="17"/>
      <c r="W47" s="17" t="s">
        <v>175</v>
      </c>
      <c r="X47" s="73" t="s">
        <v>164</v>
      </c>
    </row>
    <row r="48" ht="72" spans="1:24">
      <c r="A48" s="11">
        <v>19</v>
      </c>
      <c r="B48" s="17" t="s">
        <v>171</v>
      </c>
      <c r="C48" s="10">
        <f t="shared" si="0"/>
        <v>1</v>
      </c>
      <c r="D48" s="17" t="s">
        <v>172</v>
      </c>
      <c r="E48" s="17" t="s">
        <v>29</v>
      </c>
      <c r="F48" s="10">
        <f>COUNTIFS(D$2:D48,D48,A$2:A48,A48)</f>
        <v>2</v>
      </c>
      <c r="G48" s="17" t="s">
        <v>176</v>
      </c>
      <c r="H48" s="17" t="s">
        <v>31</v>
      </c>
      <c r="I48" s="17">
        <v>1</v>
      </c>
      <c r="J48" s="17" t="s">
        <v>32</v>
      </c>
      <c r="K48" s="17">
        <v>35</v>
      </c>
      <c r="L48" s="17" t="s">
        <v>53</v>
      </c>
      <c r="M48" s="17" t="s">
        <v>34</v>
      </c>
      <c r="N48" s="9" t="s">
        <v>35</v>
      </c>
      <c r="O48" s="17" t="s">
        <v>36</v>
      </c>
      <c r="P48" s="17" t="s">
        <v>37</v>
      </c>
      <c r="Q48" s="17" t="s">
        <v>177</v>
      </c>
      <c r="R48" s="17" t="s">
        <v>59</v>
      </c>
      <c r="S48" s="17" t="s">
        <v>40</v>
      </c>
      <c r="T48" s="17" t="s">
        <v>174</v>
      </c>
      <c r="U48" s="17"/>
      <c r="V48" s="17"/>
      <c r="W48" s="17" t="s">
        <v>175</v>
      </c>
      <c r="X48" s="74" t="s">
        <v>164</v>
      </c>
    </row>
    <row r="49" ht="72" spans="1:24">
      <c r="A49" s="11">
        <v>19</v>
      </c>
      <c r="B49" s="17" t="s">
        <v>171</v>
      </c>
      <c r="C49" s="10">
        <f t="shared" si="0"/>
        <v>1</v>
      </c>
      <c r="D49" s="17" t="s">
        <v>172</v>
      </c>
      <c r="E49" s="17" t="s">
        <v>29</v>
      </c>
      <c r="F49" s="10">
        <f>COUNTIFS(D$2:D49,D49,A$2:A49,A49)</f>
        <v>3</v>
      </c>
      <c r="G49" s="17" t="s">
        <v>176</v>
      </c>
      <c r="H49" s="17" t="s">
        <v>31</v>
      </c>
      <c r="I49" s="17">
        <v>1</v>
      </c>
      <c r="J49" s="17" t="s">
        <v>32</v>
      </c>
      <c r="K49" s="17">
        <v>35</v>
      </c>
      <c r="L49" s="17" t="s">
        <v>57</v>
      </c>
      <c r="M49" s="17" t="s">
        <v>34</v>
      </c>
      <c r="N49" s="9" t="s">
        <v>35</v>
      </c>
      <c r="O49" s="17" t="s">
        <v>36</v>
      </c>
      <c r="P49" s="17" t="s">
        <v>37</v>
      </c>
      <c r="Q49" s="17" t="s">
        <v>177</v>
      </c>
      <c r="R49" s="17" t="s">
        <v>59</v>
      </c>
      <c r="S49" s="17" t="s">
        <v>40</v>
      </c>
      <c r="T49" s="17" t="s">
        <v>174</v>
      </c>
      <c r="U49" s="17"/>
      <c r="V49" s="17"/>
      <c r="W49" s="17" t="s">
        <v>175</v>
      </c>
      <c r="X49" s="75" t="s">
        <v>164</v>
      </c>
    </row>
  </sheetData>
  <sheetProtection password="D0FC" sheet="1" selectLockedCells="1" selectUnlockedCells="1" objects="1"/>
  <mergeCells count="16">
    <mergeCell ref="A1:X1"/>
    <mergeCell ref="A2:X2"/>
    <mergeCell ref="J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W3:W4"/>
    <mergeCell ref="X3:X4"/>
  </mergeCells>
  <pageMargins left="0.196527777777778" right="0" top="0.2125" bottom="0.2125" header="0.5" footer="0.5"/>
  <pageSetup paperSize="9" orientation="landscape" horizontalDpi="600"/>
  <headerFooter/>
  <ignoredErrors>
    <ignoredError sqref="T47:U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NJ</cp:lastModifiedBy>
  <dcterms:created xsi:type="dcterms:W3CDTF">2020-05-11T01:30:00Z</dcterms:created>
  <cp:lastPrinted>2020-06-22T03:04:00Z</cp:lastPrinted>
  <dcterms:modified xsi:type="dcterms:W3CDTF">2020-08-10T11:23:58Z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