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Sheet1!$A$2:$D$32</definedName>
  </definedNames>
  <calcPr calcId="144525"/>
</workbook>
</file>

<file path=xl/sharedStrings.xml><?xml version="1.0" encoding="utf-8"?>
<sst xmlns="http://schemas.openxmlformats.org/spreadsheetml/2006/main" count="37" uniqueCount="26">
  <si>
    <t>2020年华东师范大学澄迈实验中学专任教师招聘考试拟录用人员花名册</t>
  </si>
  <si>
    <t>序号</t>
  </si>
  <si>
    <t>姓名</t>
  </si>
  <si>
    <t>性别</t>
  </si>
  <si>
    <t>报考岗位</t>
  </si>
  <si>
    <t>0101_初中语文</t>
  </si>
  <si>
    <t>0210_高中语文</t>
  </si>
  <si>
    <t>0110_高中语文</t>
  </si>
  <si>
    <t>0102_初中数学</t>
  </si>
  <si>
    <t>陈启东</t>
  </si>
  <si>
    <t>男</t>
  </si>
  <si>
    <t>0111_高中数学</t>
  </si>
  <si>
    <t>0103_初中英语</t>
  </si>
  <si>
    <t>0112_高中英语</t>
  </si>
  <si>
    <t>0212_高中英语</t>
  </si>
  <si>
    <t>0107_初中物理</t>
  </si>
  <si>
    <t>0116_高中物理</t>
  </si>
  <si>
    <t>0217_高中化学</t>
  </si>
  <si>
    <t>0106_初中地理</t>
  </si>
  <si>
    <t>0215_高中地理</t>
  </si>
  <si>
    <t>0105_初中历史</t>
  </si>
  <si>
    <t>0114_高中历史</t>
  </si>
  <si>
    <t>0104_初中政治</t>
  </si>
  <si>
    <t>0113_高中政治</t>
  </si>
  <si>
    <t>0108_初中生物</t>
  </si>
  <si>
    <t>0118_高中生物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</si>
</sst>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A1" sqref="A1:D1"/>
    </sheetView>
  </sheetViews>
  <sheetFormatPr defaultColWidth="12.125" defaultRowHeight="19.5" customHeight="1" outlineLevelCol="3"/>
  <cols>
    <col min="1" max="1" width="8.75" style="1" customWidth="1"/>
    <col min="2" max="2" width="13.875" style="1" customWidth="1"/>
    <col min="3" max="3" width="12.5" style="1" customWidth="1"/>
    <col min="4" max="4" width="37.375" style="1" customWidth="1"/>
    <col min="5" max="16384" width="12.125" style="1"/>
  </cols>
  <sheetData>
    <row r="1" ht="49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3">
        <v>1</v>
      </c>
      <c r="B3" s="3" t="str">
        <f>"袁德明"</f>
        <v>袁德明</v>
      </c>
      <c r="C3" s="3" t="str">
        <f>"男"</f>
        <v>男</v>
      </c>
      <c r="D3" s="3" t="s">
        <v>5</v>
      </c>
    </row>
    <row r="4" customHeight="1" spans="1:4">
      <c r="A4" s="3">
        <v>2</v>
      </c>
      <c r="B4" s="3" t="str">
        <f>"黄云翔"</f>
        <v>黄云翔</v>
      </c>
      <c r="C4" s="3" t="str">
        <f>"男"</f>
        <v>男</v>
      </c>
      <c r="D4" s="3" t="s">
        <v>5</v>
      </c>
    </row>
    <row r="5" customHeight="1" spans="1:4">
      <c r="A5" s="3">
        <v>3</v>
      </c>
      <c r="B5" s="3" t="str">
        <f>"陈晓旭"</f>
        <v>陈晓旭</v>
      </c>
      <c r="C5" s="3" t="str">
        <f>"男"</f>
        <v>男</v>
      </c>
      <c r="D5" s="3" t="s">
        <v>6</v>
      </c>
    </row>
    <row r="6" customHeight="1" spans="1:4">
      <c r="A6" s="3">
        <v>4</v>
      </c>
      <c r="B6" s="3" t="str">
        <f>"林海英"</f>
        <v>林海英</v>
      </c>
      <c r="C6" s="3" t="str">
        <f>"女"</f>
        <v>女</v>
      </c>
      <c r="D6" s="3" t="s">
        <v>7</v>
      </c>
    </row>
    <row r="7" customHeight="1" spans="1:4">
      <c r="A7" s="3">
        <v>5</v>
      </c>
      <c r="B7" s="3" t="str">
        <f>"吴清妮"</f>
        <v>吴清妮</v>
      </c>
      <c r="C7" s="3" t="str">
        <f>"女"</f>
        <v>女</v>
      </c>
      <c r="D7" s="3" t="s">
        <v>8</v>
      </c>
    </row>
    <row r="8" customHeight="1" spans="1:4">
      <c r="A8" s="3">
        <v>6</v>
      </c>
      <c r="B8" s="3" t="s">
        <v>9</v>
      </c>
      <c r="C8" s="3" t="s">
        <v>10</v>
      </c>
      <c r="D8" s="3" t="s">
        <v>8</v>
      </c>
    </row>
    <row r="9" customHeight="1" spans="1:4">
      <c r="A9" s="3">
        <v>7</v>
      </c>
      <c r="B9" s="3" t="str">
        <f>"卓益丽"</f>
        <v>卓益丽</v>
      </c>
      <c r="C9" s="3" t="str">
        <f>"女"</f>
        <v>女</v>
      </c>
      <c r="D9" s="3" t="s">
        <v>8</v>
      </c>
    </row>
    <row r="10" customHeight="1" spans="1:4">
      <c r="A10" s="3">
        <v>8</v>
      </c>
      <c r="B10" s="3" t="str">
        <f>"唐望贺"</f>
        <v>唐望贺</v>
      </c>
      <c r="C10" s="3" t="str">
        <f>"男"</f>
        <v>男</v>
      </c>
      <c r="D10" s="3" t="s">
        <v>11</v>
      </c>
    </row>
    <row r="11" customHeight="1" spans="1:4">
      <c r="A11" s="3">
        <v>9</v>
      </c>
      <c r="B11" s="3" t="str">
        <f>"冯鑫淼"</f>
        <v>冯鑫淼</v>
      </c>
      <c r="C11" s="3" t="str">
        <f>"女"</f>
        <v>女</v>
      </c>
      <c r="D11" s="3" t="s">
        <v>11</v>
      </c>
    </row>
    <row r="12" customHeight="1" spans="1:4">
      <c r="A12" s="3">
        <v>10</v>
      </c>
      <c r="B12" s="3" t="str">
        <f>"蔡悦"</f>
        <v>蔡悦</v>
      </c>
      <c r="C12" s="3" t="str">
        <f>"女"</f>
        <v>女</v>
      </c>
      <c r="D12" s="3" t="s">
        <v>12</v>
      </c>
    </row>
    <row r="13" customHeight="1" spans="1:4">
      <c r="A13" s="3">
        <v>11</v>
      </c>
      <c r="B13" s="3" t="str">
        <f>"洪洋洋"</f>
        <v>洪洋洋</v>
      </c>
      <c r="C13" s="3" t="str">
        <f>"男"</f>
        <v>男</v>
      </c>
      <c r="D13" s="3" t="s">
        <v>12</v>
      </c>
    </row>
    <row r="14" customHeight="1" spans="1:4">
      <c r="A14" s="3">
        <v>12</v>
      </c>
      <c r="B14" s="3" t="str">
        <f>"何嘉琪"</f>
        <v>何嘉琪</v>
      </c>
      <c r="C14" s="3" t="str">
        <f>"女"</f>
        <v>女</v>
      </c>
      <c r="D14" s="3" t="s">
        <v>12</v>
      </c>
    </row>
    <row r="15" customHeight="1" spans="1:4">
      <c r="A15" s="3">
        <v>13</v>
      </c>
      <c r="B15" s="3" t="str">
        <f>"周宣汐"</f>
        <v>周宣汐</v>
      </c>
      <c r="C15" s="3" t="str">
        <f>"女"</f>
        <v>女</v>
      </c>
      <c r="D15" s="3" t="s">
        <v>13</v>
      </c>
    </row>
    <row r="16" customHeight="1" spans="1:4">
      <c r="A16" s="3">
        <v>14</v>
      </c>
      <c r="B16" s="3" t="str">
        <f>"田美琪"</f>
        <v>田美琪</v>
      </c>
      <c r="C16" s="3" t="str">
        <f>"女"</f>
        <v>女</v>
      </c>
      <c r="D16" s="3" t="s">
        <v>14</v>
      </c>
    </row>
    <row r="17" customHeight="1" spans="1:4">
      <c r="A17" s="3">
        <v>15</v>
      </c>
      <c r="B17" s="3" t="str">
        <f>"何人震"</f>
        <v>何人震</v>
      </c>
      <c r="C17" s="3" t="str">
        <f>"男"</f>
        <v>男</v>
      </c>
      <c r="D17" s="3" t="s">
        <v>15</v>
      </c>
    </row>
    <row r="18" customHeight="1" spans="1:4">
      <c r="A18" s="3">
        <v>16</v>
      </c>
      <c r="B18" s="3" t="str">
        <f>"卢强珍"</f>
        <v>卢强珍</v>
      </c>
      <c r="C18" s="3" t="str">
        <f t="shared" ref="C18:C23" si="0">"女"</f>
        <v>女</v>
      </c>
      <c r="D18" s="3" t="s">
        <v>15</v>
      </c>
    </row>
    <row r="19" customHeight="1" spans="1:4">
      <c r="A19" s="3">
        <v>17</v>
      </c>
      <c r="B19" s="3" t="str">
        <f>"薛婆育"</f>
        <v>薛婆育</v>
      </c>
      <c r="C19" s="3" t="str">
        <f t="shared" si="0"/>
        <v>女</v>
      </c>
      <c r="D19" s="3" t="s">
        <v>16</v>
      </c>
    </row>
    <row r="20" customHeight="1" spans="1:4">
      <c r="A20" s="3">
        <v>18</v>
      </c>
      <c r="B20" s="3" t="str">
        <f>"田硕"</f>
        <v>田硕</v>
      </c>
      <c r="C20" s="3" t="str">
        <f t="shared" si="0"/>
        <v>女</v>
      </c>
      <c r="D20" s="3" t="s">
        <v>17</v>
      </c>
    </row>
    <row r="21" customHeight="1" spans="1:4">
      <c r="A21" s="3">
        <v>19</v>
      </c>
      <c r="B21" s="3" t="str">
        <f>"王楚楚"</f>
        <v>王楚楚</v>
      </c>
      <c r="C21" s="3" t="str">
        <f t="shared" si="0"/>
        <v>女</v>
      </c>
      <c r="D21" s="3" t="s">
        <v>18</v>
      </c>
    </row>
    <row r="22" customHeight="1" spans="1:4">
      <c r="A22" s="3">
        <v>20</v>
      </c>
      <c r="B22" s="3" t="str">
        <f>"吴青青"</f>
        <v>吴青青</v>
      </c>
      <c r="C22" s="3" t="str">
        <f t="shared" si="0"/>
        <v>女</v>
      </c>
      <c r="D22" s="3" t="s">
        <v>18</v>
      </c>
    </row>
    <row r="23" customHeight="1" spans="1:4">
      <c r="A23" s="3">
        <v>21</v>
      </c>
      <c r="B23" s="3" t="str">
        <f>"郝诗雨"</f>
        <v>郝诗雨</v>
      </c>
      <c r="C23" s="3" t="str">
        <f t="shared" si="0"/>
        <v>女</v>
      </c>
      <c r="D23" s="3" t="s">
        <v>19</v>
      </c>
    </row>
    <row r="24" customHeight="1" spans="1:4">
      <c r="A24" s="3">
        <v>22</v>
      </c>
      <c r="B24" s="3" t="str">
        <f>"韩宇衍"</f>
        <v>韩宇衍</v>
      </c>
      <c r="C24" s="3" t="str">
        <f>"男"</f>
        <v>男</v>
      </c>
      <c r="D24" s="3" t="s">
        <v>20</v>
      </c>
    </row>
    <row r="25" customHeight="1" spans="1:4">
      <c r="A25" s="3">
        <v>23</v>
      </c>
      <c r="B25" s="3" t="str">
        <f>"廖心"</f>
        <v>廖心</v>
      </c>
      <c r="C25" s="3" t="str">
        <f t="shared" ref="C25:C32" si="1">"女"</f>
        <v>女</v>
      </c>
      <c r="D25" s="3" t="s">
        <v>20</v>
      </c>
    </row>
    <row r="26" customHeight="1" spans="1:4">
      <c r="A26" s="3">
        <v>24</v>
      </c>
      <c r="B26" s="3" t="str">
        <f>"张爱萍"</f>
        <v>张爱萍</v>
      </c>
      <c r="C26" s="3" t="str">
        <f t="shared" si="1"/>
        <v>女</v>
      </c>
      <c r="D26" s="3" t="s">
        <v>21</v>
      </c>
    </row>
    <row r="27" customHeight="1" spans="1:4">
      <c r="A27" s="3">
        <v>25</v>
      </c>
      <c r="B27" s="3" t="str">
        <f>"李晓欢"</f>
        <v>李晓欢</v>
      </c>
      <c r="C27" s="3" t="str">
        <f t="shared" si="1"/>
        <v>女</v>
      </c>
      <c r="D27" s="3" t="s">
        <v>22</v>
      </c>
    </row>
    <row r="28" customHeight="1" spans="1:4">
      <c r="A28" s="3">
        <v>26</v>
      </c>
      <c r="B28" s="3" t="str">
        <f>"黄颖婕"</f>
        <v>黄颖婕</v>
      </c>
      <c r="C28" s="3" t="str">
        <f t="shared" si="1"/>
        <v>女</v>
      </c>
      <c r="D28" s="3" t="s">
        <v>22</v>
      </c>
    </row>
    <row r="29" customHeight="1" spans="1:4">
      <c r="A29" s="3">
        <v>27</v>
      </c>
      <c r="B29" s="3" t="str">
        <f>"王百一"</f>
        <v>王百一</v>
      </c>
      <c r="C29" s="3" t="str">
        <f t="shared" si="1"/>
        <v>女</v>
      </c>
      <c r="D29" s="3" t="s">
        <v>23</v>
      </c>
    </row>
    <row r="30" customHeight="1" spans="1:4">
      <c r="A30" s="3">
        <v>28</v>
      </c>
      <c r="B30" s="3" t="str">
        <f>"陈珊"</f>
        <v>陈珊</v>
      </c>
      <c r="C30" s="3" t="str">
        <f t="shared" si="1"/>
        <v>女</v>
      </c>
      <c r="D30" s="3" t="s">
        <v>24</v>
      </c>
    </row>
    <row r="31" customHeight="1" spans="1:4">
      <c r="A31" s="3">
        <v>29</v>
      </c>
      <c r="B31" s="3" t="str">
        <f>"范传娜"</f>
        <v>范传娜</v>
      </c>
      <c r="C31" s="3" t="str">
        <f t="shared" si="1"/>
        <v>女</v>
      </c>
      <c r="D31" s="3" t="s">
        <v>24</v>
      </c>
    </row>
    <row r="32" customHeight="1" spans="1:4">
      <c r="A32" s="3">
        <v>30</v>
      </c>
      <c r="B32" s="3" t="str">
        <f>"粟敏"</f>
        <v>粟敏</v>
      </c>
      <c r="C32" s="3" t="str">
        <f t="shared" si="1"/>
        <v>女</v>
      </c>
      <c r="D32" s="3" t="s">
        <v>25</v>
      </c>
    </row>
  </sheetData>
  <autoFilter ref="A2:D32">
    <extLst/>
  </autoFilter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2020-07-27T01:48:58Z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