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3"/>
  </bookViews>
  <sheets>
    <sheet name="县医院院内" sheetId="1" r:id="rId1"/>
    <sheet name="中医院护理院外" sheetId="2" r:id="rId2"/>
    <sheet name="中医院护理院内 " sheetId="3" r:id="rId3"/>
    <sheet name="中医、设备、检验、药械、驾驶员" sheetId="4" r:id="rId4"/>
    <sheet name="Sheet3" sheetId="5" r:id="rId5"/>
  </sheets>
  <externalReferences>
    <externalReference r:id="rId8"/>
    <externalReference r:id="rId9"/>
  </externalReferences>
  <definedNames>
    <definedName name="_xlnm._FilterDatabase" localSheetId="0" hidden="1">'县医院院内'!$A$2:$L$20</definedName>
    <definedName name="_xlnm._FilterDatabase" localSheetId="1" hidden="1">'中医院护理院外'!$A$2:$L$20</definedName>
    <definedName name="_xlnm._FilterDatabase" localSheetId="2" hidden="1">'中医院护理院内 '!$A$2:$L$13</definedName>
    <definedName name="_xlnm._FilterDatabase" localSheetId="3" hidden="1">'中医、设备、检验、药械、驾驶员'!$A$2:$L$14</definedName>
  </definedNames>
  <calcPr fullCalcOnLoad="1"/>
</workbook>
</file>

<file path=xl/sharedStrings.xml><?xml version="1.0" encoding="utf-8"?>
<sst xmlns="http://schemas.openxmlformats.org/spreadsheetml/2006/main" count="209" uniqueCount="81">
  <si>
    <t>2020年锦屏县医共体县级医院公开招聘备案制人员笔试成绩公示</t>
  </si>
  <si>
    <t>序号</t>
  </si>
  <si>
    <t>姓名</t>
  </si>
  <si>
    <t>准考证</t>
  </si>
  <si>
    <t>报考岗位</t>
  </si>
  <si>
    <t>笔试成绩</t>
  </si>
  <si>
    <t>笔试占比
（50%）</t>
  </si>
  <si>
    <t>面试成绩</t>
  </si>
  <si>
    <t>面试占比
（50%）</t>
  </si>
  <si>
    <t>总成绩</t>
  </si>
  <si>
    <t>名次</t>
  </si>
  <si>
    <t>是否进入体检</t>
  </si>
  <si>
    <t>备注</t>
  </si>
  <si>
    <t>护理</t>
  </si>
  <si>
    <t>是</t>
  </si>
  <si>
    <t>杨春</t>
  </si>
  <si>
    <t>刘坤香</t>
  </si>
  <si>
    <t>姚莉</t>
  </si>
  <si>
    <t>罗安燕</t>
  </si>
  <si>
    <t>黄珍香</t>
  </si>
  <si>
    <t>杨孟曼</t>
  </si>
  <si>
    <t>李习铭</t>
  </si>
  <si>
    <t>吴云</t>
  </si>
  <si>
    <t>罗登艳</t>
  </si>
  <si>
    <t>杨慧</t>
  </si>
  <si>
    <t>刘玉娥</t>
  </si>
  <si>
    <t>吴银平</t>
  </si>
  <si>
    <t>龙梅丽</t>
  </si>
  <si>
    <t>张巧</t>
  </si>
  <si>
    <t>蒲增涛</t>
  </si>
  <si>
    <t>向杏</t>
  </si>
  <si>
    <t>缺考</t>
  </si>
  <si>
    <t>舒善云</t>
  </si>
  <si>
    <t>吴兴巧</t>
  </si>
  <si>
    <t>欧燕霞</t>
  </si>
  <si>
    <t>岗位不达到3:1，直接进入面试</t>
  </si>
  <si>
    <t>龙凯艳</t>
  </si>
  <si>
    <t>岗位不达到3:2，直接进入面试</t>
  </si>
  <si>
    <t>石巧</t>
  </si>
  <si>
    <t>岗位不达到3:3，直接进入面试</t>
  </si>
  <si>
    <t>龙晓燕</t>
  </si>
  <si>
    <t>岗位不达到3:4，直接进入面试</t>
  </si>
  <si>
    <t>欧金燕</t>
  </si>
  <si>
    <t>岗位不达到3:5，直接进入面试</t>
  </si>
  <si>
    <t>龙柳群</t>
  </si>
  <si>
    <t>岗位不达到3:6，直接进入面试</t>
  </si>
  <si>
    <t>龙银萍</t>
  </si>
  <si>
    <t>岗位不达到3:7，直接进入面试</t>
  </si>
  <si>
    <t>杨林英</t>
  </si>
  <si>
    <t>岗位不达到3:8，直接进入面试</t>
  </si>
  <si>
    <t>施云倩</t>
  </si>
  <si>
    <t>岗位不达到3:9，直接进入面试</t>
  </si>
  <si>
    <t>杨兰婷</t>
  </si>
  <si>
    <t>岗位不达到3:10，直接进入面试</t>
  </si>
  <si>
    <t>杨友香</t>
  </si>
  <si>
    <t>岗位不达到3:11，直接进入面试</t>
  </si>
  <si>
    <t>向大云</t>
  </si>
  <si>
    <t>财务</t>
  </si>
  <si>
    <t>龙跃槐</t>
  </si>
  <si>
    <t>驾驶员</t>
  </si>
  <si>
    <t>姜冠烛</t>
  </si>
  <si>
    <t>检验</t>
  </si>
  <si>
    <t>面试分数未达到60分，不进入体检</t>
  </si>
  <si>
    <t>龙琳</t>
  </si>
  <si>
    <t>临床</t>
  </si>
  <si>
    <t>78</t>
  </si>
  <si>
    <t>杨丹</t>
  </si>
  <si>
    <t>83</t>
  </si>
  <si>
    <t>刘琼</t>
  </si>
  <si>
    <t>47</t>
  </si>
  <si>
    <t>林泽宛</t>
  </si>
  <si>
    <t>45</t>
  </si>
  <si>
    <t>刘倩</t>
  </si>
  <si>
    <t>35</t>
  </si>
  <si>
    <t>王瑞鹏</t>
  </si>
  <si>
    <t>27</t>
  </si>
  <si>
    <t>欧景贵</t>
  </si>
  <si>
    <t>设备</t>
  </si>
  <si>
    <t>龙厚标</t>
  </si>
  <si>
    <t>吴秋平</t>
  </si>
  <si>
    <t>中药学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</si>
</sst>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177" fontId="0" fillId="0" borderId="9" xfId="0" applyNumberForma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1439;&#21307;&#38498;&#65289;2020&#24180;&#38182;&#23631;&#21439;&#21307;&#30103;&#20849;&#21516;&#20307;&#20844;&#24320;&#25307;&#32856;&#32534;&#22806;&#20154;&#21592;&#25253;&#21517;&#33457;&#21517;&#208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19&#38754;&#35797;&#20998;&#25968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0"/>
      <sheetName val="加分表"/>
      <sheetName val="桌面标签"/>
      <sheetName val="准考证正面"/>
      <sheetName val="准考证反面"/>
      <sheetName val="考场签到册"/>
      <sheetName val="领取准考证签到"/>
      <sheetName val="Sheet1"/>
    </sheetNames>
    <sheetDataSet>
      <sheetData sheetId="0">
        <row r="5">
          <cell r="B5" t="str">
            <v>20200601</v>
          </cell>
          <cell r="C5" t="str">
            <v>何声桔</v>
          </cell>
        </row>
        <row r="6">
          <cell r="B6" t="str">
            <v>20200602</v>
          </cell>
          <cell r="C6" t="str">
            <v>龙春花</v>
          </cell>
        </row>
        <row r="9">
          <cell r="B9" t="str">
            <v>20200605</v>
          </cell>
          <cell r="C9" t="str">
            <v>吴桂竹</v>
          </cell>
        </row>
        <row r="10">
          <cell r="B10" t="str">
            <v>20200606</v>
          </cell>
          <cell r="C10" t="str">
            <v>杨金婷</v>
          </cell>
        </row>
        <row r="11">
          <cell r="B11" t="str">
            <v>20200607</v>
          </cell>
          <cell r="C11" t="str">
            <v>潘艳</v>
          </cell>
        </row>
        <row r="13">
          <cell r="B13" t="str">
            <v>20200609</v>
          </cell>
          <cell r="C13" t="str">
            <v>陆景江</v>
          </cell>
        </row>
        <row r="16">
          <cell r="B16" t="str">
            <v>20200612</v>
          </cell>
          <cell r="C16" t="str">
            <v>龙明浚</v>
          </cell>
        </row>
        <row r="17">
          <cell r="B17" t="str">
            <v>20200613</v>
          </cell>
          <cell r="C17" t="str">
            <v>粟永花</v>
          </cell>
        </row>
        <row r="18">
          <cell r="B18" t="str">
            <v>20200614</v>
          </cell>
          <cell r="C18" t="str">
            <v>张荣芳</v>
          </cell>
        </row>
        <row r="27">
          <cell r="B27" t="str">
            <v>20200623</v>
          </cell>
          <cell r="C27" t="str">
            <v>吴水兰</v>
          </cell>
        </row>
        <row r="32">
          <cell r="B32" t="str">
            <v>20200628</v>
          </cell>
          <cell r="C32" t="str">
            <v>吴佐倩</v>
          </cell>
        </row>
        <row r="33">
          <cell r="B33" t="str">
            <v>20200629</v>
          </cell>
          <cell r="C33" t="str">
            <v>王月</v>
          </cell>
        </row>
        <row r="37">
          <cell r="B37" t="str">
            <v>20200633</v>
          </cell>
          <cell r="C37" t="str">
            <v>杨丽琴</v>
          </cell>
        </row>
        <row r="39">
          <cell r="B39" t="str">
            <v>20200635</v>
          </cell>
          <cell r="C39" t="str">
            <v>吴桂花</v>
          </cell>
        </row>
        <row r="55">
          <cell r="B55" t="str">
            <v>20200651</v>
          </cell>
          <cell r="C55" t="str">
            <v>朱允艳</v>
          </cell>
        </row>
        <row r="67">
          <cell r="B67" t="str">
            <v>20200663</v>
          </cell>
          <cell r="C67" t="str">
            <v>杨培翠</v>
          </cell>
        </row>
        <row r="68">
          <cell r="B68" t="str">
            <v>20200664</v>
          </cell>
          <cell r="C68" t="str">
            <v>白婷婷</v>
          </cell>
        </row>
        <row r="72">
          <cell r="B72" t="str">
            <v>20200668</v>
          </cell>
          <cell r="C72" t="str">
            <v>肖丽丽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王月</v>
          </cell>
          <cell r="C3">
            <v>88</v>
          </cell>
          <cell r="D3">
            <v>80</v>
          </cell>
          <cell r="E3">
            <v>80</v>
          </cell>
          <cell r="F3">
            <v>78</v>
          </cell>
          <cell r="G3">
            <v>85</v>
          </cell>
          <cell r="H3">
            <v>85</v>
          </cell>
          <cell r="I3">
            <v>90</v>
          </cell>
          <cell r="J3">
            <v>90</v>
          </cell>
          <cell r="K3">
            <v>78</v>
          </cell>
          <cell r="L3">
            <v>586</v>
          </cell>
          <cell r="M3">
            <v>83.6</v>
          </cell>
        </row>
        <row r="4">
          <cell r="B4" t="str">
            <v>张荣芳</v>
          </cell>
          <cell r="C4">
            <v>83</v>
          </cell>
          <cell r="D4">
            <v>85</v>
          </cell>
          <cell r="E4">
            <v>85</v>
          </cell>
          <cell r="F4">
            <v>85</v>
          </cell>
          <cell r="G4">
            <v>80</v>
          </cell>
          <cell r="H4">
            <v>85</v>
          </cell>
          <cell r="I4">
            <v>88</v>
          </cell>
          <cell r="J4">
            <v>88</v>
          </cell>
          <cell r="K4">
            <v>80</v>
          </cell>
          <cell r="L4">
            <v>591</v>
          </cell>
          <cell r="M4">
            <v>84.6</v>
          </cell>
        </row>
        <row r="5">
          <cell r="B5" t="str">
            <v>吴桂花</v>
          </cell>
          <cell r="C5">
            <v>78</v>
          </cell>
          <cell r="D5">
            <v>80</v>
          </cell>
          <cell r="E5">
            <v>80</v>
          </cell>
          <cell r="F5">
            <v>76</v>
          </cell>
          <cell r="G5">
            <v>81</v>
          </cell>
          <cell r="H5">
            <v>78</v>
          </cell>
          <cell r="I5">
            <v>80</v>
          </cell>
          <cell r="J5">
            <v>81</v>
          </cell>
          <cell r="K5">
            <v>76</v>
          </cell>
          <cell r="L5">
            <v>553</v>
          </cell>
          <cell r="M5">
            <v>79.2</v>
          </cell>
        </row>
        <row r="6">
          <cell r="B6" t="str">
            <v>白婷婷</v>
          </cell>
          <cell r="C6">
            <v>50</v>
          </cell>
          <cell r="D6">
            <v>72</v>
          </cell>
          <cell r="E6">
            <v>66</v>
          </cell>
          <cell r="F6">
            <v>60</v>
          </cell>
          <cell r="G6">
            <v>50</v>
          </cell>
          <cell r="H6">
            <v>60</v>
          </cell>
          <cell r="I6">
            <v>60</v>
          </cell>
          <cell r="J6">
            <v>72</v>
          </cell>
          <cell r="K6">
            <v>50</v>
          </cell>
          <cell r="L6">
            <v>418</v>
          </cell>
          <cell r="M6">
            <v>59.2</v>
          </cell>
        </row>
        <row r="7">
          <cell r="B7" t="str">
            <v>何声桔</v>
          </cell>
          <cell r="C7">
            <v>50</v>
          </cell>
          <cell r="D7">
            <v>67</v>
          </cell>
          <cell r="E7">
            <v>55</v>
          </cell>
          <cell r="F7">
            <v>46</v>
          </cell>
          <cell r="G7">
            <v>50</v>
          </cell>
          <cell r="H7">
            <v>40</v>
          </cell>
          <cell r="I7">
            <v>40</v>
          </cell>
          <cell r="J7">
            <v>67</v>
          </cell>
          <cell r="K7">
            <v>40</v>
          </cell>
          <cell r="L7">
            <v>348</v>
          </cell>
          <cell r="M7">
            <v>48.2</v>
          </cell>
        </row>
        <row r="8">
          <cell r="B8" t="str">
            <v>吴佐倩</v>
          </cell>
          <cell r="C8">
            <v>45</v>
          </cell>
          <cell r="D8">
            <v>70</v>
          </cell>
          <cell r="E8">
            <v>50</v>
          </cell>
          <cell r="F8">
            <v>56</v>
          </cell>
          <cell r="G8">
            <v>50</v>
          </cell>
          <cell r="H8">
            <v>40</v>
          </cell>
          <cell r="I8">
            <v>40</v>
          </cell>
          <cell r="J8">
            <v>70</v>
          </cell>
          <cell r="K8">
            <v>40</v>
          </cell>
          <cell r="L8">
            <v>351</v>
          </cell>
          <cell r="M8">
            <v>48.2</v>
          </cell>
        </row>
        <row r="9">
          <cell r="B9" t="str">
            <v>潘艳</v>
          </cell>
          <cell r="C9">
            <v>80</v>
          </cell>
          <cell r="D9">
            <v>62</v>
          </cell>
          <cell r="E9">
            <v>60</v>
          </cell>
          <cell r="F9">
            <v>60</v>
          </cell>
          <cell r="G9">
            <v>65</v>
          </cell>
          <cell r="H9">
            <v>68</v>
          </cell>
          <cell r="I9">
            <v>62</v>
          </cell>
          <cell r="J9">
            <v>80</v>
          </cell>
          <cell r="K9">
            <v>60</v>
          </cell>
          <cell r="L9">
            <v>457</v>
          </cell>
          <cell r="M9">
            <v>63.4</v>
          </cell>
        </row>
        <row r="10">
          <cell r="B10" t="str">
            <v>朱允艳</v>
          </cell>
          <cell r="C10">
            <v>65</v>
          </cell>
          <cell r="D10">
            <v>60</v>
          </cell>
          <cell r="E10">
            <v>50</v>
          </cell>
          <cell r="F10">
            <v>62</v>
          </cell>
          <cell r="G10">
            <v>60</v>
          </cell>
          <cell r="H10">
            <v>65</v>
          </cell>
          <cell r="I10">
            <v>75</v>
          </cell>
          <cell r="J10">
            <v>75</v>
          </cell>
          <cell r="K10">
            <v>50</v>
          </cell>
          <cell r="L10">
            <v>437</v>
          </cell>
          <cell r="M10">
            <v>62.4</v>
          </cell>
        </row>
        <row r="11">
          <cell r="B11" t="str">
            <v>陆景江</v>
          </cell>
          <cell r="C11">
            <v>70</v>
          </cell>
          <cell r="D11">
            <v>60</v>
          </cell>
          <cell r="E11">
            <v>60</v>
          </cell>
          <cell r="F11">
            <v>60</v>
          </cell>
          <cell r="G11">
            <v>63</v>
          </cell>
          <cell r="H11">
            <v>65</v>
          </cell>
          <cell r="I11">
            <v>70</v>
          </cell>
          <cell r="J11">
            <v>70</v>
          </cell>
          <cell r="K11">
            <v>60</v>
          </cell>
          <cell r="L11">
            <v>448</v>
          </cell>
          <cell r="M11">
            <v>63.6</v>
          </cell>
        </row>
        <row r="12">
          <cell r="B12" t="str">
            <v>杨丽琴</v>
          </cell>
          <cell r="C12">
            <v>65</v>
          </cell>
          <cell r="D12">
            <v>75</v>
          </cell>
          <cell r="E12">
            <v>70</v>
          </cell>
          <cell r="F12">
            <v>68</v>
          </cell>
          <cell r="G12">
            <v>70</v>
          </cell>
          <cell r="H12">
            <v>75</v>
          </cell>
          <cell r="I12">
            <v>70</v>
          </cell>
          <cell r="J12">
            <v>75</v>
          </cell>
          <cell r="K12">
            <v>65</v>
          </cell>
          <cell r="L12">
            <v>493</v>
          </cell>
          <cell r="M12">
            <v>70.6</v>
          </cell>
        </row>
        <row r="13">
          <cell r="B13" t="str">
            <v>龙明浚</v>
          </cell>
          <cell r="C13">
            <v>80</v>
          </cell>
          <cell r="D13">
            <v>68</v>
          </cell>
          <cell r="E13">
            <v>78</v>
          </cell>
          <cell r="F13">
            <v>65</v>
          </cell>
          <cell r="G13">
            <v>70</v>
          </cell>
          <cell r="H13">
            <v>75</v>
          </cell>
          <cell r="I13">
            <v>68</v>
          </cell>
          <cell r="J13">
            <v>80</v>
          </cell>
          <cell r="K13">
            <v>65</v>
          </cell>
          <cell r="L13">
            <v>504</v>
          </cell>
          <cell r="M13">
            <v>71.8</v>
          </cell>
        </row>
        <row r="14">
          <cell r="B14" t="str">
            <v>杨培翠</v>
          </cell>
          <cell r="C14">
            <v>90</v>
          </cell>
          <cell r="D14">
            <v>84</v>
          </cell>
          <cell r="E14">
            <v>85</v>
          </cell>
          <cell r="F14">
            <v>90</v>
          </cell>
          <cell r="G14">
            <v>81</v>
          </cell>
          <cell r="H14">
            <v>83</v>
          </cell>
          <cell r="I14">
            <v>80</v>
          </cell>
          <cell r="J14">
            <v>90</v>
          </cell>
          <cell r="K14">
            <v>80</v>
          </cell>
          <cell r="L14">
            <v>593</v>
          </cell>
          <cell r="M14">
            <v>84.6</v>
          </cell>
        </row>
        <row r="15">
          <cell r="B15" t="str">
            <v>杨金婷</v>
          </cell>
          <cell r="C15">
            <v>87</v>
          </cell>
          <cell r="D15">
            <v>82</v>
          </cell>
          <cell r="E15">
            <v>74</v>
          </cell>
          <cell r="F15">
            <v>78</v>
          </cell>
          <cell r="G15">
            <v>75</v>
          </cell>
          <cell r="H15">
            <v>88</v>
          </cell>
          <cell r="I15">
            <v>78</v>
          </cell>
          <cell r="J15">
            <v>88</v>
          </cell>
          <cell r="K15">
            <v>74</v>
          </cell>
          <cell r="L15">
            <v>562</v>
          </cell>
          <cell r="M15">
            <v>80</v>
          </cell>
        </row>
        <row r="16">
          <cell r="B16" t="str">
            <v>吴桂竹</v>
          </cell>
          <cell r="C16">
            <v>70</v>
          </cell>
          <cell r="D16">
            <v>68</v>
          </cell>
          <cell r="E16">
            <v>70</v>
          </cell>
          <cell r="F16">
            <v>60</v>
          </cell>
          <cell r="G16">
            <v>65</v>
          </cell>
          <cell r="H16">
            <v>45</v>
          </cell>
          <cell r="I16">
            <v>68</v>
          </cell>
          <cell r="J16">
            <v>70</v>
          </cell>
          <cell r="K16">
            <v>45</v>
          </cell>
          <cell r="L16">
            <v>446</v>
          </cell>
          <cell r="M16">
            <v>66.2</v>
          </cell>
        </row>
        <row r="17">
          <cell r="B17" t="str">
            <v>肖丽丽</v>
          </cell>
          <cell r="C17">
            <v>65</v>
          </cell>
          <cell r="D17">
            <v>72</v>
          </cell>
          <cell r="E17">
            <v>55</v>
          </cell>
          <cell r="F17">
            <v>60</v>
          </cell>
          <cell r="G17">
            <v>66</v>
          </cell>
          <cell r="H17">
            <v>40</v>
          </cell>
          <cell r="I17">
            <v>55</v>
          </cell>
          <cell r="J17">
            <v>72</v>
          </cell>
          <cell r="K17">
            <v>40</v>
          </cell>
          <cell r="L17">
            <v>413</v>
          </cell>
          <cell r="M17">
            <v>60.2</v>
          </cell>
        </row>
        <row r="18">
          <cell r="B18" t="str">
            <v>粟永花</v>
          </cell>
          <cell r="C18">
            <v>88</v>
          </cell>
          <cell r="D18">
            <v>85</v>
          </cell>
          <cell r="E18">
            <v>85</v>
          </cell>
          <cell r="F18">
            <v>88</v>
          </cell>
          <cell r="G18">
            <v>92</v>
          </cell>
          <cell r="H18">
            <v>85</v>
          </cell>
          <cell r="I18">
            <v>85</v>
          </cell>
          <cell r="J18">
            <v>92</v>
          </cell>
          <cell r="K18">
            <v>85</v>
          </cell>
          <cell r="L18">
            <v>608</v>
          </cell>
          <cell r="M18">
            <v>86.2</v>
          </cell>
        </row>
        <row r="19">
          <cell r="B19" t="str">
            <v>龙春花</v>
          </cell>
          <cell r="C19">
            <v>72</v>
          </cell>
          <cell r="D19">
            <v>70</v>
          </cell>
          <cell r="E19">
            <v>62</v>
          </cell>
          <cell r="F19">
            <v>77</v>
          </cell>
          <cell r="G19">
            <v>80</v>
          </cell>
          <cell r="H19">
            <v>78</v>
          </cell>
          <cell r="I19">
            <v>68</v>
          </cell>
          <cell r="J19">
            <v>80</v>
          </cell>
          <cell r="K19">
            <v>62</v>
          </cell>
          <cell r="L19">
            <v>507</v>
          </cell>
          <cell r="M19">
            <v>73</v>
          </cell>
        </row>
        <row r="20">
          <cell r="B20" t="str">
            <v>吴水兰</v>
          </cell>
          <cell r="C20">
            <v>85</v>
          </cell>
          <cell r="D20">
            <v>90</v>
          </cell>
          <cell r="E20">
            <v>85</v>
          </cell>
          <cell r="F20">
            <v>90</v>
          </cell>
          <cell r="G20">
            <v>95</v>
          </cell>
          <cell r="H20">
            <v>88</v>
          </cell>
          <cell r="I20">
            <v>86</v>
          </cell>
          <cell r="J20">
            <v>95</v>
          </cell>
          <cell r="K20">
            <v>85</v>
          </cell>
          <cell r="L20">
            <v>619</v>
          </cell>
          <cell r="M20">
            <v>87.8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11.625" style="3" customWidth="1"/>
    <col min="4" max="4" width="10.75390625" style="3" customWidth="1"/>
    <col min="5" max="5" width="9.875" style="3" customWidth="1"/>
    <col min="6" max="6" width="9.125" style="3" customWidth="1"/>
    <col min="7" max="7" width="11.75390625" style="4" customWidth="1"/>
    <col min="8" max="8" width="11.75390625" style="3" customWidth="1"/>
    <col min="9" max="11" width="9.00390625" style="3" customWidth="1"/>
    <col min="12" max="12" width="9.125" style="3" customWidth="1"/>
    <col min="14" max="14" width="14.625" style="0" customWidth="1"/>
  </cols>
  <sheetData>
    <row r="1" spans="1:12" ht="45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3" t="s">
        <v>9</v>
      </c>
      <c r="J2" s="23" t="s">
        <v>10</v>
      </c>
      <c r="K2" s="24" t="s">
        <v>11</v>
      </c>
      <c r="L2" s="23" t="s">
        <v>12</v>
      </c>
    </row>
    <row r="3" spans="1:12" s="30" customFormat="1" ht="24" customHeight="1">
      <c r="A3" s="11">
        <v>1</v>
      </c>
      <c r="B3" s="36" t="str">
        <f>'[1]护理0'!C67</f>
        <v>杨培翠</v>
      </c>
      <c r="C3" s="37" t="str">
        <f>'[1]护理0'!B67</f>
        <v>20200663</v>
      </c>
      <c r="D3" s="11" t="s">
        <v>13</v>
      </c>
      <c r="E3" s="26">
        <v>80</v>
      </c>
      <c r="F3" s="15">
        <f aca="true" t="shared" si="0" ref="F3:F20">E3*0.5</f>
        <v>40</v>
      </c>
      <c r="G3" s="11">
        <f>VLOOKUP(B3,'[2]Sheet1'!$B$3:$M$20,12,0)</f>
        <v>84.6</v>
      </c>
      <c r="H3" s="25">
        <f aca="true" t="shared" si="1" ref="H3:H20">G3*0.5</f>
        <v>42.3</v>
      </c>
      <c r="I3" s="25">
        <f aca="true" t="shared" si="2" ref="I3:I20">H3+F3</f>
        <v>82.3</v>
      </c>
      <c r="J3" s="11">
        <v>1</v>
      </c>
      <c r="K3" s="11" t="s">
        <v>14</v>
      </c>
      <c r="L3" s="11"/>
    </row>
    <row r="4" spans="1:12" s="2" customFormat="1" ht="21" customHeight="1">
      <c r="A4" s="11">
        <v>2</v>
      </c>
      <c r="B4" s="36" t="str">
        <f>'[1]护理0'!C10</f>
        <v>杨金婷</v>
      </c>
      <c r="C4" s="37" t="str">
        <f>'[1]护理0'!B10</f>
        <v>20200606</v>
      </c>
      <c r="D4" s="11" t="s">
        <v>13</v>
      </c>
      <c r="E4" s="26">
        <v>78</v>
      </c>
      <c r="F4" s="15">
        <f t="shared" si="0"/>
        <v>39</v>
      </c>
      <c r="G4" s="11">
        <f>VLOOKUP(B4,'[2]Sheet1'!$B$3:$M$20,12,0)</f>
        <v>80</v>
      </c>
      <c r="H4" s="25">
        <f t="shared" si="1"/>
        <v>40</v>
      </c>
      <c r="I4" s="25">
        <f t="shared" si="2"/>
        <v>79</v>
      </c>
      <c r="J4" s="11">
        <v>2</v>
      </c>
      <c r="K4" s="11" t="s">
        <v>14</v>
      </c>
      <c r="L4" s="11"/>
    </row>
    <row r="5" spans="1:12" s="2" customFormat="1" ht="24.75" customHeight="1">
      <c r="A5" s="11">
        <v>3</v>
      </c>
      <c r="B5" s="36" t="str">
        <f>'[1]护理0'!C27</f>
        <v>吴水兰</v>
      </c>
      <c r="C5" s="37" t="str">
        <f>'[1]护理0'!B27</f>
        <v>20200623</v>
      </c>
      <c r="D5" s="11" t="s">
        <v>13</v>
      </c>
      <c r="E5" s="26">
        <v>69</v>
      </c>
      <c r="F5" s="15">
        <f t="shared" si="0"/>
        <v>34.5</v>
      </c>
      <c r="G5" s="11">
        <f>VLOOKUP(B5,'[2]Sheet1'!$B$3:$M$20,12,0)</f>
        <v>87.8</v>
      </c>
      <c r="H5" s="25">
        <f t="shared" si="1"/>
        <v>43.9</v>
      </c>
      <c r="I5" s="25">
        <f t="shared" si="2"/>
        <v>78.4</v>
      </c>
      <c r="J5" s="11">
        <v>3</v>
      </c>
      <c r="K5" s="11" t="s">
        <v>14</v>
      </c>
      <c r="L5" s="11"/>
    </row>
    <row r="6" spans="1:12" s="2" customFormat="1" ht="24.75" customHeight="1">
      <c r="A6" s="11">
        <v>4</v>
      </c>
      <c r="B6" s="36" t="str">
        <f>'[1]护理0'!C17</f>
        <v>粟永花</v>
      </c>
      <c r="C6" s="37" t="str">
        <f>'[1]护理0'!B17</f>
        <v>20200613</v>
      </c>
      <c r="D6" s="11" t="s">
        <v>13</v>
      </c>
      <c r="E6" s="26">
        <v>68.5</v>
      </c>
      <c r="F6" s="15">
        <f t="shared" si="0"/>
        <v>34.25</v>
      </c>
      <c r="G6" s="11">
        <f>VLOOKUP(B6,'[2]Sheet1'!$B$3:$M$20,12,0)</f>
        <v>86.2</v>
      </c>
      <c r="H6" s="25">
        <f t="shared" si="1"/>
        <v>43.1</v>
      </c>
      <c r="I6" s="25">
        <f t="shared" si="2"/>
        <v>77.35</v>
      </c>
      <c r="J6" s="11">
        <v>4</v>
      </c>
      <c r="K6" s="11" t="s">
        <v>14</v>
      </c>
      <c r="L6" s="11"/>
    </row>
    <row r="7" spans="1:12" s="2" customFormat="1" ht="24.75" customHeight="1">
      <c r="A7" s="11">
        <v>5</v>
      </c>
      <c r="B7" s="36" t="str">
        <f>'[1]护理0'!C18</f>
        <v>张荣芳</v>
      </c>
      <c r="C7" s="37" t="str">
        <f>'[1]护理0'!B18</f>
        <v>20200614</v>
      </c>
      <c r="D7" s="11" t="s">
        <v>13</v>
      </c>
      <c r="E7" s="26">
        <v>70</v>
      </c>
      <c r="F7" s="15">
        <f t="shared" si="0"/>
        <v>35</v>
      </c>
      <c r="G7" s="11">
        <f>VLOOKUP(B7,'[2]Sheet1'!$B$3:$M$20,12,0)</f>
        <v>84.6</v>
      </c>
      <c r="H7" s="25">
        <f t="shared" si="1"/>
        <v>42.3</v>
      </c>
      <c r="I7" s="25">
        <f t="shared" si="2"/>
        <v>77.3</v>
      </c>
      <c r="J7" s="11">
        <v>5</v>
      </c>
      <c r="K7" s="11" t="s">
        <v>14</v>
      </c>
      <c r="L7" s="11"/>
    </row>
    <row r="8" spans="1:12" s="2" customFormat="1" ht="24.75" customHeight="1">
      <c r="A8" s="11">
        <v>6</v>
      </c>
      <c r="B8" s="36" t="str">
        <f>'[1]护理0'!C33</f>
        <v>王月</v>
      </c>
      <c r="C8" s="37" t="str">
        <f>'[1]护理0'!B33</f>
        <v>20200629</v>
      </c>
      <c r="D8" s="11" t="s">
        <v>13</v>
      </c>
      <c r="E8" s="26">
        <v>69</v>
      </c>
      <c r="F8" s="15">
        <f t="shared" si="0"/>
        <v>34.5</v>
      </c>
      <c r="G8" s="11">
        <f>VLOOKUP(B8,'[2]Sheet1'!$B$3:$M$20,12,0)</f>
        <v>83.6</v>
      </c>
      <c r="H8" s="25">
        <f t="shared" si="1"/>
        <v>41.8</v>
      </c>
      <c r="I8" s="25">
        <f t="shared" si="2"/>
        <v>76.3</v>
      </c>
      <c r="J8" s="11">
        <v>6</v>
      </c>
      <c r="K8" s="11"/>
      <c r="L8" s="11"/>
    </row>
    <row r="9" spans="1:12" s="2" customFormat="1" ht="24.75" customHeight="1">
      <c r="A9" s="11">
        <v>7</v>
      </c>
      <c r="B9" s="36" t="str">
        <f>'[1]护理0'!C37</f>
        <v>杨丽琴</v>
      </c>
      <c r="C9" s="37" t="str">
        <f>'[1]护理0'!B37</f>
        <v>20200633</v>
      </c>
      <c r="D9" s="11" t="s">
        <v>13</v>
      </c>
      <c r="E9" s="26">
        <v>79</v>
      </c>
      <c r="F9" s="15">
        <f t="shared" si="0"/>
        <v>39.5</v>
      </c>
      <c r="G9" s="11">
        <f>VLOOKUP(B9,'[2]Sheet1'!$B$3:$M$20,12,0)</f>
        <v>70.6</v>
      </c>
      <c r="H9" s="25">
        <f t="shared" si="1"/>
        <v>35.3</v>
      </c>
      <c r="I9" s="25">
        <f t="shared" si="2"/>
        <v>74.8</v>
      </c>
      <c r="J9" s="11">
        <v>7</v>
      </c>
      <c r="K9" s="11"/>
      <c r="L9" s="11"/>
    </row>
    <row r="10" spans="1:12" s="2" customFormat="1" ht="24.75" customHeight="1">
      <c r="A10" s="11">
        <v>8</v>
      </c>
      <c r="B10" s="36" t="str">
        <f>'[1]护理0'!C39</f>
        <v>吴桂花</v>
      </c>
      <c r="C10" s="37" t="str">
        <f>'[1]护理0'!B39</f>
        <v>20200635</v>
      </c>
      <c r="D10" s="11" t="s">
        <v>13</v>
      </c>
      <c r="E10" s="26">
        <v>69</v>
      </c>
      <c r="F10" s="15">
        <f t="shared" si="0"/>
        <v>34.5</v>
      </c>
      <c r="G10" s="11">
        <f>VLOOKUP(B10,'[2]Sheet1'!$B$3:$M$20,12,0)</f>
        <v>79.2</v>
      </c>
      <c r="H10" s="25">
        <f t="shared" si="1"/>
        <v>39.6</v>
      </c>
      <c r="I10" s="25">
        <f t="shared" si="2"/>
        <v>74.1</v>
      </c>
      <c r="J10" s="11">
        <v>8</v>
      </c>
      <c r="K10" s="11"/>
      <c r="L10" s="11"/>
    </row>
    <row r="11" spans="1:12" s="2" customFormat="1" ht="24.75" customHeight="1">
      <c r="A11" s="11">
        <v>9</v>
      </c>
      <c r="B11" s="36" t="str">
        <f>'[1]护理0'!C6</f>
        <v>龙春花</v>
      </c>
      <c r="C11" s="37" t="str">
        <f>'[1]护理0'!B6</f>
        <v>20200602</v>
      </c>
      <c r="D11" s="11" t="s">
        <v>13</v>
      </c>
      <c r="E11" s="26">
        <v>67</v>
      </c>
      <c r="F11" s="15">
        <f t="shared" si="0"/>
        <v>33.5</v>
      </c>
      <c r="G11" s="11">
        <f>VLOOKUP(B11,'[2]Sheet1'!$B$3:$M$20,12,0)</f>
        <v>73</v>
      </c>
      <c r="H11" s="25">
        <f t="shared" si="1"/>
        <v>36.5</v>
      </c>
      <c r="I11" s="25">
        <f t="shared" si="2"/>
        <v>70</v>
      </c>
      <c r="J11" s="11">
        <v>9</v>
      </c>
      <c r="K11" s="25"/>
      <c r="L11" s="25"/>
    </row>
    <row r="12" spans="1:12" s="2" customFormat="1" ht="24.75" customHeight="1">
      <c r="A12" s="11">
        <v>10</v>
      </c>
      <c r="B12" s="36" t="str">
        <f>'[1]护理0'!C9</f>
        <v>吴桂竹</v>
      </c>
      <c r="C12" s="37" t="str">
        <f>'[1]护理0'!B9</f>
        <v>20200605</v>
      </c>
      <c r="D12" s="11" t="s">
        <v>13</v>
      </c>
      <c r="E12" s="26">
        <v>73</v>
      </c>
      <c r="F12" s="15">
        <f t="shared" si="0"/>
        <v>36.5</v>
      </c>
      <c r="G12" s="11">
        <f>VLOOKUP(B12,'[2]Sheet1'!$B$3:$M$20,12,0)</f>
        <v>66.2</v>
      </c>
      <c r="H12" s="25">
        <f t="shared" si="1"/>
        <v>33.1</v>
      </c>
      <c r="I12" s="25">
        <f t="shared" si="2"/>
        <v>69.6</v>
      </c>
      <c r="J12" s="11">
        <v>10</v>
      </c>
      <c r="K12" s="11"/>
      <c r="L12" s="11"/>
    </row>
    <row r="13" spans="1:12" s="2" customFormat="1" ht="24.75" customHeight="1">
      <c r="A13" s="11">
        <v>11</v>
      </c>
      <c r="B13" s="36" t="str">
        <f>'[1]护理0'!C16</f>
        <v>龙明浚</v>
      </c>
      <c r="C13" s="37" t="str">
        <f>'[1]护理0'!B16</f>
        <v>20200612</v>
      </c>
      <c r="D13" s="11" t="s">
        <v>13</v>
      </c>
      <c r="E13" s="26">
        <v>67</v>
      </c>
      <c r="F13" s="15">
        <f t="shared" si="0"/>
        <v>33.5</v>
      </c>
      <c r="G13" s="11">
        <f>VLOOKUP(B13,'[2]Sheet1'!$B$3:$M$20,12,0)</f>
        <v>71.8</v>
      </c>
      <c r="H13" s="25">
        <f t="shared" si="1"/>
        <v>35.9</v>
      </c>
      <c r="I13" s="25">
        <f t="shared" si="2"/>
        <v>69.4</v>
      </c>
      <c r="J13" s="11">
        <v>11</v>
      </c>
      <c r="K13" s="11"/>
      <c r="L13" s="11"/>
    </row>
    <row r="14" spans="1:12" s="2" customFormat="1" ht="24.75" customHeight="1">
      <c r="A14" s="11">
        <v>12</v>
      </c>
      <c r="B14" s="36" t="str">
        <f>'[1]护理0'!C11</f>
        <v>潘艳</v>
      </c>
      <c r="C14" s="37" t="str">
        <f>'[1]护理0'!B11</f>
        <v>20200607</v>
      </c>
      <c r="D14" s="11" t="s">
        <v>13</v>
      </c>
      <c r="E14" s="26">
        <v>71</v>
      </c>
      <c r="F14" s="15">
        <f t="shared" si="0"/>
        <v>35.5</v>
      </c>
      <c r="G14" s="11">
        <f>VLOOKUP(B14,'[2]Sheet1'!$B$3:$M$20,12,0)</f>
        <v>63.4</v>
      </c>
      <c r="H14" s="25">
        <f t="shared" si="1"/>
        <v>31.7</v>
      </c>
      <c r="I14" s="25">
        <f t="shared" si="2"/>
        <v>67.2</v>
      </c>
      <c r="J14" s="11">
        <v>12</v>
      </c>
      <c r="K14" s="11"/>
      <c r="L14" s="11"/>
    </row>
    <row r="15" spans="1:12" s="2" customFormat="1" ht="24.75" customHeight="1">
      <c r="A15" s="11">
        <v>13</v>
      </c>
      <c r="B15" s="36" t="str">
        <f>'[1]护理0'!C68</f>
        <v>白婷婷</v>
      </c>
      <c r="C15" s="37" t="str">
        <f>'[1]护理0'!B68</f>
        <v>20200664</v>
      </c>
      <c r="D15" s="11" t="s">
        <v>13</v>
      </c>
      <c r="E15" s="26">
        <v>72.5</v>
      </c>
      <c r="F15" s="15">
        <f t="shared" si="0"/>
        <v>36.25</v>
      </c>
      <c r="G15" s="11">
        <f>VLOOKUP(B15,'[2]Sheet1'!$B$3:$M$20,12,0)</f>
        <v>59.2</v>
      </c>
      <c r="H15" s="25">
        <f t="shared" si="1"/>
        <v>29.6</v>
      </c>
      <c r="I15" s="25">
        <f t="shared" si="2"/>
        <v>65.85</v>
      </c>
      <c r="J15" s="11">
        <v>13</v>
      </c>
      <c r="K15" s="11"/>
      <c r="L15" s="11"/>
    </row>
    <row r="16" spans="1:12" s="2" customFormat="1" ht="24.75" customHeight="1">
      <c r="A16" s="11">
        <v>14</v>
      </c>
      <c r="B16" s="36" t="str">
        <f>'[1]护理0'!C55</f>
        <v>朱允艳</v>
      </c>
      <c r="C16" s="37" t="str">
        <f>'[1]护理0'!B55</f>
        <v>20200651</v>
      </c>
      <c r="D16" s="11" t="s">
        <v>13</v>
      </c>
      <c r="E16" s="26">
        <v>69</v>
      </c>
      <c r="F16" s="15">
        <f t="shared" si="0"/>
        <v>34.5</v>
      </c>
      <c r="G16" s="11">
        <f>VLOOKUP(B16,'[2]Sheet1'!$B$3:$M$20,12,0)</f>
        <v>62.4</v>
      </c>
      <c r="H16" s="25">
        <f t="shared" si="1"/>
        <v>31.2</v>
      </c>
      <c r="I16" s="25">
        <f t="shared" si="2"/>
        <v>65.7</v>
      </c>
      <c r="J16" s="11">
        <v>14</v>
      </c>
      <c r="K16" s="11"/>
      <c r="L16" s="11"/>
    </row>
    <row r="17" spans="1:12" s="2" customFormat="1" ht="21" customHeight="1">
      <c r="A17" s="11">
        <v>15</v>
      </c>
      <c r="B17" s="36" t="str">
        <f>'[1]护理0'!C13</f>
        <v>陆景江</v>
      </c>
      <c r="C17" s="37" t="str">
        <f>'[1]护理0'!B13</f>
        <v>20200609</v>
      </c>
      <c r="D17" s="11" t="s">
        <v>13</v>
      </c>
      <c r="E17" s="26">
        <v>67</v>
      </c>
      <c r="F17" s="15">
        <f t="shared" si="0"/>
        <v>33.5</v>
      </c>
      <c r="G17" s="11">
        <f>VLOOKUP(B17,'[2]Sheet1'!$B$3:$M$20,12,0)</f>
        <v>63.6</v>
      </c>
      <c r="H17" s="25">
        <f t="shared" si="1"/>
        <v>31.8</v>
      </c>
      <c r="I17" s="25">
        <f t="shared" si="2"/>
        <v>65.3</v>
      </c>
      <c r="J17" s="11">
        <v>15</v>
      </c>
      <c r="K17" s="11"/>
      <c r="L17" s="11"/>
    </row>
    <row r="18" spans="1:12" s="2" customFormat="1" ht="24.75" customHeight="1">
      <c r="A18" s="11">
        <v>16</v>
      </c>
      <c r="B18" s="36" t="str">
        <f>'[1]护理0'!C72</f>
        <v>肖丽丽</v>
      </c>
      <c r="C18" s="37" t="str">
        <f>'[1]护理0'!B72</f>
        <v>20200668</v>
      </c>
      <c r="D18" s="11" t="s">
        <v>13</v>
      </c>
      <c r="E18" s="26">
        <v>67</v>
      </c>
      <c r="F18" s="15">
        <f t="shared" si="0"/>
        <v>33.5</v>
      </c>
      <c r="G18" s="11">
        <f>VLOOKUP(B18,'[2]Sheet1'!$B$3:$M$20,12,0)</f>
        <v>60.2</v>
      </c>
      <c r="H18" s="25">
        <f t="shared" si="1"/>
        <v>30.1</v>
      </c>
      <c r="I18" s="25">
        <f t="shared" si="2"/>
        <v>63.6</v>
      </c>
      <c r="J18" s="11">
        <v>16</v>
      </c>
      <c r="K18" s="25"/>
      <c r="L18" s="25"/>
    </row>
    <row r="19" spans="1:12" s="30" customFormat="1" ht="24.75" customHeight="1">
      <c r="A19" s="11">
        <v>17</v>
      </c>
      <c r="B19" s="36" t="str">
        <f>'[1]护理0'!C5</f>
        <v>何声桔</v>
      </c>
      <c r="C19" s="37" t="str">
        <f>'[1]护理0'!B5</f>
        <v>20200601</v>
      </c>
      <c r="D19" s="11" t="s">
        <v>13</v>
      </c>
      <c r="E19" s="26">
        <v>75</v>
      </c>
      <c r="F19" s="15">
        <f t="shared" si="0"/>
        <v>37.5</v>
      </c>
      <c r="G19" s="11">
        <f>VLOOKUP(B19,'[2]Sheet1'!$B$3:$M$20,12,0)</f>
        <v>48.2</v>
      </c>
      <c r="H19" s="25">
        <f t="shared" si="1"/>
        <v>24.1</v>
      </c>
      <c r="I19" s="25">
        <f t="shared" si="2"/>
        <v>61.6</v>
      </c>
      <c r="J19" s="11">
        <v>17</v>
      </c>
      <c r="K19" s="11"/>
      <c r="L19" s="11"/>
    </row>
    <row r="20" spans="1:12" s="30" customFormat="1" ht="24.75" customHeight="1">
      <c r="A20" s="11">
        <v>18</v>
      </c>
      <c r="B20" s="36" t="str">
        <f>'[1]护理0'!C32</f>
        <v>吴佐倩</v>
      </c>
      <c r="C20" s="37" t="str">
        <f>'[1]护理0'!B32</f>
        <v>20200628</v>
      </c>
      <c r="D20" s="11" t="s">
        <v>13</v>
      </c>
      <c r="E20" s="26">
        <v>67.5</v>
      </c>
      <c r="F20" s="15">
        <f t="shared" si="0"/>
        <v>33.75</v>
      </c>
      <c r="G20" s="11">
        <f>VLOOKUP(B20,'[2]Sheet1'!$B$3:$M$20,12,0)</f>
        <v>48.2</v>
      </c>
      <c r="H20" s="25">
        <f t="shared" si="1"/>
        <v>24.1</v>
      </c>
      <c r="I20" s="25">
        <f t="shared" si="2"/>
        <v>57.85</v>
      </c>
      <c r="J20" s="11">
        <v>18</v>
      </c>
      <c r="K20" s="11"/>
      <c r="L20" s="11"/>
    </row>
  </sheetData>
  <sheetProtection/>
  <autoFilter ref="A2:L20">
    <sortState ref="A3:L20">
      <sortCondition descending="1" sortBy="value" ref="I3:I20"/>
    </sortState>
  </autoFilter>
  <mergeCells count="1">
    <mergeCell ref="A1:L1"/>
  </mergeCells>
  <printOptions/>
  <pageMargins left="0.75" right="0.75" top="0.5118055555555555" bottom="0.66875" header="0.27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O12" sqref="O12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11.625" style="3" customWidth="1"/>
    <col min="4" max="4" width="10.75390625" style="3" customWidth="1"/>
    <col min="5" max="5" width="9.875" style="3" customWidth="1"/>
    <col min="6" max="6" width="9.125" style="3" customWidth="1"/>
    <col min="7" max="7" width="11.75390625" style="4" customWidth="1"/>
    <col min="8" max="8" width="11.75390625" style="3" customWidth="1"/>
    <col min="9" max="10" width="9.00390625" style="3" customWidth="1"/>
    <col min="11" max="11" width="8.00390625" style="3" customWidth="1"/>
    <col min="12" max="12" width="10.25390625" style="3" customWidth="1"/>
    <col min="14" max="14" width="14.625" style="0" customWidth="1"/>
  </cols>
  <sheetData>
    <row r="1" spans="1:12" ht="63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3" t="s">
        <v>9</v>
      </c>
      <c r="J2" s="23" t="s">
        <v>10</v>
      </c>
      <c r="K2" s="24" t="s">
        <v>11</v>
      </c>
      <c r="L2" s="23" t="s">
        <v>12</v>
      </c>
    </row>
    <row r="3" spans="1:12" s="2" customFormat="1" ht="27.75" customHeight="1">
      <c r="A3" s="11">
        <v>1</v>
      </c>
      <c r="B3" s="20" t="s">
        <v>15</v>
      </c>
      <c r="C3" s="13">
        <v>20206130277</v>
      </c>
      <c r="D3" s="11" t="s">
        <v>13</v>
      </c>
      <c r="E3" s="31">
        <v>62</v>
      </c>
      <c r="F3" s="15">
        <f aca="true" t="shared" si="0" ref="F3:F17">E3*0.5</f>
        <v>31</v>
      </c>
      <c r="G3" s="32">
        <v>77.2</v>
      </c>
      <c r="H3" s="25">
        <f aca="true" t="shared" si="1" ref="H3:H17">G3*0.5</f>
        <v>38.6</v>
      </c>
      <c r="I3" s="25">
        <f aca="true" t="shared" si="2" ref="I3:I17">H3+F3</f>
        <v>69.6</v>
      </c>
      <c r="J3" s="11">
        <v>1</v>
      </c>
      <c r="K3" s="11" t="s">
        <v>14</v>
      </c>
      <c r="L3" s="11"/>
    </row>
    <row r="4" spans="1:12" s="2" customFormat="1" ht="27.75" customHeight="1">
      <c r="A4" s="11">
        <v>2</v>
      </c>
      <c r="B4" s="20" t="s">
        <v>16</v>
      </c>
      <c r="C4" s="13">
        <v>20206130235</v>
      </c>
      <c r="D4" s="11" t="s">
        <v>13</v>
      </c>
      <c r="E4" s="31">
        <v>60</v>
      </c>
      <c r="F4" s="15">
        <f t="shared" si="0"/>
        <v>30</v>
      </c>
      <c r="G4" s="32">
        <v>71.2</v>
      </c>
      <c r="H4" s="25">
        <f t="shared" si="1"/>
        <v>35.6</v>
      </c>
      <c r="I4" s="25">
        <f t="shared" si="2"/>
        <v>65.6</v>
      </c>
      <c r="J4" s="11">
        <v>2</v>
      </c>
      <c r="K4" s="11" t="s">
        <v>14</v>
      </c>
      <c r="L4" s="11"/>
    </row>
    <row r="5" spans="1:12" s="2" customFormat="1" ht="27.75" customHeight="1">
      <c r="A5" s="11">
        <v>3</v>
      </c>
      <c r="B5" s="20" t="s">
        <v>17</v>
      </c>
      <c r="C5" s="13">
        <v>20206130213</v>
      </c>
      <c r="D5" s="11" t="s">
        <v>13</v>
      </c>
      <c r="E5" s="31">
        <v>69</v>
      </c>
      <c r="F5" s="15">
        <f t="shared" si="0"/>
        <v>34.5</v>
      </c>
      <c r="G5" s="32">
        <v>61.2</v>
      </c>
      <c r="H5" s="25">
        <f t="shared" si="1"/>
        <v>30.6</v>
      </c>
      <c r="I5" s="25">
        <f t="shared" si="2"/>
        <v>65.1</v>
      </c>
      <c r="J5" s="11">
        <v>3</v>
      </c>
      <c r="K5" s="11" t="s">
        <v>14</v>
      </c>
      <c r="L5" s="11"/>
    </row>
    <row r="6" spans="1:12" s="2" customFormat="1" ht="27.75" customHeight="1">
      <c r="A6" s="11">
        <v>4</v>
      </c>
      <c r="B6" s="20" t="s">
        <v>18</v>
      </c>
      <c r="C6" s="13">
        <v>20206130279</v>
      </c>
      <c r="D6" s="11" t="s">
        <v>13</v>
      </c>
      <c r="E6" s="31">
        <v>66</v>
      </c>
      <c r="F6" s="15">
        <f t="shared" si="0"/>
        <v>33</v>
      </c>
      <c r="G6" s="32">
        <v>63</v>
      </c>
      <c r="H6" s="25">
        <f t="shared" si="1"/>
        <v>31.5</v>
      </c>
      <c r="I6" s="25">
        <f t="shared" si="2"/>
        <v>64.5</v>
      </c>
      <c r="J6" s="11">
        <v>4</v>
      </c>
      <c r="K6" s="11" t="s">
        <v>14</v>
      </c>
      <c r="L6" s="11"/>
    </row>
    <row r="7" spans="1:12" s="2" customFormat="1" ht="27.75" customHeight="1">
      <c r="A7" s="11">
        <v>5</v>
      </c>
      <c r="B7" s="20" t="s">
        <v>19</v>
      </c>
      <c r="C7" s="13">
        <v>20206130268</v>
      </c>
      <c r="D7" s="11" t="s">
        <v>13</v>
      </c>
      <c r="E7" s="31">
        <v>66</v>
      </c>
      <c r="F7" s="15">
        <f t="shared" si="0"/>
        <v>33</v>
      </c>
      <c r="G7" s="32">
        <v>57.4</v>
      </c>
      <c r="H7" s="25">
        <f t="shared" si="1"/>
        <v>28.7</v>
      </c>
      <c r="I7" s="25">
        <f t="shared" si="2"/>
        <v>61.7</v>
      </c>
      <c r="J7" s="11">
        <v>5</v>
      </c>
      <c r="K7" s="11" t="s">
        <v>14</v>
      </c>
      <c r="L7" s="11"/>
    </row>
    <row r="8" spans="1:12" s="2" customFormat="1" ht="27.75" customHeight="1">
      <c r="A8" s="11">
        <v>6</v>
      </c>
      <c r="B8" s="33" t="s">
        <v>20</v>
      </c>
      <c r="C8" s="13">
        <v>20206130203</v>
      </c>
      <c r="D8" s="11" t="s">
        <v>13</v>
      </c>
      <c r="E8" s="31">
        <v>66</v>
      </c>
      <c r="F8" s="15">
        <f t="shared" si="0"/>
        <v>33</v>
      </c>
      <c r="G8" s="32">
        <v>57</v>
      </c>
      <c r="H8" s="25">
        <f t="shared" si="1"/>
        <v>28.5</v>
      </c>
      <c r="I8" s="25">
        <f t="shared" si="2"/>
        <v>61.5</v>
      </c>
      <c r="J8" s="11">
        <v>6</v>
      </c>
      <c r="K8" s="11" t="s">
        <v>14</v>
      </c>
      <c r="L8" s="11"/>
    </row>
    <row r="9" spans="1:12" s="2" customFormat="1" ht="27.75" customHeight="1">
      <c r="A9" s="11">
        <v>7</v>
      </c>
      <c r="B9" s="20" t="s">
        <v>21</v>
      </c>
      <c r="C9" s="13">
        <v>202061302131</v>
      </c>
      <c r="D9" s="11" t="s">
        <v>13</v>
      </c>
      <c r="E9" s="31">
        <v>60</v>
      </c>
      <c r="F9" s="15">
        <f t="shared" si="0"/>
        <v>30</v>
      </c>
      <c r="G9" s="11">
        <v>62.8</v>
      </c>
      <c r="H9" s="25">
        <f t="shared" si="1"/>
        <v>31.4</v>
      </c>
      <c r="I9" s="25">
        <f t="shared" si="2"/>
        <v>61.4</v>
      </c>
      <c r="J9" s="11">
        <v>7</v>
      </c>
      <c r="K9" s="11"/>
      <c r="L9" s="11"/>
    </row>
    <row r="10" spans="1:12" s="2" customFormat="1" ht="27.75" customHeight="1">
      <c r="A10" s="11">
        <v>8</v>
      </c>
      <c r="B10" s="20" t="s">
        <v>22</v>
      </c>
      <c r="C10" s="13">
        <v>202061302120</v>
      </c>
      <c r="D10" s="11" t="s">
        <v>13</v>
      </c>
      <c r="E10" s="31">
        <v>65</v>
      </c>
      <c r="F10" s="15">
        <f t="shared" si="0"/>
        <v>32.5</v>
      </c>
      <c r="G10" s="32">
        <v>53.6</v>
      </c>
      <c r="H10" s="25">
        <f t="shared" si="1"/>
        <v>26.8</v>
      </c>
      <c r="I10" s="25">
        <f t="shared" si="2"/>
        <v>59.3</v>
      </c>
      <c r="J10" s="11">
        <v>8</v>
      </c>
      <c r="L10" s="11"/>
    </row>
    <row r="11" spans="1:12" s="2" customFormat="1" ht="27.75" customHeight="1">
      <c r="A11" s="11">
        <v>9</v>
      </c>
      <c r="B11" s="20" t="s">
        <v>23</v>
      </c>
      <c r="C11" s="13">
        <v>20206130251</v>
      </c>
      <c r="D11" s="11" t="s">
        <v>13</v>
      </c>
      <c r="E11" s="31">
        <v>60</v>
      </c>
      <c r="F11" s="15">
        <f t="shared" si="0"/>
        <v>30</v>
      </c>
      <c r="G11" s="11">
        <v>56</v>
      </c>
      <c r="H11" s="25">
        <f t="shared" si="1"/>
        <v>28</v>
      </c>
      <c r="I11" s="25">
        <f t="shared" si="2"/>
        <v>58</v>
      </c>
      <c r="J11" s="11">
        <v>9</v>
      </c>
      <c r="K11" s="11"/>
      <c r="L11" s="11"/>
    </row>
    <row r="12" spans="1:12" s="2" customFormat="1" ht="27.75" customHeight="1">
      <c r="A12" s="11">
        <v>10</v>
      </c>
      <c r="B12" s="20" t="s">
        <v>24</v>
      </c>
      <c r="C12" s="13">
        <v>20206130267</v>
      </c>
      <c r="D12" s="11" t="s">
        <v>13</v>
      </c>
      <c r="E12" s="31">
        <v>60</v>
      </c>
      <c r="F12" s="15">
        <f t="shared" si="0"/>
        <v>30</v>
      </c>
      <c r="G12" s="11">
        <v>55.4</v>
      </c>
      <c r="H12" s="25">
        <f t="shared" si="1"/>
        <v>27.7</v>
      </c>
      <c r="I12" s="25">
        <f t="shared" si="2"/>
        <v>57.7</v>
      </c>
      <c r="J12" s="11">
        <v>10</v>
      </c>
      <c r="K12" s="11"/>
      <c r="L12" s="11"/>
    </row>
    <row r="13" spans="1:12" s="30" customFormat="1" ht="27.75" customHeight="1">
      <c r="A13" s="11">
        <v>11</v>
      </c>
      <c r="B13" s="20" t="s">
        <v>25</v>
      </c>
      <c r="C13" s="13">
        <v>20206130244</v>
      </c>
      <c r="D13" s="11" t="s">
        <v>13</v>
      </c>
      <c r="E13" s="31">
        <v>66</v>
      </c>
      <c r="F13" s="15">
        <f t="shared" si="0"/>
        <v>33</v>
      </c>
      <c r="G13" s="32">
        <v>44.6</v>
      </c>
      <c r="H13" s="25">
        <f t="shared" si="1"/>
        <v>22.3</v>
      </c>
      <c r="I13" s="25">
        <f t="shared" si="2"/>
        <v>55.3</v>
      </c>
      <c r="J13" s="11">
        <v>11</v>
      </c>
      <c r="K13" s="11"/>
      <c r="L13" s="11"/>
    </row>
    <row r="14" spans="1:12" s="30" customFormat="1" ht="27.75" customHeight="1">
      <c r="A14" s="11">
        <v>12</v>
      </c>
      <c r="B14" s="20" t="s">
        <v>26</v>
      </c>
      <c r="C14" s="13">
        <v>202061302122</v>
      </c>
      <c r="D14" s="11" t="s">
        <v>13</v>
      </c>
      <c r="E14" s="31">
        <v>58</v>
      </c>
      <c r="F14" s="15">
        <f t="shared" si="0"/>
        <v>29</v>
      </c>
      <c r="G14" s="11">
        <v>45.8</v>
      </c>
      <c r="H14" s="25">
        <f t="shared" si="1"/>
        <v>22.9</v>
      </c>
      <c r="I14" s="25">
        <f t="shared" si="2"/>
        <v>51.9</v>
      </c>
      <c r="J14" s="11">
        <v>12</v>
      </c>
      <c r="K14" s="11"/>
      <c r="L14" s="11"/>
    </row>
    <row r="15" spans="1:12" s="30" customFormat="1" ht="27.75" customHeight="1">
      <c r="A15" s="11">
        <v>13</v>
      </c>
      <c r="B15" s="34" t="s">
        <v>27</v>
      </c>
      <c r="C15" s="35">
        <v>20206130271</v>
      </c>
      <c r="D15" s="11" t="s">
        <v>13</v>
      </c>
      <c r="E15" s="31">
        <v>60</v>
      </c>
      <c r="F15" s="15">
        <f t="shared" si="0"/>
        <v>30</v>
      </c>
      <c r="G15" s="11">
        <v>42.8</v>
      </c>
      <c r="H15" s="25">
        <f t="shared" si="1"/>
        <v>21.4</v>
      </c>
      <c r="I15" s="25">
        <f t="shared" si="2"/>
        <v>51.4</v>
      </c>
      <c r="J15" s="11">
        <v>13</v>
      </c>
      <c r="K15" s="11"/>
      <c r="L15" s="11"/>
    </row>
    <row r="16" spans="1:12" s="2" customFormat="1" ht="27.75" customHeight="1">
      <c r="A16" s="11">
        <v>14</v>
      </c>
      <c r="B16" s="20" t="s">
        <v>28</v>
      </c>
      <c r="C16" s="13">
        <v>20206130261</v>
      </c>
      <c r="D16" s="11" t="s">
        <v>13</v>
      </c>
      <c r="E16" s="31">
        <v>59</v>
      </c>
      <c r="F16" s="15">
        <f t="shared" si="0"/>
        <v>29.5</v>
      </c>
      <c r="G16" s="11">
        <v>40.6</v>
      </c>
      <c r="H16" s="25">
        <f t="shared" si="1"/>
        <v>20.3</v>
      </c>
      <c r="I16" s="25">
        <f t="shared" si="2"/>
        <v>49.8</v>
      </c>
      <c r="J16" s="11">
        <v>14</v>
      </c>
      <c r="K16" s="25"/>
      <c r="L16" s="25"/>
    </row>
    <row r="17" spans="1:12" s="2" customFormat="1" ht="27.75" customHeight="1">
      <c r="A17" s="11">
        <v>15</v>
      </c>
      <c r="B17" s="20" t="s">
        <v>29</v>
      </c>
      <c r="C17" s="13">
        <v>20206130231</v>
      </c>
      <c r="D17" s="11" t="s">
        <v>13</v>
      </c>
      <c r="E17" s="31">
        <v>65</v>
      </c>
      <c r="F17" s="15">
        <f t="shared" si="0"/>
        <v>32.5</v>
      </c>
      <c r="G17" s="32">
        <v>26.6</v>
      </c>
      <c r="H17" s="25">
        <f t="shared" si="1"/>
        <v>13.3</v>
      </c>
      <c r="I17" s="25">
        <f t="shared" si="2"/>
        <v>45.8</v>
      </c>
      <c r="J17" s="11">
        <v>15</v>
      </c>
      <c r="K17" s="11"/>
      <c r="L17" s="11"/>
    </row>
    <row r="18" spans="1:12" ht="27.75" customHeight="1">
      <c r="A18" s="11">
        <v>16</v>
      </c>
      <c r="B18" s="20" t="s">
        <v>30</v>
      </c>
      <c r="C18" s="13">
        <v>20206130281</v>
      </c>
      <c r="D18" s="11" t="s">
        <v>13</v>
      </c>
      <c r="E18" s="31">
        <v>66</v>
      </c>
      <c r="F18" s="15"/>
      <c r="G18" s="32" t="s">
        <v>31</v>
      </c>
      <c r="H18" s="25"/>
      <c r="I18" s="25"/>
      <c r="J18" s="11">
        <v>16</v>
      </c>
      <c r="K18" s="11"/>
      <c r="L18" s="11"/>
    </row>
    <row r="19" spans="1:12" ht="27.75" customHeight="1">
      <c r="A19" s="11">
        <v>17</v>
      </c>
      <c r="B19" s="20" t="s">
        <v>32</v>
      </c>
      <c r="C19" s="13">
        <v>20206130216</v>
      </c>
      <c r="D19" s="11" t="s">
        <v>13</v>
      </c>
      <c r="E19" s="31">
        <v>62</v>
      </c>
      <c r="F19" s="15"/>
      <c r="G19" s="32" t="s">
        <v>31</v>
      </c>
      <c r="H19" s="25"/>
      <c r="I19" s="25"/>
      <c r="J19" s="11">
        <v>17</v>
      </c>
      <c r="K19" s="25"/>
      <c r="L19" s="25"/>
    </row>
    <row r="20" spans="1:12" ht="27.75" customHeight="1">
      <c r="A20" s="11">
        <v>18</v>
      </c>
      <c r="B20" s="20" t="s">
        <v>33</v>
      </c>
      <c r="C20" s="13">
        <v>202061302132</v>
      </c>
      <c r="D20" s="11" t="s">
        <v>13</v>
      </c>
      <c r="E20" s="31">
        <v>59</v>
      </c>
      <c r="F20" s="15"/>
      <c r="G20" s="32" t="s">
        <v>31</v>
      </c>
      <c r="H20" s="25"/>
      <c r="I20" s="25"/>
      <c r="J20" s="11">
        <v>18</v>
      </c>
      <c r="K20" s="11"/>
      <c r="L20" s="11"/>
    </row>
    <row r="21" ht="27.75" customHeight="1"/>
  </sheetData>
  <sheetProtection/>
  <autoFilter ref="A2:L20">
    <sortState ref="A3:L20">
      <sortCondition descending="1" sortBy="value" ref="I3:I20"/>
    </sortState>
  </autoFilter>
  <mergeCells count="1">
    <mergeCell ref="A1:L1"/>
  </mergeCells>
  <printOptions/>
  <pageMargins left="0.75" right="0.75" top="0.5118055555555555" bottom="0.03888888888888889" header="0.275" footer="0.1180555555555555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I3" sqref="I3:K8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11.625" style="3" customWidth="1"/>
    <col min="4" max="4" width="10.75390625" style="3" customWidth="1"/>
    <col min="5" max="5" width="8.50390625" style="3" customWidth="1"/>
    <col min="6" max="6" width="9.125" style="3" customWidth="1"/>
    <col min="7" max="7" width="10.75390625" style="4" customWidth="1"/>
    <col min="8" max="8" width="11.75390625" style="3" customWidth="1"/>
    <col min="9" max="10" width="9.00390625" style="3" customWidth="1"/>
    <col min="11" max="11" width="8.75390625" style="3" customWidth="1"/>
    <col min="12" max="12" width="17.75390625" style="3" customWidth="1"/>
  </cols>
  <sheetData>
    <row r="1" spans="1:12" ht="63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5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3" t="s">
        <v>9</v>
      </c>
      <c r="J2" s="23" t="s">
        <v>10</v>
      </c>
      <c r="K2" s="24" t="s">
        <v>11</v>
      </c>
      <c r="L2" s="23" t="s">
        <v>12</v>
      </c>
    </row>
    <row r="3" spans="1:12" s="2" customFormat="1" ht="24.75" customHeight="1">
      <c r="A3" s="11">
        <v>1</v>
      </c>
      <c r="B3" s="28" t="s">
        <v>34</v>
      </c>
      <c r="C3" s="13"/>
      <c r="D3" s="11" t="s">
        <v>13</v>
      </c>
      <c r="E3" s="29"/>
      <c r="F3" s="15"/>
      <c r="G3" s="11">
        <v>77.6</v>
      </c>
      <c r="H3" s="25"/>
      <c r="I3" s="25">
        <f>G3</f>
        <v>77.6</v>
      </c>
      <c r="J3" s="11">
        <v>1</v>
      </c>
      <c r="K3" s="11" t="s">
        <v>14</v>
      </c>
      <c r="L3" s="26" t="s">
        <v>35</v>
      </c>
    </row>
    <row r="4" spans="1:12" s="2" customFormat="1" ht="24.75" customHeight="1">
      <c r="A4" s="11">
        <v>2</v>
      </c>
      <c r="B4" s="28" t="s">
        <v>36</v>
      </c>
      <c r="C4" s="13"/>
      <c r="D4" s="11" t="s">
        <v>13</v>
      </c>
      <c r="E4" s="29"/>
      <c r="F4" s="15"/>
      <c r="G4" s="11">
        <v>71.6</v>
      </c>
      <c r="H4" s="25"/>
      <c r="I4" s="25">
        <f aca="true" t="shared" si="0" ref="I4:I13">G4</f>
        <v>71.6</v>
      </c>
      <c r="J4" s="11">
        <v>2</v>
      </c>
      <c r="K4" s="11" t="s">
        <v>14</v>
      </c>
      <c r="L4" s="26" t="s">
        <v>37</v>
      </c>
    </row>
    <row r="5" spans="1:12" s="2" customFormat="1" ht="24.75" customHeight="1">
      <c r="A5" s="11">
        <v>3</v>
      </c>
      <c r="B5" s="28" t="s">
        <v>38</v>
      </c>
      <c r="C5" s="13"/>
      <c r="D5" s="11" t="s">
        <v>13</v>
      </c>
      <c r="E5" s="29"/>
      <c r="F5" s="15"/>
      <c r="G5" s="11">
        <v>71.6</v>
      </c>
      <c r="H5" s="25"/>
      <c r="I5" s="25">
        <f t="shared" si="0"/>
        <v>71.6</v>
      </c>
      <c r="J5" s="11">
        <v>3</v>
      </c>
      <c r="K5" s="11" t="s">
        <v>14</v>
      </c>
      <c r="L5" s="26" t="s">
        <v>39</v>
      </c>
    </row>
    <row r="6" spans="1:12" s="2" customFormat="1" ht="24.75" customHeight="1">
      <c r="A6" s="11">
        <v>4</v>
      </c>
      <c r="B6" s="28" t="s">
        <v>40</v>
      </c>
      <c r="C6" s="13"/>
      <c r="D6" s="11" t="s">
        <v>13</v>
      </c>
      <c r="E6" s="29"/>
      <c r="F6" s="15"/>
      <c r="G6" s="11">
        <v>69.4</v>
      </c>
      <c r="H6" s="25"/>
      <c r="I6" s="25">
        <f t="shared" si="0"/>
        <v>69.4</v>
      </c>
      <c r="J6" s="11">
        <v>4</v>
      </c>
      <c r="K6" s="11" t="s">
        <v>14</v>
      </c>
      <c r="L6" s="26" t="s">
        <v>41</v>
      </c>
    </row>
    <row r="7" spans="1:12" s="2" customFormat="1" ht="24.75" customHeight="1">
      <c r="A7" s="11">
        <v>5</v>
      </c>
      <c r="B7" s="28" t="s">
        <v>42</v>
      </c>
      <c r="C7" s="13"/>
      <c r="D7" s="11" t="s">
        <v>13</v>
      </c>
      <c r="E7" s="29"/>
      <c r="F7" s="15"/>
      <c r="G7" s="11">
        <v>68</v>
      </c>
      <c r="H7" s="25"/>
      <c r="I7" s="25">
        <f t="shared" si="0"/>
        <v>68</v>
      </c>
      <c r="J7" s="11">
        <v>5</v>
      </c>
      <c r="K7" s="11" t="s">
        <v>14</v>
      </c>
      <c r="L7" s="26" t="s">
        <v>43</v>
      </c>
    </row>
    <row r="8" spans="1:12" s="2" customFormat="1" ht="24.75" customHeight="1">
      <c r="A8" s="11">
        <v>6</v>
      </c>
      <c r="B8" s="28" t="s">
        <v>44</v>
      </c>
      <c r="C8" s="13"/>
      <c r="D8" s="11" t="s">
        <v>13</v>
      </c>
      <c r="E8" s="29"/>
      <c r="F8" s="15"/>
      <c r="G8" s="11">
        <v>66.2</v>
      </c>
      <c r="H8" s="25"/>
      <c r="I8" s="25">
        <f t="shared" si="0"/>
        <v>66.2</v>
      </c>
      <c r="J8" s="11">
        <v>6</v>
      </c>
      <c r="K8" s="11" t="s">
        <v>14</v>
      </c>
      <c r="L8" s="26" t="s">
        <v>45</v>
      </c>
    </row>
    <row r="9" spans="1:12" s="2" customFormat="1" ht="24.75" customHeight="1">
      <c r="A9" s="11">
        <v>7</v>
      </c>
      <c r="B9" s="28" t="s">
        <v>46</v>
      </c>
      <c r="C9" s="13"/>
      <c r="D9" s="11" t="s">
        <v>13</v>
      </c>
      <c r="E9" s="29"/>
      <c r="F9" s="15"/>
      <c r="G9" s="11">
        <v>60.4</v>
      </c>
      <c r="H9" s="25"/>
      <c r="I9" s="25">
        <f t="shared" si="0"/>
        <v>60.4</v>
      </c>
      <c r="J9" s="11">
        <v>7</v>
      </c>
      <c r="K9" s="11"/>
      <c r="L9" s="26" t="s">
        <v>47</v>
      </c>
    </row>
    <row r="10" spans="1:12" s="2" customFormat="1" ht="24.75" customHeight="1">
      <c r="A10" s="11">
        <v>8</v>
      </c>
      <c r="B10" s="28" t="s">
        <v>48</v>
      </c>
      <c r="C10" s="13"/>
      <c r="D10" s="11" t="s">
        <v>13</v>
      </c>
      <c r="E10" s="29"/>
      <c r="F10" s="15"/>
      <c r="G10" s="11">
        <v>59.6</v>
      </c>
      <c r="H10" s="25"/>
      <c r="I10" s="25">
        <f t="shared" si="0"/>
        <v>59.6</v>
      </c>
      <c r="J10" s="11">
        <v>8</v>
      </c>
      <c r="K10" s="11"/>
      <c r="L10" s="26" t="s">
        <v>49</v>
      </c>
    </row>
    <row r="11" spans="1:12" s="2" customFormat="1" ht="24.75" customHeight="1">
      <c r="A11" s="11">
        <v>9</v>
      </c>
      <c r="B11" s="28" t="s">
        <v>50</v>
      </c>
      <c r="C11" s="13"/>
      <c r="D11" s="11" t="s">
        <v>13</v>
      </c>
      <c r="E11" s="29"/>
      <c r="F11" s="15"/>
      <c r="G11" s="11">
        <v>56.4</v>
      </c>
      <c r="H11" s="25"/>
      <c r="I11" s="25">
        <f t="shared" si="0"/>
        <v>56.4</v>
      </c>
      <c r="J11" s="11">
        <v>9</v>
      </c>
      <c r="K11" s="11"/>
      <c r="L11" s="26" t="s">
        <v>51</v>
      </c>
    </row>
    <row r="12" spans="1:12" s="2" customFormat="1" ht="24.75" customHeight="1">
      <c r="A12" s="11">
        <v>10</v>
      </c>
      <c r="B12" s="28" t="s">
        <v>52</v>
      </c>
      <c r="C12" s="13"/>
      <c r="D12" s="11" t="s">
        <v>13</v>
      </c>
      <c r="E12" s="29"/>
      <c r="F12" s="15"/>
      <c r="G12" s="11">
        <v>56</v>
      </c>
      <c r="H12" s="25"/>
      <c r="I12" s="25">
        <f t="shared" si="0"/>
        <v>56</v>
      </c>
      <c r="J12" s="11">
        <v>10</v>
      </c>
      <c r="K12" s="11"/>
      <c r="L12" s="26" t="s">
        <v>53</v>
      </c>
    </row>
    <row r="13" spans="1:12" s="2" customFormat="1" ht="24.75" customHeight="1">
      <c r="A13" s="11">
        <v>11</v>
      </c>
      <c r="B13" s="28" t="s">
        <v>54</v>
      </c>
      <c r="C13" s="13"/>
      <c r="D13" s="11" t="s">
        <v>13</v>
      </c>
      <c r="E13" s="29"/>
      <c r="F13" s="15"/>
      <c r="G13" s="11">
        <v>53.4</v>
      </c>
      <c r="H13" s="25"/>
      <c r="I13" s="25">
        <f t="shared" si="0"/>
        <v>53.4</v>
      </c>
      <c r="J13" s="11">
        <v>11</v>
      </c>
      <c r="K13" s="11"/>
      <c r="L13" s="26" t="s">
        <v>55</v>
      </c>
    </row>
  </sheetData>
  <sheetProtection/>
  <autoFilter ref="A2:L13">
    <sortState ref="A3:L13">
      <sortCondition descending="1" sortBy="value" ref="I3:I13"/>
    </sortState>
  </autoFilter>
  <mergeCells count="1">
    <mergeCell ref="A1:L1"/>
  </mergeCells>
  <printOptions/>
  <pageMargins left="0.75" right="0.75" top="0.5118055555555555" bottom="0.03888888888888889" header="0.275" footer="0.1180555555555555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K20" sqref="K20"/>
    </sheetView>
  </sheetViews>
  <sheetFormatPr defaultColWidth="9.00390625" defaultRowHeight="14.25"/>
  <cols>
    <col min="1" max="1" width="5.625" style="3" customWidth="1"/>
    <col min="2" max="2" width="13.125" style="3" customWidth="1"/>
    <col min="3" max="3" width="11.625" style="3" customWidth="1"/>
    <col min="4" max="4" width="10.75390625" style="3" customWidth="1"/>
    <col min="5" max="5" width="8.50390625" style="3" customWidth="1"/>
    <col min="6" max="6" width="9.125" style="3" customWidth="1"/>
    <col min="7" max="7" width="10.75390625" style="4" customWidth="1"/>
    <col min="8" max="8" width="10.875" style="3" customWidth="1"/>
    <col min="9" max="10" width="9.00390625" style="3" customWidth="1"/>
    <col min="11" max="11" width="16.25390625" style="3" customWidth="1"/>
    <col min="12" max="12" width="17.75390625" style="3" customWidth="1"/>
  </cols>
  <sheetData>
    <row r="1" spans="1:12" ht="63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3" t="s">
        <v>9</v>
      </c>
      <c r="J2" s="23" t="s">
        <v>10</v>
      </c>
      <c r="K2" s="24" t="s">
        <v>11</v>
      </c>
      <c r="L2" s="23" t="s">
        <v>12</v>
      </c>
    </row>
    <row r="3" spans="1:12" s="2" customFormat="1" ht="24.75" customHeight="1">
      <c r="A3" s="11">
        <v>1</v>
      </c>
      <c r="B3" s="12" t="s">
        <v>56</v>
      </c>
      <c r="C3" s="13"/>
      <c r="D3" s="11" t="s">
        <v>57</v>
      </c>
      <c r="E3" s="14"/>
      <c r="F3" s="15"/>
      <c r="G3" s="11">
        <v>66.8</v>
      </c>
      <c r="H3" s="11"/>
      <c r="I3" s="25">
        <f>G3</f>
        <v>66.8</v>
      </c>
      <c r="J3" s="11"/>
      <c r="K3" s="11" t="s">
        <v>14</v>
      </c>
      <c r="L3" s="26" t="s">
        <v>35</v>
      </c>
    </row>
    <row r="4" spans="1:12" s="2" customFormat="1" ht="24.75" customHeight="1">
      <c r="A4" s="11">
        <v>2</v>
      </c>
      <c r="B4" s="12" t="s">
        <v>58</v>
      </c>
      <c r="C4" s="16"/>
      <c r="D4" s="17" t="s">
        <v>59</v>
      </c>
      <c r="E4" s="16"/>
      <c r="F4" s="17"/>
      <c r="G4" s="18">
        <v>70.6</v>
      </c>
      <c r="H4" s="17"/>
      <c r="I4" s="25">
        <f>G4</f>
        <v>70.6</v>
      </c>
      <c r="J4" s="17"/>
      <c r="K4" s="17" t="s">
        <v>14</v>
      </c>
      <c r="L4" s="26" t="s">
        <v>35</v>
      </c>
    </row>
    <row r="5" spans="1:12" s="2" customFormat="1" ht="24.75" customHeight="1">
      <c r="A5" s="11">
        <v>3</v>
      </c>
      <c r="B5" s="12" t="s">
        <v>60</v>
      </c>
      <c r="C5" s="13"/>
      <c r="D5" s="11" t="s">
        <v>61</v>
      </c>
      <c r="E5" s="14"/>
      <c r="F5" s="15"/>
      <c r="G5" s="11">
        <v>48.2</v>
      </c>
      <c r="H5" s="11"/>
      <c r="I5" s="25">
        <f>G5</f>
        <v>48.2</v>
      </c>
      <c r="J5" s="11"/>
      <c r="K5" s="27" t="s">
        <v>62</v>
      </c>
      <c r="L5" s="26" t="s">
        <v>35</v>
      </c>
    </row>
    <row r="6" spans="1:12" s="2" customFormat="1" ht="24.75" customHeight="1">
      <c r="A6" s="11">
        <v>4</v>
      </c>
      <c r="B6" s="12" t="s">
        <v>63</v>
      </c>
      <c r="C6" s="19">
        <v>20206130301</v>
      </c>
      <c r="D6" s="17" t="s">
        <v>64</v>
      </c>
      <c r="E6" s="20" t="s">
        <v>65</v>
      </c>
      <c r="F6" s="15">
        <f aca="true" t="shared" si="0" ref="F6:F11">E6*0.5</f>
        <v>39</v>
      </c>
      <c r="G6" s="11">
        <v>83</v>
      </c>
      <c r="H6" s="11">
        <f>G6*0.5</f>
        <v>41.5</v>
      </c>
      <c r="I6" s="25">
        <f>F6+H6</f>
        <v>80.5</v>
      </c>
      <c r="J6" s="11">
        <v>1</v>
      </c>
      <c r="K6" s="11" t="s">
        <v>14</v>
      </c>
      <c r="L6" s="26" t="s">
        <v>35</v>
      </c>
    </row>
    <row r="7" spans="1:12" s="2" customFormat="1" ht="24.75" customHeight="1">
      <c r="A7" s="11">
        <v>5</v>
      </c>
      <c r="B7" s="12" t="s">
        <v>66</v>
      </c>
      <c r="C7" s="19">
        <v>20206130302</v>
      </c>
      <c r="D7" s="17" t="s">
        <v>64</v>
      </c>
      <c r="E7" s="20" t="s">
        <v>67</v>
      </c>
      <c r="F7" s="15">
        <f t="shared" si="0"/>
        <v>41.5</v>
      </c>
      <c r="G7" s="11">
        <v>61.4</v>
      </c>
      <c r="H7" s="11">
        <f>G7*0.5</f>
        <v>30.7</v>
      </c>
      <c r="I7" s="25">
        <f>F7+H7</f>
        <v>72.2</v>
      </c>
      <c r="J7" s="11">
        <v>2</v>
      </c>
      <c r="K7" s="11" t="s">
        <v>14</v>
      </c>
      <c r="L7" s="26" t="s">
        <v>35</v>
      </c>
    </row>
    <row r="8" spans="1:12" s="2" customFormat="1" ht="24.75" customHeight="1">
      <c r="A8" s="11">
        <v>6</v>
      </c>
      <c r="B8" s="12" t="s">
        <v>68</v>
      </c>
      <c r="C8" s="19">
        <v>20206130303</v>
      </c>
      <c r="D8" s="17" t="s">
        <v>64</v>
      </c>
      <c r="E8" s="21" t="s">
        <v>69</v>
      </c>
      <c r="F8" s="15">
        <f t="shared" si="0"/>
        <v>23.5</v>
      </c>
      <c r="G8" s="11">
        <v>78.6</v>
      </c>
      <c r="H8" s="11">
        <f>G8*0.5</f>
        <v>39.3</v>
      </c>
      <c r="I8" s="25">
        <f>F8+H8</f>
        <v>62.8</v>
      </c>
      <c r="J8" s="11">
        <v>3</v>
      </c>
      <c r="K8" s="11"/>
      <c r="L8" s="26" t="s">
        <v>35</v>
      </c>
    </row>
    <row r="9" spans="1:12" s="2" customFormat="1" ht="24.75" customHeight="1">
      <c r="A9" s="11">
        <v>7</v>
      </c>
      <c r="B9" s="12" t="s">
        <v>70</v>
      </c>
      <c r="C9" s="19">
        <v>20206130306</v>
      </c>
      <c r="D9" s="17" t="s">
        <v>64</v>
      </c>
      <c r="E9" s="21" t="s">
        <v>71</v>
      </c>
      <c r="F9" s="15">
        <f t="shared" si="0"/>
        <v>22.5</v>
      </c>
      <c r="G9" s="11">
        <v>70</v>
      </c>
      <c r="H9" s="11">
        <f>G9*0.5</f>
        <v>35</v>
      </c>
      <c r="I9" s="25">
        <f>F9+H9</f>
        <v>57.5</v>
      </c>
      <c r="J9" s="11">
        <v>4</v>
      </c>
      <c r="K9" s="11"/>
      <c r="L9" s="26" t="s">
        <v>35</v>
      </c>
    </row>
    <row r="10" spans="1:12" s="2" customFormat="1" ht="24.75" customHeight="1">
      <c r="A10" s="11">
        <v>8</v>
      </c>
      <c r="B10" s="12" t="s">
        <v>72</v>
      </c>
      <c r="C10" s="19">
        <v>20206130307</v>
      </c>
      <c r="D10" s="17" t="s">
        <v>64</v>
      </c>
      <c r="E10" s="21" t="s">
        <v>73</v>
      </c>
      <c r="F10" s="15">
        <f t="shared" si="0"/>
        <v>17.5</v>
      </c>
      <c r="G10" s="11">
        <v>48.6</v>
      </c>
      <c r="H10" s="11">
        <f>G10*0.5</f>
        <v>24.3</v>
      </c>
      <c r="I10" s="25">
        <f>F10+H10</f>
        <v>41.8</v>
      </c>
      <c r="J10" s="11">
        <v>5</v>
      </c>
      <c r="K10" s="11"/>
      <c r="L10" s="26" t="s">
        <v>35</v>
      </c>
    </row>
    <row r="11" spans="1:12" s="2" customFormat="1" ht="24.75" customHeight="1">
      <c r="A11" s="11">
        <v>9</v>
      </c>
      <c r="B11" s="20" t="s">
        <v>74</v>
      </c>
      <c r="C11" s="19">
        <v>20206130304</v>
      </c>
      <c r="D11" s="17" t="s">
        <v>64</v>
      </c>
      <c r="E11" s="21" t="s">
        <v>75</v>
      </c>
      <c r="F11" s="15">
        <f t="shared" si="0"/>
        <v>13.5</v>
      </c>
      <c r="G11" s="11" t="s">
        <v>31</v>
      </c>
      <c r="H11" s="11"/>
      <c r="I11" s="25"/>
      <c r="J11" s="11">
        <v>6</v>
      </c>
      <c r="K11" s="11"/>
      <c r="L11" s="26" t="s">
        <v>31</v>
      </c>
    </row>
    <row r="12" spans="1:12" s="2" customFormat="1" ht="24.75" customHeight="1">
      <c r="A12" s="11">
        <v>10</v>
      </c>
      <c r="B12" s="12" t="s">
        <v>76</v>
      </c>
      <c r="C12" s="13"/>
      <c r="D12" s="11" t="s">
        <v>77</v>
      </c>
      <c r="E12" s="11"/>
      <c r="F12" s="15"/>
      <c r="G12" s="11">
        <v>66.2</v>
      </c>
      <c r="H12" s="11"/>
      <c r="I12" s="25">
        <f>G12</f>
        <v>66.2</v>
      </c>
      <c r="J12" s="11">
        <v>1</v>
      </c>
      <c r="K12" s="11" t="s">
        <v>14</v>
      </c>
      <c r="L12" s="26" t="s">
        <v>35</v>
      </c>
    </row>
    <row r="13" spans="1:12" s="2" customFormat="1" ht="36" customHeight="1">
      <c r="A13" s="11">
        <v>11</v>
      </c>
      <c r="B13" s="12" t="s">
        <v>78</v>
      </c>
      <c r="C13" s="13"/>
      <c r="D13" s="11" t="s">
        <v>77</v>
      </c>
      <c r="E13" s="11"/>
      <c r="F13" s="15"/>
      <c r="G13" s="11">
        <v>65.4</v>
      </c>
      <c r="H13" s="11"/>
      <c r="I13" s="25">
        <f>G13</f>
        <v>65.4</v>
      </c>
      <c r="J13" s="11">
        <v>2</v>
      </c>
      <c r="K13" s="11"/>
      <c r="L13" s="26" t="s">
        <v>35</v>
      </c>
    </row>
    <row r="14" spans="1:12" ht="34.5" customHeight="1">
      <c r="A14" s="11">
        <v>12</v>
      </c>
      <c r="B14" s="12" t="s">
        <v>79</v>
      </c>
      <c r="C14" s="22"/>
      <c r="D14" s="11" t="s">
        <v>80</v>
      </c>
      <c r="E14" s="11"/>
      <c r="F14" s="15"/>
      <c r="G14" s="11">
        <v>64.2</v>
      </c>
      <c r="H14" s="11"/>
      <c r="I14" s="25">
        <f>G14</f>
        <v>64.2</v>
      </c>
      <c r="J14" s="11">
        <v>1</v>
      </c>
      <c r="K14" s="11" t="s">
        <v>14</v>
      </c>
      <c r="L14" s="26" t="s">
        <v>35</v>
      </c>
    </row>
  </sheetData>
  <sheetProtection/>
  <autoFilter ref="A2:L14">
    <sortState ref="A3:L14">
      <sortCondition sortBy="value" ref="D3:D14"/>
    </sortState>
  </autoFilter>
  <mergeCells count="1">
    <mergeCell ref="A1:L1"/>
  </mergeCells>
  <printOptions/>
  <pageMargins left="0.75" right="0.75" top="0.5118055555555555" bottom="0.03888888888888889" header="0.275" footer="0.1180555555555555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</cp:lastModifiedBy>
  <dcterms:created xsi:type="dcterms:W3CDTF">2019-10-28T06:42:30Z</dcterms:created>
  <dcterms:modified xsi:type="dcterms:W3CDTF">2020-07-06T00:13:02Z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