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<sst xmlns="http://schemas.openxmlformats.org/spreadsheetml/2006/main" count="34">
  <si>
    <t>法院公开招聘辅警岗拟聘用人员名单</t>
  </si>
  <si>
    <t>序号</t>
  </si>
  <si>
    <t>考号</t>
  </si>
  <si>
    <t>姓名</t>
  </si>
  <si>
    <t>正确速度(字/分)</t>
  </si>
  <si>
    <t>基础分</t>
  </si>
  <si>
    <t>正确率</t>
  </si>
  <si>
    <t>达标分</t>
  </si>
  <si>
    <t>上机考试分数</t>
  </si>
  <si>
    <t>加分</t>
  </si>
  <si>
    <t>体育成绩</t>
  </si>
  <si>
    <t>上机20%体能30%折算分</t>
  </si>
  <si>
    <t>面试成绩</t>
  </si>
  <si>
    <t>50%面试折算成绩</t>
  </si>
  <si>
    <t>最终成绩</t>
  </si>
  <si>
    <t>体检结果</t>
  </si>
  <si>
    <t>政治审查</t>
  </si>
  <si>
    <t>备  注</t>
  </si>
  <si>
    <t>1</t>
  </si>
  <si>
    <t>101</t>
  </si>
  <si>
    <t>徐润东</t>
  </si>
  <si>
    <t>合格</t>
  </si>
  <si>
    <t>2</t>
  </si>
  <si>
    <t>124</t>
  </si>
  <si>
    <t>孙斌宾</t>
  </si>
  <si>
    <t>3</t>
  </si>
  <si>
    <t>119</t>
  </si>
  <si>
    <t>贺奕力</t>
  </si>
  <si>
    <t>4</t>
  </si>
  <si>
    <t>123</t>
  </si>
  <si>
    <t>刘屹晨</t>
  </si>
  <si>
    <t>5</t>
  </si>
  <si>
    <t>113</t>
  </si>
  <si>
    <t>韦斌斌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</si>
</sst>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Tahoma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H20" sqref="H20"/>
    </sheetView>
  </sheetViews>
  <sheetFormatPr defaultColWidth="9" defaultRowHeight="14.25" outlineLevelRow="6"/>
  <cols>
    <col min="1" max="1" width="6.125" customWidth="1"/>
    <col min="2" max="2" width="7" customWidth="1"/>
    <col min="17" max="17" width="6" customWidth="1"/>
  </cols>
  <sheetData>
    <row r="1" ht="22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6" spans="1:1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>
      <c r="A3" s="4" t="s">
        <v>18</v>
      </c>
      <c r="B3" s="4" t="s">
        <v>19</v>
      </c>
      <c r="C3" s="5" t="s">
        <v>20</v>
      </c>
      <c r="D3" s="5">
        <v>83</v>
      </c>
      <c r="E3" s="5">
        <v>99.75</v>
      </c>
      <c r="F3" s="6">
        <v>0.9718</v>
      </c>
      <c r="G3" s="5">
        <v>0</v>
      </c>
      <c r="H3" s="7">
        <f t="shared" ref="H3:H7" si="0">E3</f>
        <v>99.75</v>
      </c>
      <c r="I3" s="7">
        <v>5</v>
      </c>
      <c r="J3" s="7">
        <v>97.5</v>
      </c>
      <c r="K3" s="3">
        <f t="shared" ref="K3:K7" si="1">((H3+I3)*0.2)+(J3*0.3)</f>
        <v>50.2</v>
      </c>
      <c r="L3" s="7">
        <v>80</v>
      </c>
      <c r="M3" s="7">
        <f t="shared" ref="M3:M7" si="2">L3*0.5</f>
        <v>40</v>
      </c>
      <c r="N3" s="7">
        <f t="shared" ref="N3:N7" si="3">K3+M3</f>
        <v>90.2</v>
      </c>
      <c r="O3" s="7" t="s">
        <v>21</v>
      </c>
      <c r="P3" s="7" t="s">
        <v>21</v>
      </c>
      <c r="Q3" s="8"/>
    </row>
    <row r="4" spans="1:17">
      <c r="A4" s="4" t="s">
        <v>22</v>
      </c>
      <c r="B4" s="4" t="s">
        <v>23</v>
      </c>
      <c r="C4" s="5" t="s">
        <v>24</v>
      </c>
      <c r="D4" s="5">
        <v>44.8</v>
      </c>
      <c r="E4" s="5">
        <v>96.5</v>
      </c>
      <c r="F4" s="6">
        <v>1</v>
      </c>
      <c r="G4" s="5">
        <v>0</v>
      </c>
      <c r="H4" s="7">
        <f t="shared" si="0"/>
        <v>96.5</v>
      </c>
      <c r="I4" s="7">
        <v>5</v>
      </c>
      <c r="J4" s="7">
        <v>95</v>
      </c>
      <c r="K4" s="3">
        <f t="shared" si="1"/>
        <v>48.8</v>
      </c>
      <c r="L4" s="7">
        <v>82.08</v>
      </c>
      <c r="M4" s="7">
        <f t="shared" si="2"/>
        <v>41.04</v>
      </c>
      <c r="N4" s="7">
        <f t="shared" si="3"/>
        <v>89.84</v>
      </c>
      <c r="O4" s="7" t="s">
        <v>21</v>
      </c>
      <c r="P4" s="7" t="s">
        <v>21</v>
      </c>
      <c r="Q4" s="8"/>
    </row>
    <row r="5" spans="1:17">
      <c r="A5" s="4" t="s">
        <v>25</v>
      </c>
      <c r="B5" s="4" t="s">
        <v>26</v>
      </c>
      <c r="C5" s="5" t="s">
        <v>27</v>
      </c>
      <c r="D5" s="5">
        <v>35.2</v>
      </c>
      <c r="E5" s="5">
        <v>95.25</v>
      </c>
      <c r="F5" s="6">
        <v>0.9944</v>
      </c>
      <c r="G5" s="5">
        <v>0</v>
      </c>
      <c r="H5" s="7">
        <f t="shared" si="0"/>
        <v>95.25</v>
      </c>
      <c r="I5" s="7"/>
      <c r="J5" s="7">
        <v>94</v>
      </c>
      <c r="K5" s="3">
        <f t="shared" si="1"/>
        <v>47.25</v>
      </c>
      <c r="L5" s="7">
        <v>84.24</v>
      </c>
      <c r="M5" s="7">
        <f t="shared" si="2"/>
        <v>42.12</v>
      </c>
      <c r="N5" s="7">
        <f t="shared" si="3"/>
        <v>89.37</v>
      </c>
      <c r="O5" s="7" t="s">
        <v>21</v>
      </c>
      <c r="P5" s="7" t="s">
        <v>21</v>
      </c>
      <c r="Q5" s="8"/>
    </row>
    <row r="6" spans="1:17">
      <c r="A6" s="4" t="s">
        <v>28</v>
      </c>
      <c r="B6" s="4" t="s">
        <v>29</v>
      </c>
      <c r="C6" s="5" t="s">
        <v>30</v>
      </c>
      <c r="D6" s="5">
        <v>56.8</v>
      </c>
      <c r="E6" s="5">
        <v>98.75</v>
      </c>
      <c r="F6" s="6">
        <v>0.993</v>
      </c>
      <c r="G6" s="5">
        <v>0</v>
      </c>
      <c r="H6" s="7">
        <f t="shared" si="0"/>
        <v>98.75</v>
      </c>
      <c r="I6" s="7"/>
      <c r="J6" s="7">
        <v>93</v>
      </c>
      <c r="K6" s="3">
        <f t="shared" si="1"/>
        <v>47.65</v>
      </c>
      <c r="L6" s="7">
        <v>83.4</v>
      </c>
      <c r="M6" s="7">
        <f t="shared" si="2"/>
        <v>41.7</v>
      </c>
      <c r="N6" s="7">
        <f t="shared" si="3"/>
        <v>89.35</v>
      </c>
      <c r="O6" s="7" t="s">
        <v>21</v>
      </c>
      <c r="P6" s="7" t="s">
        <v>21</v>
      </c>
      <c r="Q6" s="8"/>
    </row>
    <row r="7" spans="1:17">
      <c r="A7" s="4" t="s">
        <v>31</v>
      </c>
      <c r="B7" s="4" t="s">
        <v>32</v>
      </c>
      <c r="C7" s="5" t="s">
        <v>33</v>
      </c>
      <c r="D7" s="5">
        <v>50</v>
      </c>
      <c r="E7" s="5">
        <v>98</v>
      </c>
      <c r="F7" s="6">
        <v>0.985</v>
      </c>
      <c r="G7" s="5">
        <v>0</v>
      </c>
      <c r="H7" s="7">
        <f t="shared" si="0"/>
        <v>98</v>
      </c>
      <c r="I7" s="7">
        <v>5</v>
      </c>
      <c r="J7" s="7">
        <v>90</v>
      </c>
      <c r="K7" s="3">
        <f t="shared" si="1"/>
        <v>47.6</v>
      </c>
      <c r="L7" s="7">
        <v>81.72</v>
      </c>
      <c r="M7" s="7">
        <f t="shared" si="2"/>
        <v>40.86</v>
      </c>
      <c r="N7" s="7">
        <f t="shared" si="3"/>
        <v>88.46</v>
      </c>
      <c r="O7" s="7" t="s">
        <v>21</v>
      </c>
      <c r="P7" s="7" t="s">
        <v>21</v>
      </c>
      <c r="Q7" s="8"/>
    </row>
  </sheetData>
  <mergeCells count="1">
    <mergeCell ref="A1:Q1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刘鹏飞</cp:lastModifiedBy>
  <dcterms:created xsi:type="dcterms:W3CDTF">2020-06-14T06:56:00Z</dcterms:created>
  <cp:lastPrinted>2020-06-15T03:18:00Z</cp:lastPrinted>
  <dcterms:modified xsi:type="dcterms:W3CDTF">2020-07-02T09:08:01Z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