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4" windowHeight="8172" activeTab="0"/>
  </bookViews>
  <sheets>
    <sheet name="面试成绩" sheetId="1" r:id="rId1"/>
  </sheets>
  <definedNames>
    <definedName name="_xlnm.Print_Titles" localSheetId="0">'面试成绩'!$2:$2</definedName>
  </definedNames>
  <calcPr fullCalcOnLoad="1"/>
</workbook>
</file>

<file path=xl/sharedStrings.xml><?xml version="1.0" encoding="utf-8"?>
<sst xmlns="http://schemas.openxmlformats.org/spreadsheetml/2006/main" count="131" uniqueCount="38">
  <si>
    <t>文昌市“市属镇用”“镇属村用”专项招聘卫生专业技术人员面试成绩表</t>
  </si>
  <si>
    <t>序号</t>
  </si>
  <si>
    <t>报考岗位</t>
  </si>
  <si>
    <t>姓名</t>
  </si>
  <si>
    <t>考生抽签号</t>
  </si>
  <si>
    <t>面试成绩</t>
  </si>
  <si>
    <t>岗位排名</t>
  </si>
  <si>
    <t>备注</t>
  </si>
  <si>
    <t>文昌市人民医院
临床医生</t>
  </si>
  <si>
    <t>37</t>
  </si>
  <si>
    <t>1</t>
  </si>
  <si>
    <t>39</t>
  </si>
  <si>
    <t>2</t>
  </si>
  <si>
    <t>缺考</t>
  </si>
  <si>
    <t>/</t>
  </si>
  <si>
    <t>文昌市中医院
临床医生或中医医生</t>
  </si>
  <si>
    <t>02</t>
  </si>
  <si>
    <t>文昌市中医院临床医生或中医医生</t>
  </si>
  <si>
    <t>文昌市精神病医院临床医生</t>
  </si>
  <si>
    <t>26</t>
  </si>
  <si>
    <t>文昌市基层卫生院临床医生</t>
  </si>
  <si>
    <t>18</t>
  </si>
  <si>
    <t>09</t>
  </si>
  <si>
    <t>10</t>
  </si>
  <si>
    <t>3</t>
  </si>
  <si>
    <t>16</t>
  </si>
  <si>
    <t>4</t>
  </si>
  <si>
    <t>06</t>
  </si>
  <si>
    <t>5</t>
  </si>
  <si>
    <t>08</t>
  </si>
  <si>
    <t>6</t>
  </si>
  <si>
    <t>12</t>
  </si>
  <si>
    <t>7</t>
  </si>
  <si>
    <t>07</t>
  </si>
  <si>
    <t>8</t>
  </si>
  <si>
    <t>14</t>
  </si>
  <si>
    <t>9</t>
  </si>
  <si>
    <t>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</si>
</sst>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2"/>
      <color indexed="8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3"/>
      <color indexed="8"/>
      <name val="宋体"/>
      <family val="0"/>
    </font>
    <font>
      <sz val="11"/>
      <color indexed="4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3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0" borderId="0">
      <alignment vertical="center"/>
      <protection/>
    </xf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13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49" fontId="45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  <cellStyle name="常规 3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workbookViewId="0" topLeftCell="A11">
      <selection activeCell="G43" sqref="G43"/>
    </sheetView>
  </sheetViews>
  <sheetFormatPr defaultColWidth="9.00390625" defaultRowHeight="14.25"/>
  <cols>
    <col min="1" max="1" width="8.25390625" style="0" customWidth="1"/>
    <col min="2" max="2" width="18.00390625" style="0" customWidth="1"/>
    <col min="3" max="3" width="13.125" style="0" customWidth="1"/>
    <col min="4" max="4" width="12.375" style="0" customWidth="1"/>
    <col min="5" max="5" width="9.625" style="0" customWidth="1"/>
    <col min="6" max="6" width="9.625" style="2" customWidth="1"/>
    <col min="7" max="7" width="8.875" style="0" customWidth="1"/>
  </cols>
  <sheetData>
    <row r="1" spans="1:7" ht="51" customHeight="1">
      <c r="A1" s="3" t="s">
        <v>0</v>
      </c>
      <c r="B1" s="3"/>
      <c r="C1" s="3"/>
      <c r="D1" s="3"/>
      <c r="E1" s="3"/>
      <c r="F1" s="3"/>
      <c r="G1" s="3"/>
    </row>
    <row r="2" spans="1:7" ht="22.5" customHeight="1">
      <c r="A2" s="4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5" t="s">
        <v>7</v>
      </c>
    </row>
    <row r="3" spans="1:7" ht="31.5" customHeight="1">
      <c r="A3" s="4">
        <v>1</v>
      </c>
      <c r="B3" s="7" t="s">
        <v>8</v>
      </c>
      <c r="C3" s="8" t="str">
        <f>"凌燕发"</f>
        <v>凌燕发</v>
      </c>
      <c r="D3" s="9" t="s">
        <v>9</v>
      </c>
      <c r="E3" s="10">
        <v>77.2</v>
      </c>
      <c r="F3" s="9" t="s">
        <v>10</v>
      </c>
      <c r="G3" s="11"/>
    </row>
    <row r="4" spans="1:7" ht="31.5" customHeight="1">
      <c r="A4" s="4">
        <v>2</v>
      </c>
      <c r="B4" s="7" t="s">
        <v>8</v>
      </c>
      <c r="C4" s="8" t="str">
        <f>"李昌东"</f>
        <v>李昌东</v>
      </c>
      <c r="D4" s="9" t="s">
        <v>11</v>
      </c>
      <c r="E4" s="10">
        <v>73</v>
      </c>
      <c r="F4" s="9" t="s">
        <v>12</v>
      </c>
      <c r="G4" s="11"/>
    </row>
    <row r="5" spans="1:7" ht="31.5" customHeight="1">
      <c r="A5" s="4">
        <v>3</v>
      </c>
      <c r="B5" s="7" t="s">
        <v>8</v>
      </c>
      <c r="C5" s="8" t="str">
        <f>"刘欢欢"</f>
        <v>刘欢欢</v>
      </c>
      <c r="D5" s="9" t="s">
        <v>13</v>
      </c>
      <c r="E5" s="10" t="s">
        <v>14</v>
      </c>
      <c r="F5" s="9"/>
      <c r="G5" s="11"/>
    </row>
    <row r="6" spans="1:7" ht="31.5" customHeight="1">
      <c r="A6" s="4">
        <v>4</v>
      </c>
      <c r="B6" s="7" t="s">
        <v>8</v>
      </c>
      <c r="C6" s="8" t="str">
        <f>"张鲲"</f>
        <v>张鲲</v>
      </c>
      <c r="D6" s="9" t="s">
        <v>13</v>
      </c>
      <c r="E6" s="10" t="s">
        <v>14</v>
      </c>
      <c r="F6" s="9"/>
      <c r="G6" s="11"/>
    </row>
    <row r="7" spans="1:7" ht="31.5" customHeight="1">
      <c r="A7" s="4">
        <v>5</v>
      </c>
      <c r="B7" s="7" t="s">
        <v>8</v>
      </c>
      <c r="C7" s="8" t="str">
        <f>"薛琼焕"</f>
        <v>薛琼焕</v>
      </c>
      <c r="D7" s="9" t="s">
        <v>13</v>
      </c>
      <c r="E7" s="10" t="s">
        <v>14</v>
      </c>
      <c r="F7" s="9"/>
      <c r="G7" s="11"/>
    </row>
    <row r="8" spans="1:7" ht="31.5" customHeight="1">
      <c r="A8" s="4">
        <v>6</v>
      </c>
      <c r="B8" s="7" t="s">
        <v>8</v>
      </c>
      <c r="C8" s="8" t="str">
        <f>"马良波"</f>
        <v>马良波</v>
      </c>
      <c r="D8" s="9" t="s">
        <v>13</v>
      </c>
      <c r="E8" s="10" t="s">
        <v>14</v>
      </c>
      <c r="F8" s="9"/>
      <c r="G8" s="11"/>
    </row>
    <row r="9" spans="1:7" ht="31.5" customHeight="1">
      <c r="A9" s="4">
        <v>7</v>
      </c>
      <c r="B9" s="7" t="s">
        <v>8</v>
      </c>
      <c r="C9" s="8" t="str">
        <f>"莫德波"</f>
        <v>莫德波</v>
      </c>
      <c r="D9" s="9" t="s">
        <v>13</v>
      </c>
      <c r="E9" s="10" t="s">
        <v>14</v>
      </c>
      <c r="F9" s="9"/>
      <c r="G9" s="11"/>
    </row>
    <row r="10" spans="1:7" ht="31.5" customHeight="1">
      <c r="A10" s="4">
        <v>8</v>
      </c>
      <c r="B10" s="7" t="s">
        <v>15</v>
      </c>
      <c r="C10" s="8" t="str">
        <f>"李章辉"</f>
        <v>李章辉</v>
      </c>
      <c r="D10" s="9" t="s">
        <v>16</v>
      </c>
      <c r="E10" s="10">
        <v>70.8</v>
      </c>
      <c r="F10" s="9" t="s">
        <v>10</v>
      </c>
      <c r="G10" s="11"/>
    </row>
    <row r="11" spans="1:7" ht="31.5" customHeight="1">
      <c r="A11" s="4">
        <v>9</v>
      </c>
      <c r="B11" s="7" t="s">
        <v>17</v>
      </c>
      <c r="C11" s="8" t="str">
        <f>"劳闻文"</f>
        <v>劳闻文</v>
      </c>
      <c r="D11" s="9" t="s">
        <v>13</v>
      </c>
      <c r="E11" s="10" t="s">
        <v>14</v>
      </c>
      <c r="F11" s="9"/>
      <c r="G11" s="11"/>
    </row>
    <row r="12" spans="1:7" s="1" customFormat="1" ht="31.5" customHeight="1">
      <c r="A12" s="4">
        <v>10</v>
      </c>
      <c r="B12" s="7" t="s">
        <v>18</v>
      </c>
      <c r="C12" s="8" t="str">
        <f>"黄华宵"</f>
        <v>黄华宵</v>
      </c>
      <c r="D12" s="9" t="s">
        <v>19</v>
      </c>
      <c r="E12" s="10">
        <v>67</v>
      </c>
      <c r="F12" s="9" t="s">
        <v>10</v>
      </c>
      <c r="G12" s="12"/>
    </row>
    <row r="13" spans="1:7" s="1" customFormat="1" ht="31.5" customHeight="1">
      <c r="A13" s="4">
        <v>11</v>
      </c>
      <c r="B13" s="7" t="s">
        <v>18</v>
      </c>
      <c r="C13" s="8" t="str">
        <f>"羊忠泽"</f>
        <v>羊忠泽</v>
      </c>
      <c r="D13" s="12" t="s">
        <v>13</v>
      </c>
      <c r="E13" s="10" t="s">
        <v>14</v>
      </c>
      <c r="F13" s="9"/>
      <c r="G13" s="12"/>
    </row>
    <row r="14" spans="1:7" s="1" customFormat="1" ht="31.5" customHeight="1">
      <c r="A14" s="4">
        <v>12</v>
      </c>
      <c r="B14" s="7" t="s">
        <v>18</v>
      </c>
      <c r="C14" s="8" t="str">
        <f>"潘婷"</f>
        <v>潘婷</v>
      </c>
      <c r="D14" s="12" t="s">
        <v>13</v>
      </c>
      <c r="E14" s="10" t="s">
        <v>14</v>
      </c>
      <c r="F14" s="9"/>
      <c r="G14" s="12"/>
    </row>
    <row r="15" spans="1:7" s="1" customFormat="1" ht="31.5" customHeight="1">
      <c r="A15" s="4">
        <v>13</v>
      </c>
      <c r="B15" s="7" t="s">
        <v>18</v>
      </c>
      <c r="C15" s="8" t="str">
        <f>"吴易容"</f>
        <v>吴易容</v>
      </c>
      <c r="D15" s="12" t="s">
        <v>13</v>
      </c>
      <c r="E15" s="10" t="s">
        <v>14</v>
      </c>
      <c r="F15" s="9"/>
      <c r="G15" s="12"/>
    </row>
    <row r="16" spans="1:7" s="1" customFormat="1" ht="31.5" customHeight="1">
      <c r="A16" s="4">
        <v>14</v>
      </c>
      <c r="B16" s="7" t="s">
        <v>18</v>
      </c>
      <c r="C16" s="8" t="str">
        <f>"鞠琪娟"</f>
        <v>鞠琪娟</v>
      </c>
      <c r="D16" s="12" t="s">
        <v>13</v>
      </c>
      <c r="E16" s="10" t="s">
        <v>14</v>
      </c>
      <c r="F16" s="9"/>
      <c r="G16" s="12"/>
    </row>
    <row r="17" spans="1:7" s="1" customFormat="1" ht="31.5" customHeight="1">
      <c r="A17" s="4">
        <v>15</v>
      </c>
      <c r="B17" s="7" t="s">
        <v>18</v>
      </c>
      <c r="C17" s="8" t="str">
        <f>"林玉姣"</f>
        <v>林玉姣</v>
      </c>
      <c r="D17" s="12" t="s">
        <v>13</v>
      </c>
      <c r="E17" s="10" t="s">
        <v>14</v>
      </c>
      <c r="F17" s="9"/>
      <c r="G17" s="12"/>
    </row>
    <row r="18" spans="1:7" s="1" customFormat="1" ht="31.5" customHeight="1">
      <c r="A18" s="4">
        <v>16</v>
      </c>
      <c r="B18" s="7" t="s">
        <v>18</v>
      </c>
      <c r="C18" s="8" t="str">
        <f>"陈圻波"</f>
        <v>陈圻波</v>
      </c>
      <c r="D18" s="12" t="s">
        <v>13</v>
      </c>
      <c r="E18" s="10" t="s">
        <v>14</v>
      </c>
      <c r="F18" s="9"/>
      <c r="G18" s="12"/>
    </row>
    <row r="19" spans="1:7" s="1" customFormat="1" ht="31.5" customHeight="1">
      <c r="A19" s="4">
        <v>17</v>
      </c>
      <c r="B19" s="7" t="s">
        <v>18</v>
      </c>
      <c r="C19" s="8" t="str">
        <f>"黄亚莉"</f>
        <v>黄亚莉</v>
      </c>
      <c r="D19" s="12" t="s">
        <v>13</v>
      </c>
      <c r="E19" s="10" t="s">
        <v>14</v>
      </c>
      <c r="F19" s="9"/>
      <c r="G19" s="12"/>
    </row>
    <row r="20" spans="1:7" s="1" customFormat="1" ht="31.5" customHeight="1">
      <c r="A20" s="4">
        <v>18</v>
      </c>
      <c r="B20" s="7" t="s">
        <v>18</v>
      </c>
      <c r="C20" s="8" t="str">
        <f>"闫可欣"</f>
        <v>闫可欣</v>
      </c>
      <c r="D20" s="12" t="s">
        <v>13</v>
      </c>
      <c r="E20" s="10" t="s">
        <v>14</v>
      </c>
      <c r="F20" s="9"/>
      <c r="G20" s="12"/>
    </row>
    <row r="21" spans="1:7" s="1" customFormat="1" ht="31.5" customHeight="1">
      <c r="A21" s="4">
        <v>19</v>
      </c>
      <c r="B21" s="7" t="s">
        <v>18</v>
      </c>
      <c r="C21" s="8" t="str">
        <f>"程丽梅"</f>
        <v>程丽梅</v>
      </c>
      <c r="D21" s="12" t="s">
        <v>13</v>
      </c>
      <c r="E21" s="10" t="s">
        <v>14</v>
      </c>
      <c r="F21" s="9"/>
      <c r="G21" s="12"/>
    </row>
    <row r="22" spans="1:7" s="1" customFormat="1" ht="31.5" customHeight="1">
      <c r="A22" s="4">
        <v>20</v>
      </c>
      <c r="B22" s="7" t="s">
        <v>18</v>
      </c>
      <c r="C22" s="8" t="str">
        <f>"符娇扬"</f>
        <v>符娇扬</v>
      </c>
      <c r="D22" s="12" t="s">
        <v>13</v>
      </c>
      <c r="E22" s="10" t="s">
        <v>14</v>
      </c>
      <c r="F22" s="9"/>
      <c r="G22" s="12"/>
    </row>
    <row r="23" spans="1:7" s="1" customFormat="1" ht="31.5" customHeight="1">
      <c r="A23" s="4">
        <v>21</v>
      </c>
      <c r="B23" s="7" t="s">
        <v>18</v>
      </c>
      <c r="C23" s="8" t="str">
        <f>"张娇"</f>
        <v>张娇</v>
      </c>
      <c r="D23" s="12" t="s">
        <v>13</v>
      </c>
      <c r="E23" s="10" t="s">
        <v>14</v>
      </c>
      <c r="F23" s="9"/>
      <c r="G23" s="12"/>
    </row>
    <row r="24" spans="1:7" s="1" customFormat="1" ht="31.5" customHeight="1">
      <c r="A24" s="4">
        <v>22</v>
      </c>
      <c r="B24" s="7" t="s">
        <v>18</v>
      </c>
      <c r="C24" s="8" t="str">
        <f>"林钟储"</f>
        <v>林钟储</v>
      </c>
      <c r="D24" s="12" t="s">
        <v>13</v>
      </c>
      <c r="E24" s="10" t="s">
        <v>14</v>
      </c>
      <c r="F24" s="9"/>
      <c r="G24" s="12"/>
    </row>
    <row r="25" spans="1:7" s="1" customFormat="1" ht="31.5" customHeight="1">
      <c r="A25" s="4">
        <v>23</v>
      </c>
      <c r="B25" s="7" t="s">
        <v>18</v>
      </c>
      <c r="C25" s="8" t="str">
        <f>"韦泽精"</f>
        <v>韦泽精</v>
      </c>
      <c r="D25" s="12" t="s">
        <v>13</v>
      </c>
      <c r="E25" s="10" t="s">
        <v>14</v>
      </c>
      <c r="F25" s="9"/>
      <c r="G25" s="12"/>
    </row>
    <row r="26" spans="1:7" ht="31.5" customHeight="1">
      <c r="A26" s="4">
        <v>24</v>
      </c>
      <c r="B26" s="7" t="s">
        <v>20</v>
      </c>
      <c r="C26" s="8" t="str">
        <f>"周珅锐"</f>
        <v>周珅锐</v>
      </c>
      <c r="D26" s="9" t="s">
        <v>21</v>
      </c>
      <c r="E26" s="10">
        <v>83.2</v>
      </c>
      <c r="F26" s="9" t="s">
        <v>10</v>
      </c>
      <c r="G26" s="11"/>
    </row>
    <row r="27" spans="1:7" ht="31.5" customHeight="1">
      <c r="A27" s="4">
        <v>25</v>
      </c>
      <c r="B27" s="7" t="s">
        <v>20</v>
      </c>
      <c r="C27" s="8" t="str">
        <f>"李恩平"</f>
        <v>李恩平</v>
      </c>
      <c r="D27" s="9" t="s">
        <v>22</v>
      </c>
      <c r="E27" s="10">
        <v>81.6</v>
      </c>
      <c r="F27" s="9" t="s">
        <v>12</v>
      </c>
      <c r="G27" s="11"/>
    </row>
    <row r="28" spans="1:7" ht="31.5" customHeight="1">
      <c r="A28" s="4">
        <v>26</v>
      </c>
      <c r="B28" s="7" t="s">
        <v>20</v>
      </c>
      <c r="C28" s="8" t="str">
        <f>"陈名奇"</f>
        <v>陈名奇</v>
      </c>
      <c r="D28" s="9" t="s">
        <v>23</v>
      </c>
      <c r="E28" s="10">
        <v>79.6</v>
      </c>
      <c r="F28" s="9" t="s">
        <v>24</v>
      </c>
      <c r="G28" s="11"/>
    </row>
    <row r="29" spans="1:7" ht="31.5" customHeight="1">
      <c r="A29" s="4">
        <v>27</v>
      </c>
      <c r="B29" s="7" t="s">
        <v>20</v>
      </c>
      <c r="C29" s="8" t="str">
        <f>"陈元慧"</f>
        <v>陈元慧</v>
      </c>
      <c r="D29" s="9" t="s">
        <v>25</v>
      </c>
      <c r="E29" s="10">
        <v>79.2</v>
      </c>
      <c r="F29" s="9" t="s">
        <v>26</v>
      </c>
      <c r="G29" s="11"/>
    </row>
    <row r="30" spans="1:7" ht="31.5" customHeight="1">
      <c r="A30" s="4">
        <v>28</v>
      </c>
      <c r="B30" s="7" t="s">
        <v>20</v>
      </c>
      <c r="C30" s="8" t="str">
        <f>"严国峰"</f>
        <v>严国峰</v>
      </c>
      <c r="D30" s="9" t="s">
        <v>27</v>
      </c>
      <c r="E30" s="10">
        <v>74.6</v>
      </c>
      <c r="F30" s="9" t="s">
        <v>28</v>
      </c>
      <c r="G30" s="11"/>
    </row>
    <row r="31" spans="1:7" ht="31.5" customHeight="1">
      <c r="A31" s="4">
        <v>29</v>
      </c>
      <c r="B31" s="7" t="s">
        <v>20</v>
      </c>
      <c r="C31" s="8" t="str">
        <f>"杨颖"</f>
        <v>杨颖</v>
      </c>
      <c r="D31" s="9" t="s">
        <v>29</v>
      </c>
      <c r="E31" s="10">
        <v>73.4</v>
      </c>
      <c r="F31" s="9" t="s">
        <v>30</v>
      </c>
      <c r="G31" s="11"/>
    </row>
    <row r="32" spans="1:7" ht="31.5" customHeight="1">
      <c r="A32" s="4">
        <v>30</v>
      </c>
      <c r="B32" s="7" t="s">
        <v>20</v>
      </c>
      <c r="C32" s="8" t="str">
        <f>"林尤欣"</f>
        <v>林尤欣</v>
      </c>
      <c r="D32" s="9" t="s">
        <v>31</v>
      </c>
      <c r="E32" s="10">
        <v>73</v>
      </c>
      <c r="F32" s="9" t="s">
        <v>32</v>
      </c>
      <c r="G32" s="11"/>
    </row>
    <row r="33" spans="1:7" ht="31.5" customHeight="1">
      <c r="A33" s="4">
        <v>31</v>
      </c>
      <c r="B33" s="7" t="s">
        <v>20</v>
      </c>
      <c r="C33" s="8" t="str">
        <f>"彭超"</f>
        <v>彭超</v>
      </c>
      <c r="D33" s="9" t="s">
        <v>33</v>
      </c>
      <c r="E33" s="10">
        <v>71.6</v>
      </c>
      <c r="F33" s="9" t="s">
        <v>34</v>
      </c>
      <c r="G33" s="11"/>
    </row>
    <row r="34" spans="1:7" ht="31.5" customHeight="1">
      <c r="A34" s="4">
        <v>32</v>
      </c>
      <c r="B34" s="7" t="s">
        <v>20</v>
      </c>
      <c r="C34" s="8" t="str">
        <f>"曾秀英"</f>
        <v>曾秀英</v>
      </c>
      <c r="D34" s="9" t="s">
        <v>35</v>
      </c>
      <c r="E34" s="10">
        <v>63</v>
      </c>
      <c r="F34" s="9" t="s">
        <v>36</v>
      </c>
      <c r="G34" s="11"/>
    </row>
    <row r="35" spans="1:7" ht="31.5" customHeight="1">
      <c r="A35" s="4">
        <v>33</v>
      </c>
      <c r="B35" s="7" t="s">
        <v>20</v>
      </c>
      <c r="C35" s="8" t="str">
        <f>"陈雅欢"</f>
        <v>陈雅欢</v>
      </c>
      <c r="D35" s="9" t="s">
        <v>37</v>
      </c>
      <c r="E35" s="10">
        <v>61.6</v>
      </c>
      <c r="F35" s="9" t="s">
        <v>23</v>
      </c>
      <c r="G35" s="11"/>
    </row>
    <row r="36" spans="1:7" ht="31.5" customHeight="1">
      <c r="A36" s="4">
        <v>34</v>
      </c>
      <c r="B36" s="7" t="s">
        <v>20</v>
      </c>
      <c r="C36" s="8" t="str">
        <f>"陈奕勇"</f>
        <v>陈奕勇</v>
      </c>
      <c r="D36" s="9" t="s">
        <v>13</v>
      </c>
      <c r="E36" s="10" t="s">
        <v>14</v>
      </c>
      <c r="F36" s="9"/>
      <c r="G36" s="11"/>
    </row>
    <row r="37" spans="1:7" ht="31.5" customHeight="1">
      <c r="A37" s="4">
        <v>35</v>
      </c>
      <c r="B37" s="7" t="s">
        <v>20</v>
      </c>
      <c r="C37" s="8" t="str">
        <f>"张立威"</f>
        <v>张立威</v>
      </c>
      <c r="D37" s="9" t="s">
        <v>13</v>
      </c>
      <c r="E37" s="10" t="s">
        <v>14</v>
      </c>
      <c r="F37" s="9"/>
      <c r="G37" s="11"/>
    </row>
    <row r="38" spans="1:7" ht="31.5" customHeight="1">
      <c r="A38" s="4">
        <v>36</v>
      </c>
      <c r="B38" s="7" t="s">
        <v>20</v>
      </c>
      <c r="C38" s="8" t="str">
        <f>"吉娜"</f>
        <v>吉娜</v>
      </c>
      <c r="D38" s="9" t="s">
        <v>13</v>
      </c>
      <c r="E38" s="10" t="s">
        <v>14</v>
      </c>
      <c r="F38" s="9"/>
      <c r="G38" s="11"/>
    </row>
    <row r="39" spans="1:7" ht="31.5" customHeight="1">
      <c r="A39" s="4">
        <v>37</v>
      </c>
      <c r="B39" s="7" t="s">
        <v>20</v>
      </c>
      <c r="C39" s="8" t="str">
        <f>"林鸿引"</f>
        <v>林鸿引</v>
      </c>
      <c r="D39" s="9" t="s">
        <v>13</v>
      </c>
      <c r="E39" s="10" t="s">
        <v>14</v>
      </c>
      <c r="F39" s="9"/>
      <c r="G39" s="11"/>
    </row>
    <row r="40" spans="1:7" ht="31.5" customHeight="1">
      <c r="A40" s="4">
        <v>38</v>
      </c>
      <c r="B40" s="7" t="s">
        <v>20</v>
      </c>
      <c r="C40" s="8" t="str">
        <f>"何蝶"</f>
        <v>何蝶</v>
      </c>
      <c r="D40" s="9" t="s">
        <v>13</v>
      </c>
      <c r="E40" s="10" t="s">
        <v>14</v>
      </c>
      <c r="F40" s="9"/>
      <c r="G40" s="11"/>
    </row>
    <row r="41" spans="1:7" ht="31.5" customHeight="1">
      <c r="A41" s="4">
        <v>39</v>
      </c>
      <c r="B41" s="7" t="s">
        <v>20</v>
      </c>
      <c r="C41" s="8" t="str">
        <f>"陈永玲"</f>
        <v>陈永玲</v>
      </c>
      <c r="D41" s="9" t="s">
        <v>13</v>
      </c>
      <c r="E41" s="10" t="s">
        <v>14</v>
      </c>
      <c r="F41" s="9"/>
      <c r="G41" s="11"/>
    </row>
    <row r="42" spans="1:7" ht="31.5" customHeight="1">
      <c r="A42" s="4">
        <v>40</v>
      </c>
      <c r="B42" s="7" t="s">
        <v>20</v>
      </c>
      <c r="C42" s="8" t="str">
        <f>"郑小望"</f>
        <v>郑小望</v>
      </c>
      <c r="D42" s="9" t="s">
        <v>13</v>
      </c>
      <c r="E42" s="10" t="s">
        <v>14</v>
      </c>
      <c r="F42" s="9"/>
      <c r="G42" s="11"/>
    </row>
    <row r="43" spans="1:7" ht="31.5" customHeight="1">
      <c r="A43" s="4">
        <v>41</v>
      </c>
      <c r="B43" s="7" t="s">
        <v>20</v>
      </c>
      <c r="C43" s="8" t="str">
        <f>"邢沛"</f>
        <v>邢沛</v>
      </c>
      <c r="D43" s="9" t="s">
        <v>13</v>
      </c>
      <c r="E43" s="10" t="s">
        <v>14</v>
      </c>
      <c r="F43" s="9"/>
      <c r="G43" s="11"/>
    </row>
  </sheetData>
  <sheetProtection/>
  <mergeCells count="1">
    <mergeCell ref="A1:G1"/>
  </mergeCells>
  <printOptions horizontalCentered="1" verticalCentered="1"/>
  <pageMargins left="0.59" right="0.59" top="0.9" bottom="0.79" header="0.59" footer="0.31"/>
  <pageSetup horizontalDpi="600" verticalDpi="600" orientation="portrait" paperSize="9"/>
  <headerFooter scaleWithDoc="0" alignWithMargins="0">
    <oddHeader>&amp;L文昌市2018年考核招聘基层卫生院卫生技术人员面试用表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Administrator</cp:lastModifiedBy>
  <cp:lastPrinted>2019-03-29T07:04:30Z</cp:lastPrinted>
  <dcterms:created xsi:type="dcterms:W3CDTF">2017-03-15T03:26:21Z</dcterms:created>
  <dcterms:modified xsi:type="dcterms:W3CDTF">2020-06-18T07:10:08Z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2052-10.8.0.5603</vt:lpwstr>
  </property>
</Properties>
</file>