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速录员成绩" sheetId="1" r:id="rId1"/>
  </sheets>
  <definedNames>
    <definedName name="_xlnm.Print_Titles" localSheetId="0">'速录员成绩'!$3:$3</definedName>
  </definedNames>
  <calcPr fullCalcOnLoad="1"/>
</workbook>
</file>

<file path=xl/sharedStrings.xml><?xml version="1.0" encoding="utf-8"?>
<sst xmlns="http://schemas.openxmlformats.org/spreadsheetml/2006/main" count="166" uniqueCount="141">
  <si>
    <t>2020年思明法院公开招聘非在编速录员岗位综合成绩汇总表</t>
  </si>
  <si>
    <t>序号</t>
  </si>
  <si>
    <t>准考证号</t>
  </si>
  <si>
    <t>姓名</t>
  </si>
  <si>
    <t>笔试成绩</t>
  </si>
  <si>
    <t>加分</t>
  </si>
  <si>
    <t>笔试折算分数</t>
  </si>
  <si>
    <t>看打成绩</t>
  </si>
  <si>
    <t>听打成绩</t>
  </si>
  <si>
    <t>技能测试折算分数</t>
  </si>
  <si>
    <t>笔试、技能测试综合成绩</t>
  </si>
  <si>
    <t>名次</t>
  </si>
  <si>
    <t>面试分</t>
  </si>
  <si>
    <t>面试折算分</t>
  </si>
  <si>
    <t>综合分</t>
  </si>
  <si>
    <t>备注</t>
  </si>
  <si>
    <t>10225</t>
  </si>
  <si>
    <t>罗慧华</t>
  </si>
  <si>
    <t>进入体检</t>
  </si>
  <si>
    <t>10123</t>
  </si>
  <si>
    <t>林芸赟</t>
  </si>
  <si>
    <t>10130</t>
  </si>
  <si>
    <t>邓欣欣</t>
  </si>
  <si>
    <t>10197</t>
  </si>
  <si>
    <t>蔡豪锋</t>
  </si>
  <si>
    <t>10051</t>
  </si>
  <si>
    <t>田雅君</t>
  </si>
  <si>
    <t>10016</t>
  </si>
  <si>
    <t>蔡安祺</t>
  </si>
  <si>
    <t>10186</t>
  </si>
  <si>
    <t>谢颖</t>
  </si>
  <si>
    <t>10058</t>
  </si>
  <si>
    <t>游舒芹</t>
  </si>
  <si>
    <t>10230</t>
  </si>
  <si>
    <t>杨婧</t>
  </si>
  <si>
    <t>10149</t>
  </si>
  <si>
    <t>吴燕彬</t>
  </si>
  <si>
    <t>10033</t>
  </si>
  <si>
    <t>黄国灿</t>
  </si>
  <si>
    <t>10218</t>
  </si>
  <si>
    <t>叶雅芳</t>
  </si>
  <si>
    <t>10007</t>
  </si>
  <si>
    <t>庄冰洋</t>
  </si>
  <si>
    <t>10063</t>
  </si>
  <si>
    <t>曾佳瑶</t>
  </si>
  <si>
    <t>10005</t>
  </si>
  <si>
    <t>吴慧妮</t>
  </si>
  <si>
    <t>10090</t>
  </si>
  <si>
    <t>吴雨洽</t>
  </si>
  <si>
    <t>10137</t>
  </si>
  <si>
    <t>赵曼</t>
  </si>
  <si>
    <t>10205</t>
  </si>
  <si>
    <t>林子乔</t>
  </si>
  <si>
    <t>10103</t>
  </si>
  <si>
    <t>苏琳</t>
  </si>
  <si>
    <t>10188</t>
  </si>
  <si>
    <t>郭晟君</t>
  </si>
  <si>
    <t>10003</t>
  </si>
  <si>
    <t>林容容</t>
  </si>
  <si>
    <t>10065</t>
  </si>
  <si>
    <t>廖安妮</t>
  </si>
  <si>
    <t>10217</t>
  </si>
  <si>
    <t>林育萱</t>
  </si>
  <si>
    <t>10113</t>
  </si>
  <si>
    <t>李炜剑</t>
  </si>
  <si>
    <t>10122</t>
  </si>
  <si>
    <t>李毅政</t>
  </si>
  <si>
    <t>10227</t>
  </si>
  <si>
    <t>吴仪</t>
  </si>
  <si>
    <t>10054</t>
  </si>
  <si>
    <t>黄子豪</t>
  </si>
  <si>
    <t>10080</t>
  </si>
  <si>
    <t>冯雯静</t>
  </si>
  <si>
    <t>10132</t>
  </si>
  <si>
    <t>陈佳丽</t>
  </si>
  <si>
    <t>10041</t>
  </si>
  <si>
    <t>陈鹤婧</t>
  </si>
  <si>
    <t>10196</t>
  </si>
  <si>
    <t>乐雯</t>
  </si>
  <si>
    <t>10146</t>
  </si>
  <si>
    <t>张潇潇</t>
  </si>
  <si>
    <t>10136</t>
  </si>
  <si>
    <t>严培琳</t>
  </si>
  <si>
    <t>10204</t>
  </si>
  <si>
    <t>王阳</t>
  </si>
  <si>
    <t>10067</t>
  </si>
  <si>
    <t>陈丹菁</t>
  </si>
  <si>
    <t>10209</t>
  </si>
  <si>
    <t>王灿晖</t>
  </si>
  <si>
    <t>10128</t>
  </si>
  <si>
    <t>沈琛</t>
  </si>
  <si>
    <t>10142</t>
  </si>
  <si>
    <t>洪雪</t>
  </si>
  <si>
    <t>10222</t>
  </si>
  <si>
    <t>苑楚晨</t>
  </si>
  <si>
    <t>10199</t>
  </si>
  <si>
    <t>洪艺临</t>
  </si>
  <si>
    <t>10135</t>
  </si>
  <si>
    <t>卢钻研</t>
  </si>
  <si>
    <t>10042</t>
  </si>
  <si>
    <t>陈玲</t>
  </si>
  <si>
    <t>10029</t>
  </si>
  <si>
    <t>林欣芹</t>
  </si>
  <si>
    <t>10010</t>
  </si>
  <si>
    <t>苏雅文</t>
  </si>
  <si>
    <t>10002</t>
  </si>
  <si>
    <t>杨书艺</t>
  </si>
  <si>
    <t>10182</t>
  </si>
  <si>
    <t>王美琳</t>
  </si>
  <si>
    <t>10052</t>
  </si>
  <si>
    <t>高慧萍</t>
  </si>
  <si>
    <t>10095</t>
  </si>
  <si>
    <t>赖有源</t>
  </si>
  <si>
    <t>10106</t>
  </si>
  <si>
    <t>黄冠桢</t>
  </si>
  <si>
    <t>10071</t>
  </si>
  <si>
    <t>吴宇昕</t>
  </si>
  <si>
    <t>10224</t>
  </si>
  <si>
    <t>陈锦辉</t>
  </si>
  <si>
    <t>10032</t>
  </si>
  <si>
    <t>王舒婷</t>
  </si>
  <si>
    <t>10089</t>
  </si>
  <si>
    <t>陈梅玲</t>
  </si>
  <si>
    <t>10133</t>
  </si>
  <si>
    <t>黄思捷</t>
  </si>
  <si>
    <t>弃考</t>
  </si>
  <si>
    <t>10092</t>
  </si>
  <si>
    <t>王雅玲</t>
  </si>
  <si>
    <t>放弃面试</t>
  </si>
  <si>
    <t>10115</t>
  </si>
  <si>
    <t>周良英</t>
  </si>
  <si>
    <t>10125</t>
  </si>
  <si>
    <t>杨连宏</t>
  </si>
  <si>
    <t>10173</t>
  </si>
  <si>
    <t>林思艳</t>
  </si>
  <si>
    <t>10177</t>
  </si>
  <si>
    <t>林荣耀</t>
  </si>
  <si>
    <t>10215</t>
  </si>
  <si>
    <t>林婷</t>
  </si>
  <si>
    <t>10221</t>
  </si>
  <si>
    <t>李鸿杰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</si>
</sst>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176" fontId="1" fillId="22" borderId="10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B1">
      <selection activeCell="S59" sqref="S59"/>
    </sheetView>
  </sheetViews>
  <sheetFormatPr defaultColWidth="9.00390625" defaultRowHeight="14.25"/>
  <cols>
    <col min="1" max="1" width="5.25390625" style="2" customWidth="1"/>
    <col min="2" max="2" width="9.75390625" style="2" customWidth="1"/>
    <col min="3" max="3" width="7.125" style="3" customWidth="1"/>
    <col min="4" max="4" width="8.50390625" style="4" customWidth="1"/>
    <col min="5" max="5" width="6.875" style="4" customWidth="1"/>
    <col min="6" max="6" width="10.75390625" style="4" customWidth="1"/>
    <col min="7" max="7" width="9.50390625" style="4" customWidth="1"/>
    <col min="8" max="8" width="9.875" style="4" customWidth="1"/>
    <col min="9" max="9" width="14.75390625" style="4" customWidth="1"/>
    <col min="10" max="10" width="19.50390625" style="4" customWidth="1"/>
    <col min="11" max="11" width="7.25390625" style="2" customWidth="1"/>
    <col min="12" max="12" width="9.00390625" style="2" customWidth="1"/>
    <col min="13" max="13" width="14.75390625" style="2" customWidth="1"/>
    <col min="14" max="14" width="9.00390625" style="2" customWidth="1"/>
    <col min="15" max="15" width="11.25390625" style="2" customWidth="1"/>
    <col min="16" max="16384" width="9.00390625" style="2" customWidth="1"/>
  </cols>
  <sheetData>
    <row r="1" spans="1:15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8.5" customHeight="1">
      <c r="A2" s="6">
        <v>43995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0.25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2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s="1" customFormat="1" ht="15" customHeight="1">
      <c r="A4" s="9">
        <v>162</v>
      </c>
      <c r="B4" s="9" t="s">
        <v>16</v>
      </c>
      <c r="C4" s="9" t="s">
        <v>17</v>
      </c>
      <c r="D4" s="10">
        <v>68.9</v>
      </c>
      <c r="E4" s="10"/>
      <c r="F4" s="10">
        <f aca="true" t="shared" si="0" ref="F4:F67">(D4+E4)*0.3</f>
        <v>20.67</v>
      </c>
      <c r="G4" s="10">
        <v>100</v>
      </c>
      <c r="H4" s="10">
        <v>94.25</v>
      </c>
      <c r="I4" s="10">
        <f aca="true" t="shared" si="1" ref="I4:I67">(G4*0.5+H4*0.5)*0.2</f>
        <v>19.425</v>
      </c>
      <c r="J4" s="10">
        <f aca="true" t="shared" si="2" ref="J4:J67">F4+I4</f>
        <v>40.095</v>
      </c>
      <c r="K4" s="9">
        <v>1</v>
      </c>
      <c r="L4" s="13">
        <v>88.5</v>
      </c>
      <c r="M4" s="13">
        <f aca="true" t="shared" si="3" ref="M4:M57">L4*0.5</f>
        <v>44.25</v>
      </c>
      <c r="N4" s="14">
        <f aca="true" t="shared" si="4" ref="N4:N57">M4+J4</f>
        <v>84.345</v>
      </c>
      <c r="O4" s="7" t="s">
        <v>18</v>
      </c>
    </row>
    <row r="5" spans="1:15" s="1" customFormat="1" ht="15" customHeight="1">
      <c r="A5" s="9">
        <v>88</v>
      </c>
      <c r="B5" s="9" t="s">
        <v>19</v>
      </c>
      <c r="C5" s="9" t="s">
        <v>20</v>
      </c>
      <c r="D5" s="10">
        <v>75.8</v>
      </c>
      <c r="E5" s="10"/>
      <c r="F5" s="10">
        <f t="shared" si="0"/>
        <v>22.74</v>
      </c>
      <c r="G5" s="10">
        <v>84.1</v>
      </c>
      <c r="H5" s="10">
        <v>87.4</v>
      </c>
      <c r="I5" s="10">
        <f t="shared" si="1"/>
        <v>17.150000000000002</v>
      </c>
      <c r="J5" s="10">
        <f t="shared" si="2"/>
        <v>39.89</v>
      </c>
      <c r="K5" s="9">
        <v>2</v>
      </c>
      <c r="L5" s="13">
        <v>83</v>
      </c>
      <c r="M5" s="13">
        <f t="shared" si="3"/>
        <v>41.5</v>
      </c>
      <c r="N5" s="14">
        <f t="shared" si="4"/>
        <v>81.39</v>
      </c>
      <c r="O5" s="7" t="s">
        <v>18</v>
      </c>
    </row>
    <row r="6" spans="1:15" s="1" customFormat="1" ht="15" customHeight="1">
      <c r="A6" s="9">
        <v>94</v>
      </c>
      <c r="B6" s="9" t="s">
        <v>21</v>
      </c>
      <c r="C6" s="9" t="s">
        <v>22</v>
      </c>
      <c r="D6" s="10">
        <v>70.8</v>
      </c>
      <c r="E6" s="10"/>
      <c r="F6" s="10">
        <f t="shared" si="0"/>
        <v>21.24</v>
      </c>
      <c r="G6" s="10">
        <v>100</v>
      </c>
      <c r="H6" s="10">
        <v>85.5</v>
      </c>
      <c r="I6" s="10">
        <f t="shared" si="1"/>
        <v>18.55</v>
      </c>
      <c r="J6" s="10">
        <f t="shared" si="2"/>
        <v>39.79</v>
      </c>
      <c r="K6" s="9">
        <v>3</v>
      </c>
      <c r="L6" s="13">
        <v>82.6</v>
      </c>
      <c r="M6" s="13">
        <f t="shared" si="3"/>
        <v>41.3</v>
      </c>
      <c r="N6" s="14">
        <f t="shared" si="4"/>
        <v>81.09</v>
      </c>
      <c r="O6" s="7" t="s">
        <v>18</v>
      </c>
    </row>
    <row r="7" spans="1:15" s="1" customFormat="1" ht="15" customHeight="1">
      <c r="A7" s="9">
        <v>142</v>
      </c>
      <c r="B7" s="9" t="s">
        <v>23</v>
      </c>
      <c r="C7" s="9" t="s">
        <v>24</v>
      </c>
      <c r="D7" s="10">
        <v>68.8</v>
      </c>
      <c r="E7" s="10"/>
      <c r="F7" s="10">
        <f t="shared" si="0"/>
        <v>20.639999999999997</v>
      </c>
      <c r="G7" s="10">
        <v>99.3</v>
      </c>
      <c r="H7" s="10">
        <v>77</v>
      </c>
      <c r="I7" s="10">
        <f t="shared" si="1"/>
        <v>17.630000000000003</v>
      </c>
      <c r="J7" s="10">
        <f t="shared" si="2"/>
        <v>38.269999999999996</v>
      </c>
      <c r="K7" s="9">
        <v>4</v>
      </c>
      <c r="L7" s="13">
        <v>82.2</v>
      </c>
      <c r="M7" s="13">
        <f t="shared" si="3"/>
        <v>41.1</v>
      </c>
      <c r="N7" s="14">
        <f t="shared" si="4"/>
        <v>79.37</v>
      </c>
      <c r="O7" s="7" t="s">
        <v>18</v>
      </c>
    </row>
    <row r="8" spans="1:15" s="1" customFormat="1" ht="15" customHeight="1">
      <c r="A8" s="9">
        <v>34</v>
      </c>
      <c r="B8" s="9" t="s">
        <v>25</v>
      </c>
      <c r="C8" s="11" t="s">
        <v>26</v>
      </c>
      <c r="D8" s="10">
        <v>68.8</v>
      </c>
      <c r="E8" s="10"/>
      <c r="F8" s="10">
        <f t="shared" si="0"/>
        <v>20.639999999999997</v>
      </c>
      <c r="G8" s="10">
        <v>76.5</v>
      </c>
      <c r="H8" s="10">
        <v>72</v>
      </c>
      <c r="I8" s="10">
        <f t="shared" si="1"/>
        <v>14.850000000000001</v>
      </c>
      <c r="J8" s="10">
        <f t="shared" si="2"/>
        <v>35.489999999999995</v>
      </c>
      <c r="K8" s="9">
        <v>5</v>
      </c>
      <c r="L8" s="13">
        <v>84.4</v>
      </c>
      <c r="M8" s="13">
        <f t="shared" si="3"/>
        <v>42.2</v>
      </c>
      <c r="N8" s="14">
        <f t="shared" si="4"/>
        <v>77.69</v>
      </c>
      <c r="O8" s="7" t="s">
        <v>18</v>
      </c>
    </row>
    <row r="9" spans="1:15" s="1" customFormat="1" ht="15" customHeight="1">
      <c r="A9" s="9">
        <v>11</v>
      </c>
      <c r="B9" s="9" t="s">
        <v>27</v>
      </c>
      <c r="C9" s="11" t="s">
        <v>28</v>
      </c>
      <c r="D9" s="10">
        <v>71.6</v>
      </c>
      <c r="E9" s="10"/>
      <c r="F9" s="10">
        <f t="shared" si="0"/>
        <v>21.479999999999997</v>
      </c>
      <c r="G9" s="10">
        <v>85</v>
      </c>
      <c r="H9" s="10">
        <v>89</v>
      </c>
      <c r="I9" s="10">
        <f t="shared" si="1"/>
        <v>17.400000000000002</v>
      </c>
      <c r="J9" s="10">
        <f t="shared" si="2"/>
        <v>38.879999999999995</v>
      </c>
      <c r="K9" s="9">
        <v>6</v>
      </c>
      <c r="L9" s="13">
        <v>77.4</v>
      </c>
      <c r="M9" s="13">
        <f t="shared" si="3"/>
        <v>38.7</v>
      </c>
      <c r="N9" s="14">
        <f t="shared" si="4"/>
        <v>77.58</v>
      </c>
      <c r="O9" s="7" t="s">
        <v>18</v>
      </c>
    </row>
    <row r="10" spans="1:15" s="1" customFormat="1" ht="15" customHeight="1">
      <c r="A10" s="9">
        <v>135</v>
      </c>
      <c r="B10" s="9" t="s">
        <v>29</v>
      </c>
      <c r="C10" s="9" t="s">
        <v>30</v>
      </c>
      <c r="D10" s="10">
        <v>68.8</v>
      </c>
      <c r="E10" s="10"/>
      <c r="F10" s="10">
        <f t="shared" si="0"/>
        <v>20.639999999999997</v>
      </c>
      <c r="G10" s="10">
        <v>83.2</v>
      </c>
      <c r="H10" s="10">
        <v>60.75</v>
      </c>
      <c r="I10" s="10">
        <f t="shared" si="1"/>
        <v>14.395</v>
      </c>
      <c r="J10" s="10">
        <f t="shared" si="2"/>
        <v>35.035</v>
      </c>
      <c r="K10" s="9">
        <v>7</v>
      </c>
      <c r="L10" s="13">
        <v>83.2</v>
      </c>
      <c r="M10" s="13">
        <f t="shared" si="3"/>
        <v>41.6</v>
      </c>
      <c r="N10" s="14">
        <f t="shared" si="4"/>
        <v>76.63499999999999</v>
      </c>
      <c r="O10" s="7" t="s">
        <v>18</v>
      </c>
    </row>
    <row r="11" spans="1:15" s="1" customFormat="1" ht="15" customHeight="1">
      <c r="A11" s="9">
        <v>38</v>
      </c>
      <c r="B11" s="9" t="s">
        <v>31</v>
      </c>
      <c r="C11" s="11" t="s">
        <v>32</v>
      </c>
      <c r="D11" s="10">
        <v>59.2</v>
      </c>
      <c r="E11" s="10"/>
      <c r="F11" s="10">
        <f t="shared" si="0"/>
        <v>17.76</v>
      </c>
      <c r="G11" s="10">
        <v>100</v>
      </c>
      <c r="H11" s="10">
        <v>87.95</v>
      </c>
      <c r="I11" s="10">
        <f t="shared" si="1"/>
        <v>18.794999999999998</v>
      </c>
      <c r="J11" s="10">
        <f t="shared" si="2"/>
        <v>36.555</v>
      </c>
      <c r="K11" s="9">
        <v>8</v>
      </c>
      <c r="L11" s="13">
        <v>79.6</v>
      </c>
      <c r="M11" s="13">
        <f t="shared" si="3"/>
        <v>39.8</v>
      </c>
      <c r="N11" s="14">
        <f t="shared" si="4"/>
        <v>76.35499999999999</v>
      </c>
      <c r="O11" s="7" t="s">
        <v>18</v>
      </c>
    </row>
    <row r="12" spans="1:15" s="1" customFormat="1" ht="15" customHeight="1">
      <c r="A12" s="9">
        <v>167</v>
      </c>
      <c r="B12" s="9" t="s">
        <v>33</v>
      </c>
      <c r="C12" s="9" t="s">
        <v>34</v>
      </c>
      <c r="D12" s="10">
        <v>59.3</v>
      </c>
      <c r="E12" s="10"/>
      <c r="F12" s="10">
        <f t="shared" si="0"/>
        <v>17.79</v>
      </c>
      <c r="G12" s="10">
        <v>92.8</v>
      </c>
      <c r="H12" s="10">
        <v>81.25</v>
      </c>
      <c r="I12" s="10">
        <f t="shared" si="1"/>
        <v>17.405</v>
      </c>
      <c r="J12" s="10">
        <f t="shared" si="2"/>
        <v>35.195</v>
      </c>
      <c r="K12" s="9">
        <v>9</v>
      </c>
      <c r="L12" s="13">
        <v>82</v>
      </c>
      <c r="M12" s="13">
        <f t="shared" si="3"/>
        <v>41</v>
      </c>
      <c r="N12" s="14">
        <f t="shared" si="4"/>
        <v>76.195</v>
      </c>
      <c r="O12" s="7" t="s">
        <v>18</v>
      </c>
    </row>
    <row r="13" spans="1:15" s="1" customFormat="1" ht="15" customHeight="1">
      <c r="A13" s="9">
        <v>110</v>
      </c>
      <c r="B13" s="9" t="s">
        <v>35</v>
      </c>
      <c r="C13" s="9" t="s">
        <v>36</v>
      </c>
      <c r="D13" s="10">
        <v>57.5</v>
      </c>
      <c r="E13" s="10"/>
      <c r="F13" s="10">
        <f t="shared" si="0"/>
        <v>17.25</v>
      </c>
      <c r="G13" s="10">
        <v>93.7</v>
      </c>
      <c r="H13" s="10">
        <v>87.7</v>
      </c>
      <c r="I13" s="10">
        <f t="shared" si="1"/>
        <v>18.14</v>
      </c>
      <c r="J13" s="10">
        <f t="shared" si="2"/>
        <v>35.39</v>
      </c>
      <c r="K13" s="9">
        <v>10</v>
      </c>
      <c r="L13" s="13">
        <v>81.4</v>
      </c>
      <c r="M13" s="13">
        <f t="shared" si="3"/>
        <v>40.7</v>
      </c>
      <c r="N13" s="14">
        <f t="shared" si="4"/>
        <v>76.09</v>
      </c>
      <c r="O13" s="7" t="s">
        <v>18</v>
      </c>
    </row>
    <row r="14" spans="1:15" s="1" customFormat="1" ht="15" customHeight="1">
      <c r="A14" s="9">
        <v>23</v>
      </c>
      <c r="B14" s="9" t="s">
        <v>37</v>
      </c>
      <c r="C14" s="11" t="s">
        <v>38</v>
      </c>
      <c r="D14" s="10">
        <v>61.5</v>
      </c>
      <c r="E14" s="10"/>
      <c r="F14" s="10">
        <f t="shared" si="0"/>
        <v>18.45</v>
      </c>
      <c r="G14" s="10">
        <v>76.6</v>
      </c>
      <c r="H14" s="10">
        <v>78.1</v>
      </c>
      <c r="I14" s="10">
        <f t="shared" si="1"/>
        <v>15.469999999999999</v>
      </c>
      <c r="J14" s="10">
        <f t="shared" si="2"/>
        <v>33.92</v>
      </c>
      <c r="K14" s="9">
        <v>11</v>
      </c>
      <c r="L14" s="13">
        <v>84.2</v>
      </c>
      <c r="M14" s="13">
        <f t="shared" si="3"/>
        <v>42.1</v>
      </c>
      <c r="N14" s="14">
        <f t="shared" si="4"/>
        <v>76.02000000000001</v>
      </c>
      <c r="O14" s="7" t="s">
        <v>18</v>
      </c>
    </row>
    <row r="15" spans="1:15" s="1" customFormat="1" ht="15" customHeight="1">
      <c r="A15" s="9">
        <v>156</v>
      </c>
      <c r="B15" s="9" t="s">
        <v>39</v>
      </c>
      <c r="C15" s="9" t="s">
        <v>40</v>
      </c>
      <c r="D15" s="10">
        <v>54.1</v>
      </c>
      <c r="E15" s="10"/>
      <c r="F15" s="10">
        <f t="shared" si="0"/>
        <v>16.23</v>
      </c>
      <c r="G15" s="10">
        <v>90.4</v>
      </c>
      <c r="H15" s="10">
        <v>83.75</v>
      </c>
      <c r="I15" s="10">
        <f t="shared" si="1"/>
        <v>17.415000000000003</v>
      </c>
      <c r="J15" s="10">
        <f t="shared" si="2"/>
        <v>33.645</v>
      </c>
      <c r="K15" s="9">
        <v>12</v>
      </c>
      <c r="L15" s="13">
        <v>84.4</v>
      </c>
      <c r="M15" s="13">
        <f t="shared" si="3"/>
        <v>42.2</v>
      </c>
      <c r="N15" s="14">
        <f t="shared" si="4"/>
        <v>75.845</v>
      </c>
      <c r="O15" s="7" t="s">
        <v>18</v>
      </c>
    </row>
    <row r="16" spans="1:15" s="1" customFormat="1" ht="15" customHeight="1">
      <c r="A16" s="9">
        <v>5</v>
      </c>
      <c r="B16" s="9" t="s">
        <v>41</v>
      </c>
      <c r="C16" s="11" t="s">
        <v>42</v>
      </c>
      <c r="D16" s="10">
        <v>62.1</v>
      </c>
      <c r="E16" s="10"/>
      <c r="F16" s="10">
        <f t="shared" si="0"/>
        <v>18.63</v>
      </c>
      <c r="G16" s="10">
        <v>80.8</v>
      </c>
      <c r="H16" s="10">
        <v>74</v>
      </c>
      <c r="I16" s="10">
        <f t="shared" si="1"/>
        <v>15.480000000000002</v>
      </c>
      <c r="J16" s="10">
        <f t="shared" si="2"/>
        <v>34.11</v>
      </c>
      <c r="K16" s="9">
        <v>13</v>
      </c>
      <c r="L16" s="13">
        <v>82.4</v>
      </c>
      <c r="M16" s="13">
        <f t="shared" si="3"/>
        <v>41.2</v>
      </c>
      <c r="N16" s="14">
        <f t="shared" si="4"/>
        <v>75.31</v>
      </c>
      <c r="O16" s="7" t="s">
        <v>18</v>
      </c>
    </row>
    <row r="17" spans="1:15" s="1" customFormat="1" ht="15" customHeight="1">
      <c r="A17" s="9">
        <v>41</v>
      </c>
      <c r="B17" s="9" t="s">
        <v>43</v>
      </c>
      <c r="C17" s="11" t="s">
        <v>44</v>
      </c>
      <c r="D17" s="10">
        <v>68.2</v>
      </c>
      <c r="E17" s="10"/>
      <c r="F17" s="10">
        <f t="shared" si="0"/>
        <v>20.46</v>
      </c>
      <c r="G17" s="10">
        <v>65</v>
      </c>
      <c r="H17" s="10">
        <v>83.5</v>
      </c>
      <c r="I17" s="10">
        <f t="shared" si="1"/>
        <v>14.850000000000001</v>
      </c>
      <c r="J17" s="10">
        <f t="shared" si="2"/>
        <v>35.31</v>
      </c>
      <c r="K17" s="9">
        <v>14</v>
      </c>
      <c r="L17" s="13">
        <v>79.6</v>
      </c>
      <c r="M17" s="13">
        <f t="shared" si="3"/>
        <v>39.8</v>
      </c>
      <c r="N17" s="14">
        <f t="shared" si="4"/>
        <v>75.11</v>
      </c>
      <c r="O17" s="7" t="s">
        <v>18</v>
      </c>
    </row>
    <row r="18" spans="1:15" s="1" customFormat="1" ht="15" customHeight="1">
      <c r="A18" s="9">
        <v>3</v>
      </c>
      <c r="B18" s="9" t="s">
        <v>45</v>
      </c>
      <c r="C18" s="11" t="s">
        <v>46</v>
      </c>
      <c r="D18" s="10">
        <v>52.3</v>
      </c>
      <c r="E18" s="10"/>
      <c r="F18" s="10">
        <f t="shared" si="0"/>
        <v>15.689999999999998</v>
      </c>
      <c r="G18" s="10">
        <v>77.9</v>
      </c>
      <c r="H18" s="10">
        <v>96.65</v>
      </c>
      <c r="I18" s="10">
        <f t="shared" si="1"/>
        <v>17.455000000000002</v>
      </c>
      <c r="J18" s="10">
        <f t="shared" si="2"/>
        <v>33.144999999999996</v>
      </c>
      <c r="K18" s="9">
        <v>15</v>
      </c>
      <c r="L18" s="13">
        <v>83.4</v>
      </c>
      <c r="M18" s="13">
        <f t="shared" si="3"/>
        <v>41.7</v>
      </c>
      <c r="N18" s="14">
        <f t="shared" si="4"/>
        <v>74.845</v>
      </c>
      <c r="O18" s="7" t="s">
        <v>18</v>
      </c>
    </row>
    <row r="19" spans="1:15" s="1" customFormat="1" ht="15" customHeight="1">
      <c r="A19" s="9">
        <v>61</v>
      </c>
      <c r="B19" s="9" t="s">
        <v>47</v>
      </c>
      <c r="C19" s="11" t="s">
        <v>48</v>
      </c>
      <c r="D19" s="10">
        <v>62.5</v>
      </c>
      <c r="E19" s="10"/>
      <c r="F19" s="10">
        <f t="shared" si="0"/>
        <v>18.75</v>
      </c>
      <c r="G19" s="10">
        <v>69.8</v>
      </c>
      <c r="H19" s="10">
        <v>74</v>
      </c>
      <c r="I19" s="10">
        <f t="shared" si="1"/>
        <v>14.380000000000003</v>
      </c>
      <c r="J19" s="10">
        <f t="shared" si="2"/>
        <v>33.13</v>
      </c>
      <c r="K19" s="9">
        <v>16</v>
      </c>
      <c r="L19" s="13">
        <v>83.4</v>
      </c>
      <c r="M19" s="13">
        <f t="shared" si="3"/>
        <v>41.7</v>
      </c>
      <c r="N19" s="14">
        <f t="shared" si="4"/>
        <v>74.83000000000001</v>
      </c>
      <c r="O19" s="7" t="s">
        <v>18</v>
      </c>
    </row>
    <row r="20" spans="1:15" s="1" customFormat="1" ht="15" customHeight="1">
      <c r="A20" s="9">
        <v>101</v>
      </c>
      <c r="B20" s="9" t="s">
        <v>49</v>
      </c>
      <c r="C20" s="9" t="s">
        <v>50</v>
      </c>
      <c r="D20" s="10">
        <v>74.6</v>
      </c>
      <c r="E20" s="10"/>
      <c r="F20" s="10">
        <f t="shared" si="0"/>
        <v>22.38</v>
      </c>
      <c r="G20" s="10">
        <v>50</v>
      </c>
      <c r="H20" s="10">
        <v>45.5</v>
      </c>
      <c r="I20" s="10">
        <f t="shared" si="1"/>
        <v>9.55</v>
      </c>
      <c r="J20" s="10">
        <f t="shared" si="2"/>
        <v>31.93</v>
      </c>
      <c r="K20" s="9">
        <v>17</v>
      </c>
      <c r="L20" s="13">
        <v>85.6</v>
      </c>
      <c r="M20" s="13">
        <f t="shared" si="3"/>
        <v>42.8</v>
      </c>
      <c r="N20" s="14">
        <f t="shared" si="4"/>
        <v>74.72999999999999</v>
      </c>
      <c r="O20" s="7" t="s">
        <v>18</v>
      </c>
    </row>
    <row r="21" spans="1:15" s="1" customFormat="1" ht="15" customHeight="1">
      <c r="A21" s="9">
        <v>146</v>
      </c>
      <c r="B21" s="9" t="s">
        <v>51</v>
      </c>
      <c r="C21" s="9" t="s">
        <v>52</v>
      </c>
      <c r="D21" s="10">
        <v>76</v>
      </c>
      <c r="E21" s="10"/>
      <c r="F21" s="10">
        <f t="shared" si="0"/>
        <v>22.8</v>
      </c>
      <c r="G21" s="10">
        <v>64.7</v>
      </c>
      <c r="H21" s="10">
        <v>60.5</v>
      </c>
      <c r="I21" s="10">
        <f t="shared" si="1"/>
        <v>12.520000000000001</v>
      </c>
      <c r="J21" s="10">
        <f t="shared" si="2"/>
        <v>35.32</v>
      </c>
      <c r="K21" s="9">
        <v>18</v>
      </c>
      <c r="L21" s="13">
        <v>78.4</v>
      </c>
      <c r="M21" s="13">
        <f t="shared" si="3"/>
        <v>39.2</v>
      </c>
      <c r="N21" s="14">
        <f t="shared" si="4"/>
        <v>74.52000000000001</v>
      </c>
      <c r="O21" s="7" t="s">
        <v>18</v>
      </c>
    </row>
    <row r="22" spans="1:15" s="1" customFormat="1" ht="15" customHeight="1">
      <c r="A22" s="9">
        <v>72</v>
      </c>
      <c r="B22" s="9" t="s">
        <v>53</v>
      </c>
      <c r="C22" s="11" t="s">
        <v>54</v>
      </c>
      <c r="D22" s="10">
        <v>68.7</v>
      </c>
      <c r="E22" s="10"/>
      <c r="F22" s="10">
        <f t="shared" si="0"/>
        <v>20.61</v>
      </c>
      <c r="G22" s="10">
        <v>70.8</v>
      </c>
      <c r="H22" s="10">
        <v>47.45</v>
      </c>
      <c r="I22" s="10">
        <f t="shared" si="1"/>
        <v>11.825000000000001</v>
      </c>
      <c r="J22" s="10">
        <f t="shared" si="2"/>
        <v>32.435</v>
      </c>
      <c r="K22" s="9">
        <v>19</v>
      </c>
      <c r="L22" s="13">
        <v>84</v>
      </c>
      <c r="M22" s="13">
        <f t="shared" si="3"/>
        <v>42</v>
      </c>
      <c r="N22" s="14">
        <f t="shared" si="4"/>
        <v>74.435</v>
      </c>
      <c r="O22" s="7" t="s">
        <v>18</v>
      </c>
    </row>
    <row r="23" spans="1:15" s="1" customFormat="1" ht="15" customHeight="1">
      <c r="A23" s="9">
        <v>137</v>
      </c>
      <c r="B23" s="9" t="s">
        <v>55</v>
      </c>
      <c r="C23" s="9" t="s">
        <v>56</v>
      </c>
      <c r="D23" s="10">
        <v>63.2</v>
      </c>
      <c r="E23" s="10"/>
      <c r="F23" s="10">
        <f t="shared" si="0"/>
        <v>18.96</v>
      </c>
      <c r="G23" s="10">
        <v>78.1</v>
      </c>
      <c r="H23" s="10">
        <v>63.3</v>
      </c>
      <c r="I23" s="10">
        <f t="shared" si="1"/>
        <v>14.139999999999999</v>
      </c>
      <c r="J23" s="10">
        <f t="shared" si="2"/>
        <v>33.1</v>
      </c>
      <c r="K23" s="9">
        <v>20</v>
      </c>
      <c r="L23" s="13">
        <v>82.2</v>
      </c>
      <c r="M23" s="13">
        <f t="shared" si="3"/>
        <v>41.1</v>
      </c>
      <c r="N23" s="14">
        <f t="shared" si="4"/>
        <v>74.2</v>
      </c>
      <c r="O23" s="7" t="s">
        <v>18</v>
      </c>
    </row>
    <row r="24" spans="1:15" s="1" customFormat="1" ht="15" customHeight="1">
      <c r="A24" s="9">
        <v>2</v>
      </c>
      <c r="B24" s="9" t="s">
        <v>57</v>
      </c>
      <c r="C24" s="11" t="s">
        <v>58</v>
      </c>
      <c r="D24" s="10">
        <v>58.7</v>
      </c>
      <c r="E24" s="10"/>
      <c r="F24" s="10">
        <f t="shared" si="0"/>
        <v>17.61</v>
      </c>
      <c r="G24" s="10">
        <v>79.7</v>
      </c>
      <c r="H24" s="10">
        <v>76.35</v>
      </c>
      <c r="I24" s="10">
        <f t="shared" si="1"/>
        <v>15.605000000000002</v>
      </c>
      <c r="J24" s="10">
        <f t="shared" si="2"/>
        <v>33.215</v>
      </c>
      <c r="K24" s="9">
        <v>21</v>
      </c>
      <c r="L24" s="13">
        <v>81.6</v>
      </c>
      <c r="M24" s="13">
        <f t="shared" si="3"/>
        <v>40.8</v>
      </c>
      <c r="N24" s="14">
        <f t="shared" si="4"/>
        <v>74.015</v>
      </c>
      <c r="O24" s="7"/>
    </row>
    <row r="25" spans="1:15" s="1" customFormat="1" ht="15" customHeight="1">
      <c r="A25" s="9">
        <v>42</v>
      </c>
      <c r="B25" s="9" t="s">
        <v>59</v>
      </c>
      <c r="C25" s="11" t="s">
        <v>60</v>
      </c>
      <c r="D25" s="10">
        <v>70.6</v>
      </c>
      <c r="E25" s="10"/>
      <c r="F25" s="10">
        <f t="shared" si="0"/>
        <v>21.179999999999996</v>
      </c>
      <c r="G25" s="10">
        <v>64</v>
      </c>
      <c r="H25" s="10">
        <v>62.85</v>
      </c>
      <c r="I25" s="10">
        <f t="shared" si="1"/>
        <v>12.685</v>
      </c>
      <c r="J25" s="10">
        <f t="shared" si="2"/>
        <v>33.864999999999995</v>
      </c>
      <c r="K25" s="9">
        <v>22</v>
      </c>
      <c r="L25" s="13">
        <v>78.6</v>
      </c>
      <c r="M25" s="13">
        <f t="shared" si="3"/>
        <v>39.3</v>
      </c>
      <c r="N25" s="14">
        <f t="shared" si="4"/>
        <v>73.16499999999999</v>
      </c>
      <c r="O25" s="7"/>
    </row>
    <row r="26" spans="1:15" s="1" customFormat="1" ht="15" customHeight="1">
      <c r="A26" s="9">
        <v>155</v>
      </c>
      <c r="B26" s="9" t="s">
        <v>61</v>
      </c>
      <c r="C26" s="9" t="s">
        <v>62</v>
      </c>
      <c r="D26" s="10">
        <v>76.3</v>
      </c>
      <c r="E26" s="10"/>
      <c r="F26" s="10">
        <f t="shared" si="0"/>
        <v>22.889999999999997</v>
      </c>
      <c r="G26" s="10">
        <v>62.1</v>
      </c>
      <c r="H26" s="10">
        <v>59.45</v>
      </c>
      <c r="I26" s="10">
        <f t="shared" si="1"/>
        <v>12.155000000000001</v>
      </c>
      <c r="J26" s="10">
        <f t="shared" si="2"/>
        <v>35.045</v>
      </c>
      <c r="K26" s="9">
        <v>23</v>
      </c>
      <c r="L26" s="13">
        <v>76.2</v>
      </c>
      <c r="M26" s="13">
        <f t="shared" si="3"/>
        <v>38.1</v>
      </c>
      <c r="N26" s="14">
        <f t="shared" si="4"/>
        <v>73.14500000000001</v>
      </c>
      <c r="O26" s="7"/>
    </row>
    <row r="27" spans="1:15" s="1" customFormat="1" ht="15" customHeight="1">
      <c r="A27" s="9">
        <v>80</v>
      </c>
      <c r="B27" s="9" t="s">
        <v>63</v>
      </c>
      <c r="C27" s="11" t="s">
        <v>64</v>
      </c>
      <c r="D27" s="10">
        <v>56.6</v>
      </c>
      <c r="E27" s="10"/>
      <c r="F27" s="10">
        <f t="shared" si="0"/>
        <v>16.98</v>
      </c>
      <c r="G27" s="10">
        <v>80.8</v>
      </c>
      <c r="H27" s="10">
        <v>79</v>
      </c>
      <c r="I27" s="10">
        <f t="shared" si="1"/>
        <v>15.980000000000002</v>
      </c>
      <c r="J27" s="10">
        <f t="shared" si="2"/>
        <v>32.96</v>
      </c>
      <c r="K27" s="9">
        <v>24</v>
      </c>
      <c r="L27" s="13">
        <v>79</v>
      </c>
      <c r="M27" s="13">
        <f t="shared" si="3"/>
        <v>39.5</v>
      </c>
      <c r="N27" s="14">
        <f t="shared" si="4"/>
        <v>72.46000000000001</v>
      </c>
      <c r="O27" s="7"/>
    </row>
    <row r="28" spans="1:15" s="1" customFormat="1" ht="15" customHeight="1">
      <c r="A28" s="9">
        <v>87</v>
      </c>
      <c r="B28" s="9" t="s">
        <v>65</v>
      </c>
      <c r="C28" s="9" t="s">
        <v>66</v>
      </c>
      <c r="D28" s="10">
        <v>76</v>
      </c>
      <c r="E28" s="10"/>
      <c r="F28" s="10">
        <f t="shared" si="0"/>
        <v>22.8</v>
      </c>
      <c r="G28" s="10">
        <v>52.4</v>
      </c>
      <c r="H28" s="10">
        <v>46</v>
      </c>
      <c r="I28" s="10">
        <f t="shared" si="1"/>
        <v>9.840000000000002</v>
      </c>
      <c r="J28" s="10">
        <f t="shared" si="2"/>
        <v>32.64</v>
      </c>
      <c r="K28" s="9">
        <v>25</v>
      </c>
      <c r="L28" s="13">
        <v>79.6</v>
      </c>
      <c r="M28" s="13">
        <f t="shared" si="3"/>
        <v>39.8</v>
      </c>
      <c r="N28" s="14">
        <f t="shared" si="4"/>
        <v>72.44</v>
      </c>
      <c r="O28" s="7"/>
    </row>
    <row r="29" spans="1:15" s="1" customFormat="1" ht="15" customHeight="1">
      <c r="A29" s="9">
        <v>164</v>
      </c>
      <c r="B29" s="9" t="s">
        <v>67</v>
      </c>
      <c r="C29" s="9" t="s">
        <v>68</v>
      </c>
      <c r="D29" s="10">
        <v>59.3</v>
      </c>
      <c r="E29" s="10"/>
      <c r="F29" s="10">
        <f t="shared" si="0"/>
        <v>17.79</v>
      </c>
      <c r="G29" s="10">
        <v>75.4</v>
      </c>
      <c r="H29" s="10">
        <v>82</v>
      </c>
      <c r="I29" s="10">
        <f t="shared" si="1"/>
        <v>15.740000000000002</v>
      </c>
      <c r="J29" s="10">
        <f t="shared" si="2"/>
        <v>33.53</v>
      </c>
      <c r="K29" s="9">
        <v>26</v>
      </c>
      <c r="L29" s="13">
        <v>77.4</v>
      </c>
      <c r="M29" s="13">
        <f t="shared" si="3"/>
        <v>38.7</v>
      </c>
      <c r="N29" s="14">
        <f t="shared" si="4"/>
        <v>72.23</v>
      </c>
      <c r="O29" s="7"/>
    </row>
    <row r="30" spans="1:15" s="1" customFormat="1" ht="15" customHeight="1">
      <c r="A30" s="9">
        <v>36</v>
      </c>
      <c r="B30" s="9" t="s">
        <v>69</v>
      </c>
      <c r="C30" s="11" t="s">
        <v>70</v>
      </c>
      <c r="D30" s="10">
        <v>63.8</v>
      </c>
      <c r="E30" s="10"/>
      <c r="F30" s="10">
        <f t="shared" si="0"/>
        <v>19.139999999999997</v>
      </c>
      <c r="G30" s="10">
        <v>56.4</v>
      </c>
      <c r="H30" s="10">
        <v>61.3</v>
      </c>
      <c r="I30" s="10">
        <f t="shared" si="1"/>
        <v>11.77</v>
      </c>
      <c r="J30" s="10">
        <f t="shared" si="2"/>
        <v>30.909999999999997</v>
      </c>
      <c r="K30" s="9">
        <v>27</v>
      </c>
      <c r="L30" s="13">
        <v>82.6</v>
      </c>
      <c r="M30" s="13">
        <f t="shared" si="3"/>
        <v>41.3</v>
      </c>
      <c r="N30" s="14">
        <f t="shared" si="4"/>
        <v>72.21</v>
      </c>
      <c r="O30" s="7"/>
    </row>
    <row r="31" spans="1:15" s="1" customFormat="1" ht="15" customHeight="1">
      <c r="A31" s="9">
        <v>53</v>
      </c>
      <c r="B31" s="9" t="s">
        <v>71</v>
      </c>
      <c r="C31" s="11" t="s">
        <v>72</v>
      </c>
      <c r="D31" s="10">
        <v>62.5</v>
      </c>
      <c r="E31" s="10"/>
      <c r="F31" s="10">
        <f t="shared" si="0"/>
        <v>18.75</v>
      </c>
      <c r="G31" s="10">
        <v>62.6</v>
      </c>
      <c r="H31" s="10">
        <v>41.25</v>
      </c>
      <c r="I31" s="10">
        <f t="shared" si="1"/>
        <v>10.385</v>
      </c>
      <c r="J31" s="10">
        <f t="shared" si="2"/>
        <v>29.134999999999998</v>
      </c>
      <c r="K31" s="9">
        <v>28</v>
      </c>
      <c r="L31" s="13">
        <v>85.8</v>
      </c>
      <c r="M31" s="13">
        <f t="shared" si="3"/>
        <v>42.9</v>
      </c>
      <c r="N31" s="14">
        <f t="shared" si="4"/>
        <v>72.035</v>
      </c>
      <c r="O31" s="7"/>
    </row>
    <row r="32" spans="1:15" s="1" customFormat="1" ht="15" customHeight="1">
      <c r="A32" s="9">
        <v>96</v>
      </c>
      <c r="B32" s="9" t="s">
        <v>73</v>
      </c>
      <c r="C32" s="9" t="s">
        <v>74</v>
      </c>
      <c r="D32" s="10">
        <v>60</v>
      </c>
      <c r="E32" s="10"/>
      <c r="F32" s="10">
        <f t="shared" si="0"/>
        <v>18</v>
      </c>
      <c r="G32" s="10">
        <v>83.7</v>
      </c>
      <c r="H32" s="10">
        <v>60</v>
      </c>
      <c r="I32" s="10">
        <f t="shared" si="1"/>
        <v>14.37</v>
      </c>
      <c r="J32" s="10">
        <f t="shared" si="2"/>
        <v>32.37</v>
      </c>
      <c r="K32" s="9">
        <v>29</v>
      </c>
      <c r="L32" s="13">
        <v>79.2</v>
      </c>
      <c r="M32" s="13">
        <f t="shared" si="3"/>
        <v>39.6</v>
      </c>
      <c r="N32" s="14">
        <f t="shared" si="4"/>
        <v>71.97</v>
      </c>
      <c r="O32" s="7"/>
    </row>
    <row r="33" spans="1:15" s="1" customFormat="1" ht="15" customHeight="1">
      <c r="A33" s="9">
        <v>27</v>
      </c>
      <c r="B33" s="9" t="s">
        <v>75</v>
      </c>
      <c r="C33" s="11" t="s">
        <v>76</v>
      </c>
      <c r="D33" s="10">
        <v>66.7</v>
      </c>
      <c r="E33" s="10"/>
      <c r="F33" s="10">
        <f t="shared" si="0"/>
        <v>20.01</v>
      </c>
      <c r="G33" s="10">
        <v>70.4</v>
      </c>
      <c r="H33" s="10">
        <v>41.5</v>
      </c>
      <c r="I33" s="10">
        <f t="shared" si="1"/>
        <v>11.190000000000001</v>
      </c>
      <c r="J33" s="10">
        <f t="shared" si="2"/>
        <v>31.200000000000003</v>
      </c>
      <c r="K33" s="9">
        <v>30</v>
      </c>
      <c r="L33" s="13">
        <v>80.8</v>
      </c>
      <c r="M33" s="13">
        <f t="shared" si="3"/>
        <v>40.4</v>
      </c>
      <c r="N33" s="14">
        <f t="shared" si="4"/>
        <v>71.6</v>
      </c>
      <c r="O33" s="7"/>
    </row>
    <row r="34" spans="1:15" s="1" customFormat="1" ht="15" customHeight="1">
      <c r="A34" s="9">
        <v>141</v>
      </c>
      <c r="B34" s="9" t="s">
        <v>77</v>
      </c>
      <c r="C34" s="9" t="s">
        <v>78</v>
      </c>
      <c r="D34" s="10">
        <v>61.6</v>
      </c>
      <c r="E34" s="10"/>
      <c r="F34" s="10">
        <f t="shared" si="0"/>
        <v>18.48</v>
      </c>
      <c r="G34" s="10">
        <v>69.4</v>
      </c>
      <c r="H34" s="10">
        <v>74.5</v>
      </c>
      <c r="I34" s="10">
        <f t="shared" si="1"/>
        <v>14.39</v>
      </c>
      <c r="J34" s="10">
        <f t="shared" si="2"/>
        <v>32.870000000000005</v>
      </c>
      <c r="K34" s="9">
        <v>31</v>
      </c>
      <c r="L34" s="13">
        <v>77.2</v>
      </c>
      <c r="M34" s="13">
        <f t="shared" si="3"/>
        <v>38.6</v>
      </c>
      <c r="N34" s="14">
        <f t="shared" si="4"/>
        <v>71.47</v>
      </c>
      <c r="O34" s="7"/>
    </row>
    <row r="35" spans="1:15" s="1" customFormat="1" ht="15" customHeight="1">
      <c r="A35" s="9">
        <v>107</v>
      </c>
      <c r="B35" s="9" t="s">
        <v>79</v>
      </c>
      <c r="C35" s="9" t="s">
        <v>80</v>
      </c>
      <c r="D35" s="10">
        <v>59.3</v>
      </c>
      <c r="E35" s="10"/>
      <c r="F35" s="10">
        <f t="shared" si="0"/>
        <v>17.79</v>
      </c>
      <c r="G35" s="10">
        <v>73.7</v>
      </c>
      <c r="H35" s="10">
        <v>49.5</v>
      </c>
      <c r="I35" s="10">
        <f t="shared" si="1"/>
        <v>12.32</v>
      </c>
      <c r="J35" s="10">
        <f t="shared" si="2"/>
        <v>30.11</v>
      </c>
      <c r="K35" s="9">
        <v>32</v>
      </c>
      <c r="L35" s="13">
        <v>82.6</v>
      </c>
      <c r="M35" s="13">
        <f t="shared" si="3"/>
        <v>41.3</v>
      </c>
      <c r="N35" s="14">
        <f t="shared" si="4"/>
        <v>71.41</v>
      </c>
      <c r="O35" s="7"/>
    </row>
    <row r="36" spans="1:15" s="1" customFormat="1" ht="15" customHeight="1">
      <c r="A36" s="9">
        <v>100</v>
      </c>
      <c r="B36" s="9" t="s">
        <v>81</v>
      </c>
      <c r="C36" s="9" t="s">
        <v>82</v>
      </c>
      <c r="D36" s="10">
        <v>74.8</v>
      </c>
      <c r="E36" s="10"/>
      <c r="F36" s="10">
        <f t="shared" si="0"/>
        <v>22.439999999999998</v>
      </c>
      <c r="G36" s="10">
        <v>45.6</v>
      </c>
      <c r="H36" s="10">
        <v>45.5</v>
      </c>
      <c r="I36" s="10">
        <f t="shared" si="1"/>
        <v>9.11</v>
      </c>
      <c r="J36" s="10">
        <f t="shared" si="2"/>
        <v>31.549999999999997</v>
      </c>
      <c r="K36" s="9">
        <v>33</v>
      </c>
      <c r="L36" s="13">
        <v>79.6</v>
      </c>
      <c r="M36" s="13">
        <f t="shared" si="3"/>
        <v>39.8</v>
      </c>
      <c r="N36" s="14">
        <f t="shared" si="4"/>
        <v>71.35</v>
      </c>
      <c r="O36" s="7"/>
    </row>
    <row r="37" spans="1:15" s="1" customFormat="1" ht="15" customHeight="1">
      <c r="A37" s="9">
        <v>145</v>
      </c>
      <c r="B37" s="9" t="s">
        <v>83</v>
      </c>
      <c r="C37" s="9" t="s">
        <v>84</v>
      </c>
      <c r="D37" s="10">
        <v>63.1</v>
      </c>
      <c r="E37" s="10"/>
      <c r="F37" s="10">
        <f t="shared" si="0"/>
        <v>18.93</v>
      </c>
      <c r="G37" s="10">
        <v>51.4</v>
      </c>
      <c r="H37" s="10">
        <v>48.03</v>
      </c>
      <c r="I37" s="10">
        <f t="shared" si="1"/>
        <v>9.943000000000001</v>
      </c>
      <c r="J37" s="10">
        <f t="shared" si="2"/>
        <v>28.873</v>
      </c>
      <c r="K37" s="9">
        <v>34</v>
      </c>
      <c r="L37" s="13">
        <v>84.9</v>
      </c>
      <c r="M37" s="13">
        <f t="shared" si="3"/>
        <v>42.45</v>
      </c>
      <c r="N37" s="14">
        <f t="shared" si="4"/>
        <v>71.32300000000001</v>
      </c>
      <c r="O37" s="7"/>
    </row>
    <row r="38" spans="1:15" s="1" customFormat="1" ht="15" customHeight="1">
      <c r="A38" s="9">
        <v>44</v>
      </c>
      <c r="B38" s="9" t="s">
        <v>85</v>
      </c>
      <c r="C38" s="11" t="s">
        <v>86</v>
      </c>
      <c r="D38" s="10">
        <v>65.5</v>
      </c>
      <c r="E38" s="10"/>
      <c r="F38" s="10">
        <f t="shared" si="0"/>
        <v>19.65</v>
      </c>
      <c r="G38" s="10">
        <v>64</v>
      </c>
      <c r="H38" s="10">
        <v>43.5</v>
      </c>
      <c r="I38" s="10">
        <f t="shared" si="1"/>
        <v>10.75</v>
      </c>
      <c r="J38" s="10">
        <f t="shared" si="2"/>
        <v>30.4</v>
      </c>
      <c r="K38" s="9">
        <v>35</v>
      </c>
      <c r="L38" s="13">
        <v>81.2</v>
      </c>
      <c r="M38" s="13">
        <f t="shared" si="3"/>
        <v>40.6</v>
      </c>
      <c r="N38" s="14">
        <f t="shared" si="4"/>
        <v>71</v>
      </c>
      <c r="O38" s="7"/>
    </row>
    <row r="39" spans="1:15" s="1" customFormat="1" ht="15" customHeight="1">
      <c r="A39" s="9">
        <v>149</v>
      </c>
      <c r="B39" s="9" t="s">
        <v>87</v>
      </c>
      <c r="C39" s="9" t="s">
        <v>88</v>
      </c>
      <c r="D39" s="10">
        <v>69.8</v>
      </c>
      <c r="E39" s="10"/>
      <c r="F39" s="10">
        <f t="shared" si="0"/>
        <v>20.939999999999998</v>
      </c>
      <c r="G39" s="10">
        <v>64.6</v>
      </c>
      <c r="H39" s="10">
        <v>41.5</v>
      </c>
      <c r="I39" s="10">
        <f t="shared" si="1"/>
        <v>10.61</v>
      </c>
      <c r="J39" s="10">
        <f t="shared" si="2"/>
        <v>31.549999999999997</v>
      </c>
      <c r="K39" s="9">
        <v>36</v>
      </c>
      <c r="L39" s="13">
        <v>78.3</v>
      </c>
      <c r="M39" s="13">
        <f t="shared" si="3"/>
        <v>39.15</v>
      </c>
      <c r="N39" s="14">
        <f t="shared" si="4"/>
        <v>70.69999999999999</v>
      </c>
      <c r="O39" s="7"/>
    </row>
    <row r="40" spans="1:15" s="1" customFormat="1" ht="15" customHeight="1">
      <c r="A40" s="9">
        <v>92</v>
      </c>
      <c r="B40" s="9" t="s">
        <v>89</v>
      </c>
      <c r="C40" s="9" t="s">
        <v>90</v>
      </c>
      <c r="D40" s="10">
        <v>58.2</v>
      </c>
      <c r="E40" s="10"/>
      <c r="F40" s="10">
        <f t="shared" si="0"/>
        <v>17.46</v>
      </c>
      <c r="G40" s="10">
        <v>64</v>
      </c>
      <c r="H40" s="10">
        <v>60.3</v>
      </c>
      <c r="I40" s="10">
        <f t="shared" si="1"/>
        <v>12.43</v>
      </c>
      <c r="J40" s="10">
        <f t="shared" si="2"/>
        <v>29.89</v>
      </c>
      <c r="K40" s="9">
        <v>37</v>
      </c>
      <c r="L40" s="13">
        <v>81.2</v>
      </c>
      <c r="M40" s="13">
        <f t="shared" si="3"/>
        <v>40.6</v>
      </c>
      <c r="N40" s="14">
        <f t="shared" si="4"/>
        <v>70.49000000000001</v>
      </c>
      <c r="O40" s="7"/>
    </row>
    <row r="41" spans="1:15" s="1" customFormat="1" ht="15" customHeight="1">
      <c r="A41" s="9">
        <v>103</v>
      </c>
      <c r="B41" s="9" t="s">
        <v>91</v>
      </c>
      <c r="C41" s="9" t="s">
        <v>92</v>
      </c>
      <c r="D41" s="10">
        <v>55.6</v>
      </c>
      <c r="E41" s="10"/>
      <c r="F41" s="10">
        <f t="shared" si="0"/>
        <v>16.68</v>
      </c>
      <c r="G41" s="10">
        <v>74.4</v>
      </c>
      <c r="H41" s="10">
        <v>47.5</v>
      </c>
      <c r="I41" s="10">
        <f t="shared" si="1"/>
        <v>12.190000000000001</v>
      </c>
      <c r="J41" s="10">
        <f t="shared" si="2"/>
        <v>28.87</v>
      </c>
      <c r="K41" s="9">
        <v>38</v>
      </c>
      <c r="L41" s="13">
        <v>83.2</v>
      </c>
      <c r="M41" s="13">
        <f t="shared" si="3"/>
        <v>41.6</v>
      </c>
      <c r="N41" s="14">
        <f t="shared" si="4"/>
        <v>70.47</v>
      </c>
      <c r="O41" s="7"/>
    </row>
    <row r="42" spans="1:15" s="1" customFormat="1" ht="15" customHeight="1">
      <c r="A42" s="9">
        <v>159</v>
      </c>
      <c r="B42" s="9" t="s">
        <v>93</v>
      </c>
      <c r="C42" s="9" t="s">
        <v>94</v>
      </c>
      <c r="D42" s="10">
        <v>48.7</v>
      </c>
      <c r="E42" s="10"/>
      <c r="F42" s="10">
        <f t="shared" si="0"/>
        <v>14.61</v>
      </c>
      <c r="G42" s="10">
        <v>91.3</v>
      </c>
      <c r="H42" s="10">
        <v>84.75</v>
      </c>
      <c r="I42" s="10">
        <f t="shared" si="1"/>
        <v>17.605</v>
      </c>
      <c r="J42" s="10">
        <f t="shared" si="2"/>
        <v>32.215</v>
      </c>
      <c r="K42" s="9">
        <v>39</v>
      </c>
      <c r="L42" s="13">
        <v>75.8</v>
      </c>
      <c r="M42" s="13">
        <f t="shared" si="3"/>
        <v>37.9</v>
      </c>
      <c r="N42" s="14">
        <f t="shared" si="4"/>
        <v>70.11500000000001</v>
      </c>
      <c r="O42" s="7"/>
    </row>
    <row r="43" spans="1:15" s="1" customFormat="1" ht="15" customHeight="1">
      <c r="A43" s="9">
        <v>143</v>
      </c>
      <c r="B43" s="9" t="s">
        <v>95</v>
      </c>
      <c r="C43" s="9" t="s">
        <v>96</v>
      </c>
      <c r="D43" s="10">
        <v>53.9</v>
      </c>
      <c r="E43" s="10"/>
      <c r="F43" s="10">
        <f t="shared" si="0"/>
        <v>16.169999999999998</v>
      </c>
      <c r="G43" s="10">
        <v>69.7</v>
      </c>
      <c r="H43" s="10">
        <v>72.25</v>
      </c>
      <c r="I43" s="10">
        <f t="shared" si="1"/>
        <v>14.195</v>
      </c>
      <c r="J43" s="10">
        <f t="shared" si="2"/>
        <v>30.365</v>
      </c>
      <c r="K43" s="9">
        <v>40</v>
      </c>
      <c r="L43" s="13">
        <v>79.4</v>
      </c>
      <c r="M43" s="13">
        <f t="shared" si="3"/>
        <v>39.7</v>
      </c>
      <c r="N43" s="14">
        <f t="shared" si="4"/>
        <v>70.065</v>
      </c>
      <c r="O43" s="7"/>
    </row>
    <row r="44" spans="1:15" s="1" customFormat="1" ht="15" customHeight="1">
      <c r="A44" s="9">
        <v>99</v>
      </c>
      <c r="B44" s="9" t="s">
        <v>97</v>
      </c>
      <c r="C44" s="9" t="s">
        <v>98</v>
      </c>
      <c r="D44" s="10">
        <v>63.5</v>
      </c>
      <c r="E44" s="10"/>
      <c r="F44" s="10">
        <f t="shared" si="0"/>
        <v>19.05</v>
      </c>
      <c r="G44" s="10">
        <v>69.4</v>
      </c>
      <c r="H44" s="10">
        <v>43.5</v>
      </c>
      <c r="I44" s="10">
        <f t="shared" si="1"/>
        <v>11.290000000000001</v>
      </c>
      <c r="J44" s="10">
        <f t="shared" si="2"/>
        <v>30.340000000000003</v>
      </c>
      <c r="K44" s="9">
        <v>41</v>
      </c>
      <c r="L44" s="13">
        <v>79.2</v>
      </c>
      <c r="M44" s="13">
        <f t="shared" si="3"/>
        <v>39.6</v>
      </c>
      <c r="N44" s="14">
        <f t="shared" si="4"/>
        <v>69.94</v>
      </c>
      <c r="O44" s="7"/>
    </row>
    <row r="45" spans="1:15" s="1" customFormat="1" ht="15" customHeight="1">
      <c r="A45" s="9">
        <v>28</v>
      </c>
      <c r="B45" s="9" t="s">
        <v>99</v>
      </c>
      <c r="C45" s="11" t="s">
        <v>100</v>
      </c>
      <c r="D45" s="10">
        <v>65.4</v>
      </c>
      <c r="E45" s="10"/>
      <c r="F45" s="10">
        <f t="shared" si="0"/>
        <v>19.62</v>
      </c>
      <c r="G45" s="10">
        <v>54.6</v>
      </c>
      <c r="H45" s="10">
        <v>43</v>
      </c>
      <c r="I45" s="10">
        <f t="shared" si="1"/>
        <v>9.76</v>
      </c>
      <c r="J45" s="10">
        <f t="shared" si="2"/>
        <v>29.380000000000003</v>
      </c>
      <c r="K45" s="9">
        <v>42</v>
      </c>
      <c r="L45" s="13">
        <v>80.8</v>
      </c>
      <c r="M45" s="13">
        <f t="shared" si="3"/>
        <v>40.4</v>
      </c>
      <c r="N45" s="14">
        <f t="shared" si="4"/>
        <v>69.78</v>
      </c>
      <c r="O45" s="7"/>
    </row>
    <row r="46" spans="1:15" s="1" customFormat="1" ht="15" customHeight="1">
      <c r="A46" s="9">
        <v>20</v>
      </c>
      <c r="B46" s="9" t="s">
        <v>101</v>
      </c>
      <c r="C46" s="11" t="s">
        <v>102</v>
      </c>
      <c r="D46" s="10">
        <v>58.3</v>
      </c>
      <c r="E46" s="10"/>
      <c r="F46" s="10">
        <f t="shared" si="0"/>
        <v>17.49</v>
      </c>
      <c r="G46" s="10">
        <v>68.7</v>
      </c>
      <c r="H46" s="10">
        <v>45.5</v>
      </c>
      <c r="I46" s="10">
        <f t="shared" si="1"/>
        <v>11.420000000000002</v>
      </c>
      <c r="J46" s="10">
        <f t="shared" si="2"/>
        <v>28.91</v>
      </c>
      <c r="K46" s="9">
        <v>43</v>
      </c>
      <c r="L46" s="13">
        <v>81.6</v>
      </c>
      <c r="M46" s="13">
        <f t="shared" si="3"/>
        <v>40.8</v>
      </c>
      <c r="N46" s="14">
        <f t="shared" si="4"/>
        <v>69.71</v>
      </c>
      <c r="O46" s="7"/>
    </row>
    <row r="47" spans="1:15" s="1" customFormat="1" ht="15" customHeight="1">
      <c r="A47" s="9">
        <v>8</v>
      </c>
      <c r="B47" s="9" t="s">
        <v>103</v>
      </c>
      <c r="C47" s="11" t="s">
        <v>104</v>
      </c>
      <c r="D47" s="10">
        <v>59.4</v>
      </c>
      <c r="E47" s="10"/>
      <c r="F47" s="10">
        <f t="shared" si="0"/>
        <v>17.82</v>
      </c>
      <c r="G47" s="10">
        <v>55.2</v>
      </c>
      <c r="H47" s="10">
        <v>76.5</v>
      </c>
      <c r="I47" s="10">
        <f t="shared" si="1"/>
        <v>13.17</v>
      </c>
      <c r="J47" s="10">
        <f t="shared" si="2"/>
        <v>30.990000000000002</v>
      </c>
      <c r="K47" s="9">
        <v>44</v>
      </c>
      <c r="L47" s="13">
        <v>77.4</v>
      </c>
      <c r="M47" s="13">
        <f t="shared" si="3"/>
        <v>38.7</v>
      </c>
      <c r="N47" s="14">
        <f t="shared" si="4"/>
        <v>69.69</v>
      </c>
      <c r="O47" s="7"/>
    </row>
    <row r="48" spans="1:15" s="1" customFormat="1" ht="15" customHeight="1">
      <c r="A48" s="9">
        <v>1</v>
      </c>
      <c r="B48" s="9" t="s">
        <v>105</v>
      </c>
      <c r="C48" s="11" t="s">
        <v>106</v>
      </c>
      <c r="D48" s="10">
        <v>57.2</v>
      </c>
      <c r="E48" s="10"/>
      <c r="F48" s="10">
        <f t="shared" si="0"/>
        <v>17.16</v>
      </c>
      <c r="G48" s="10">
        <v>76</v>
      </c>
      <c r="H48" s="10">
        <v>58.08</v>
      </c>
      <c r="I48" s="10">
        <f t="shared" si="1"/>
        <v>13.408</v>
      </c>
      <c r="J48" s="10">
        <f t="shared" si="2"/>
        <v>30.567999999999998</v>
      </c>
      <c r="K48" s="9">
        <v>45</v>
      </c>
      <c r="L48" s="13">
        <v>77</v>
      </c>
      <c r="M48" s="13">
        <f t="shared" si="3"/>
        <v>38.5</v>
      </c>
      <c r="N48" s="14">
        <f t="shared" si="4"/>
        <v>69.068</v>
      </c>
      <c r="O48" s="7"/>
    </row>
    <row r="49" spans="1:15" s="1" customFormat="1" ht="15" customHeight="1">
      <c r="A49" s="9">
        <v>133</v>
      </c>
      <c r="B49" s="9" t="s">
        <v>107</v>
      </c>
      <c r="C49" s="9" t="s">
        <v>108</v>
      </c>
      <c r="D49" s="10">
        <v>62.1</v>
      </c>
      <c r="E49" s="10"/>
      <c r="F49" s="10">
        <f t="shared" si="0"/>
        <v>18.63</v>
      </c>
      <c r="G49" s="10">
        <v>66.2</v>
      </c>
      <c r="H49" s="10">
        <v>42.5</v>
      </c>
      <c r="I49" s="10">
        <f t="shared" si="1"/>
        <v>10.870000000000001</v>
      </c>
      <c r="J49" s="10">
        <f t="shared" si="2"/>
        <v>29.5</v>
      </c>
      <c r="K49" s="9">
        <v>46</v>
      </c>
      <c r="L49" s="13">
        <v>78.6</v>
      </c>
      <c r="M49" s="13">
        <f t="shared" si="3"/>
        <v>39.3</v>
      </c>
      <c r="N49" s="14">
        <f t="shared" si="4"/>
        <v>68.8</v>
      </c>
      <c r="O49" s="7"/>
    </row>
    <row r="50" spans="1:15" s="1" customFormat="1" ht="15" customHeight="1">
      <c r="A50" s="9">
        <v>35</v>
      </c>
      <c r="B50" s="9" t="s">
        <v>109</v>
      </c>
      <c r="C50" s="11" t="s">
        <v>110</v>
      </c>
      <c r="D50" s="10">
        <v>71.7</v>
      </c>
      <c r="E50" s="10"/>
      <c r="F50" s="10">
        <f t="shared" si="0"/>
        <v>21.51</v>
      </c>
      <c r="G50" s="10">
        <v>44.1</v>
      </c>
      <c r="H50" s="10">
        <v>40.3</v>
      </c>
      <c r="I50" s="10">
        <f t="shared" si="1"/>
        <v>8.440000000000001</v>
      </c>
      <c r="J50" s="10">
        <f t="shared" si="2"/>
        <v>29.950000000000003</v>
      </c>
      <c r="K50" s="9">
        <v>47</v>
      </c>
      <c r="L50" s="13">
        <v>77.2</v>
      </c>
      <c r="M50" s="13">
        <f t="shared" si="3"/>
        <v>38.6</v>
      </c>
      <c r="N50" s="14">
        <f t="shared" si="4"/>
        <v>68.55000000000001</v>
      </c>
      <c r="O50" s="7"/>
    </row>
    <row r="51" spans="1:15" s="1" customFormat="1" ht="15" customHeight="1">
      <c r="A51" s="9">
        <v>65</v>
      </c>
      <c r="B51" s="9" t="s">
        <v>111</v>
      </c>
      <c r="C51" s="11" t="s">
        <v>112</v>
      </c>
      <c r="D51" s="10">
        <v>65.3</v>
      </c>
      <c r="E51" s="10"/>
      <c r="F51" s="10">
        <f t="shared" si="0"/>
        <v>19.59</v>
      </c>
      <c r="G51" s="10">
        <v>69.8</v>
      </c>
      <c r="H51" s="10">
        <v>43</v>
      </c>
      <c r="I51" s="10">
        <f t="shared" si="1"/>
        <v>11.280000000000001</v>
      </c>
      <c r="J51" s="10">
        <f t="shared" si="2"/>
        <v>30.87</v>
      </c>
      <c r="K51" s="9">
        <v>48</v>
      </c>
      <c r="L51" s="13">
        <v>75.3</v>
      </c>
      <c r="M51" s="13">
        <f t="shared" si="3"/>
        <v>37.65</v>
      </c>
      <c r="N51" s="14">
        <f t="shared" si="4"/>
        <v>68.52</v>
      </c>
      <c r="O51" s="7"/>
    </row>
    <row r="52" spans="1:15" s="1" customFormat="1" ht="15" customHeight="1">
      <c r="A52" s="9">
        <v>75</v>
      </c>
      <c r="B52" s="9" t="s">
        <v>113</v>
      </c>
      <c r="C52" s="11" t="s">
        <v>114</v>
      </c>
      <c r="D52" s="10">
        <v>55.1</v>
      </c>
      <c r="E52" s="10"/>
      <c r="F52" s="10">
        <f t="shared" si="0"/>
        <v>16.53</v>
      </c>
      <c r="G52" s="10">
        <v>67.9</v>
      </c>
      <c r="H52" s="10">
        <v>57.6</v>
      </c>
      <c r="I52" s="10">
        <f t="shared" si="1"/>
        <v>12.55</v>
      </c>
      <c r="J52" s="10">
        <f t="shared" si="2"/>
        <v>29.080000000000002</v>
      </c>
      <c r="K52" s="9">
        <v>49</v>
      </c>
      <c r="L52" s="13">
        <v>78.2</v>
      </c>
      <c r="M52" s="13">
        <f t="shared" si="3"/>
        <v>39.1</v>
      </c>
      <c r="N52" s="14">
        <f t="shared" si="4"/>
        <v>68.18</v>
      </c>
      <c r="O52" s="7"/>
    </row>
    <row r="53" spans="1:15" s="1" customFormat="1" ht="15" customHeight="1">
      <c r="A53" s="9">
        <v>47</v>
      </c>
      <c r="B53" s="9" t="s">
        <v>115</v>
      </c>
      <c r="C53" s="11" t="s">
        <v>116</v>
      </c>
      <c r="D53" s="10">
        <v>60.6</v>
      </c>
      <c r="E53" s="10"/>
      <c r="F53" s="10">
        <f t="shared" si="0"/>
        <v>18.18</v>
      </c>
      <c r="G53" s="10">
        <v>69.4</v>
      </c>
      <c r="H53" s="10">
        <v>46.5</v>
      </c>
      <c r="I53" s="10">
        <f t="shared" si="1"/>
        <v>11.590000000000002</v>
      </c>
      <c r="J53" s="10">
        <f t="shared" si="2"/>
        <v>29.770000000000003</v>
      </c>
      <c r="K53" s="9">
        <v>50</v>
      </c>
      <c r="L53" s="13">
        <v>75.8</v>
      </c>
      <c r="M53" s="13">
        <f t="shared" si="3"/>
        <v>37.9</v>
      </c>
      <c r="N53" s="14">
        <f t="shared" si="4"/>
        <v>67.67</v>
      </c>
      <c r="O53" s="7"/>
    </row>
    <row r="54" spans="1:15" s="1" customFormat="1" ht="15" customHeight="1">
      <c r="A54" s="9">
        <v>161</v>
      </c>
      <c r="B54" s="9" t="s">
        <v>117</v>
      </c>
      <c r="C54" s="9" t="s">
        <v>118</v>
      </c>
      <c r="D54" s="10">
        <v>74.1</v>
      </c>
      <c r="E54" s="10"/>
      <c r="F54" s="10">
        <f t="shared" si="0"/>
        <v>22.229999999999997</v>
      </c>
      <c r="G54" s="10">
        <v>52.2</v>
      </c>
      <c r="H54" s="10">
        <v>31.5</v>
      </c>
      <c r="I54" s="10">
        <f t="shared" si="1"/>
        <v>8.370000000000001</v>
      </c>
      <c r="J54" s="10">
        <f t="shared" si="2"/>
        <v>30.599999999999998</v>
      </c>
      <c r="K54" s="9">
        <v>51</v>
      </c>
      <c r="L54" s="13">
        <v>73.5</v>
      </c>
      <c r="M54" s="13">
        <f t="shared" si="3"/>
        <v>36.75</v>
      </c>
      <c r="N54" s="14">
        <f t="shared" si="4"/>
        <v>67.35</v>
      </c>
      <c r="O54" s="7"/>
    </row>
    <row r="55" spans="1:15" s="1" customFormat="1" ht="15" customHeight="1">
      <c r="A55" s="9">
        <v>22</v>
      </c>
      <c r="B55" s="9" t="s">
        <v>119</v>
      </c>
      <c r="C55" s="11" t="s">
        <v>120</v>
      </c>
      <c r="D55" s="10">
        <v>64.3</v>
      </c>
      <c r="E55" s="10"/>
      <c r="F55" s="10">
        <f t="shared" si="0"/>
        <v>19.29</v>
      </c>
      <c r="G55" s="10">
        <v>52</v>
      </c>
      <c r="H55" s="10">
        <v>45</v>
      </c>
      <c r="I55" s="10">
        <f t="shared" si="1"/>
        <v>9.700000000000001</v>
      </c>
      <c r="J55" s="10">
        <f t="shared" si="2"/>
        <v>28.990000000000002</v>
      </c>
      <c r="K55" s="9">
        <v>52</v>
      </c>
      <c r="L55" s="13">
        <v>76.6</v>
      </c>
      <c r="M55" s="13">
        <f t="shared" si="3"/>
        <v>38.3</v>
      </c>
      <c r="N55" s="14">
        <f t="shared" si="4"/>
        <v>67.28999999999999</v>
      </c>
      <c r="O55" s="7"/>
    </row>
    <row r="56" spans="1:15" s="1" customFormat="1" ht="15" customHeight="1">
      <c r="A56" s="9">
        <v>60</v>
      </c>
      <c r="B56" s="9" t="s">
        <v>121</v>
      </c>
      <c r="C56" s="11" t="s">
        <v>122</v>
      </c>
      <c r="D56" s="10">
        <v>67.4</v>
      </c>
      <c r="E56" s="10"/>
      <c r="F56" s="10">
        <f t="shared" si="0"/>
        <v>20.220000000000002</v>
      </c>
      <c r="G56" s="10">
        <v>53.1</v>
      </c>
      <c r="H56" s="10">
        <v>33.5</v>
      </c>
      <c r="I56" s="10">
        <f t="shared" si="1"/>
        <v>8.66</v>
      </c>
      <c r="J56" s="10">
        <f t="shared" si="2"/>
        <v>28.880000000000003</v>
      </c>
      <c r="K56" s="9">
        <v>53</v>
      </c>
      <c r="L56" s="13">
        <v>76</v>
      </c>
      <c r="M56" s="13">
        <f t="shared" si="3"/>
        <v>38</v>
      </c>
      <c r="N56" s="14">
        <f t="shared" si="4"/>
        <v>66.88</v>
      </c>
      <c r="O56" s="7"/>
    </row>
    <row r="57" spans="1:15" s="1" customFormat="1" ht="15" customHeight="1">
      <c r="A57" s="9">
        <v>97</v>
      </c>
      <c r="B57" s="9" t="s">
        <v>123</v>
      </c>
      <c r="C57" s="9" t="s">
        <v>124</v>
      </c>
      <c r="D57" s="10">
        <v>63.5</v>
      </c>
      <c r="E57" s="10"/>
      <c r="F57" s="10">
        <f t="shared" si="0"/>
        <v>19.05</v>
      </c>
      <c r="G57" s="10">
        <v>58.9</v>
      </c>
      <c r="H57" s="10">
        <v>47.5</v>
      </c>
      <c r="I57" s="10">
        <f t="shared" si="1"/>
        <v>10.64</v>
      </c>
      <c r="J57" s="10">
        <f t="shared" si="2"/>
        <v>29.69</v>
      </c>
      <c r="K57" s="9">
        <v>54</v>
      </c>
      <c r="L57" s="13">
        <v>0</v>
      </c>
      <c r="M57" s="13">
        <f t="shared" si="3"/>
        <v>0</v>
      </c>
      <c r="N57" s="14">
        <f t="shared" si="4"/>
        <v>29.69</v>
      </c>
      <c r="O57" s="7" t="s">
        <v>125</v>
      </c>
    </row>
    <row r="58" spans="1:15" s="1" customFormat="1" ht="15" customHeight="1">
      <c r="A58" s="9">
        <v>63</v>
      </c>
      <c r="B58" s="9" t="s">
        <v>126</v>
      </c>
      <c r="C58" s="11" t="s">
        <v>127</v>
      </c>
      <c r="D58" s="10">
        <v>66.5</v>
      </c>
      <c r="E58" s="10"/>
      <c r="F58" s="10">
        <f>(D58+E58)*0.3</f>
        <v>19.95</v>
      </c>
      <c r="G58" s="10">
        <v>59.9</v>
      </c>
      <c r="H58" s="10">
        <v>44</v>
      </c>
      <c r="I58" s="10">
        <f>(G58*0.5+H58*0.5)*0.2</f>
        <v>10.39</v>
      </c>
      <c r="J58" s="10">
        <f>F58+I58</f>
        <v>30.34</v>
      </c>
      <c r="K58" s="9">
        <v>55</v>
      </c>
      <c r="L58" s="13"/>
      <c r="M58" s="13"/>
      <c r="N58" s="13"/>
      <c r="O58" s="7" t="s">
        <v>128</v>
      </c>
    </row>
    <row r="59" spans="1:15" s="1" customFormat="1" ht="15" customHeight="1">
      <c r="A59" s="9">
        <v>82</v>
      </c>
      <c r="B59" s="9" t="s">
        <v>129</v>
      </c>
      <c r="C59" s="11" t="s">
        <v>130</v>
      </c>
      <c r="D59" s="10">
        <v>73.9</v>
      </c>
      <c r="E59" s="10"/>
      <c r="F59" s="10">
        <f>(D59+E59)*0.3</f>
        <v>22.17</v>
      </c>
      <c r="G59" s="10">
        <v>61.8</v>
      </c>
      <c r="H59" s="10">
        <v>39.7</v>
      </c>
      <c r="I59" s="10">
        <f>(G59*0.5+H59*0.5)*0.2</f>
        <v>10.15</v>
      </c>
      <c r="J59" s="10">
        <f>F59+I59</f>
        <v>32.32</v>
      </c>
      <c r="K59" s="9">
        <v>56</v>
      </c>
      <c r="L59" s="13"/>
      <c r="M59" s="13"/>
      <c r="N59" s="13"/>
      <c r="O59" s="7" t="s">
        <v>128</v>
      </c>
    </row>
    <row r="60" spans="1:15" s="1" customFormat="1" ht="15" customHeight="1">
      <c r="A60" s="9">
        <v>90</v>
      </c>
      <c r="B60" s="9" t="s">
        <v>131</v>
      </c>
      <c r="C60" s="9" t="s">
        <v>132</v>
      </c>
      <c r="D60" s="10">
        <v>67</v>
      </c>
      <c r="E60" s="10"/>
      <c r="F60" s="10">
        <f>(D60+E60)*0.3</f>
        <v>20.099999999999998</v>
      </c>
      <c r="G60" s="10">
        <v>67</v>
      </c>
      <c r="H60" s="10">
        <v>47.5</v>
      </c>
      <c r="I60" s="10">
        <f>(G60*0.5+H60*0.5)*0.2</f>
        <v>11.450000000000001</v>
      </c>
      <c r="J60" s="10">
        <f>F60+I60</f>
        <v>31.549999999999997</v>
      </c>
      <c r="K60" s="9">
        <v>57</v>
      </c>
      <c r="L60" s="13"/>
      <c r="M60" s="13"/>
      <c r="N60" s="13"/>
      <c r="O60" s="7" t="s">
        <v>128</v>
      </c>
    </row>
    <row r="61" spans="1:15" s="1" customFormat="1" ht="15" customHeight="1">
      <c r="A61" s="9">
        <v>125</v>
      </c>
      <c r="B61" s="9" t="s">
        <v>133</v>
      </c>
      <c r="C61" s="9" t="s">
        <v>134</v>
      </c>
      <c r="D61" s="10">
        <v>71.6</v>
      </c>
      <c r="E61" s="10"/>
      <c r="F61" s="10">
        <f>(D61+E61)*0.3</f>
        <v>21.479999999999997</v>
      </c>
      <c r="G61" s="10">
        <v>69.6</v>
      </c>
      <c r="H61" s="10">
        <v>74</v>
      </c>
      <c r="I61" s="10">
        <f>(G61*0.5+H61*0.5)*0.2</f>
        <v>14.36</v>
      </c>
      <c r="J61" s="10">
        <f>F61+I61</f>
        <v>35.839999999999996</v>
      </c>
      <c r="K61" s="9">
        <v>58</v>
      </c>
      <c r="L61" s="13"/>
      <c r="M61" s="13"/>
      <c r="N61" s="13"/>
      <c r="O61" s="7" t="s">
        <v>128</v>
      </c>
    </row>
    <row r="62" spans="1:15" s="1" customFormat="1" ht="15" customHeight="1">
      <c r="A62" s="9">
        <v>129</v>
      </c>
      <c r="B62" s="9" t="s">
        <v>135</v>
      </c>
      <c r="C62" s="9" t="s">
        <v>136</v>
      </c>
      <c r="D62" s="10">
        <v>62.5</v>
      </c>
      <c r="E62" s="10"/>
      <c r="F62" s="10">
        <f>(D62+E62)*0.3</f>
        <v>18.75</v>
      </c>
      <c r="G62" s="10">
        <v>57.8</v>
      </c>
      <c r="H62" s="10">
        <v>44</v>
      </c>
      <c r="I62" s="10">
        <f>(G62*0.5+H62*0.5)*0.2</f>
        <v>10.18</v>
      </c>
      <c r="J62" s="10">
        <f>F62+I62</f>
        <v>28.93</v>
      </c>
      <c r="K62" s="9">
        <v>59</v>
      </c>
      <c r="L62" s="13"/>
      <c r="M62" s="13"/>
      <c r="N62" s="13"/>
      <c r="O62" s="7" t="s">
        <v>128</v>
      </c>
    </row>
    <row r="63" spans="1:15" s="1" customFormat="1" ht="15" customHeight="1">
      <c r="A63" s="9">
        <v>153</v>
      </c>
      <c r="B63" s="9" t="s">
        <v>137</v>
      </c>
      <c r="C63" s="9" t="s">
        <v>138</v>
      </c>
      <c r="D63" s="10">
        <v>74.8</v>
      </c>
      <c r="E63" s="10"/>
      <c r="F63" s="10">
        <f>(D63+E63)*0.3</f>
        <v>22.439999999999998</v>
      </c>
      <c r="G63" s="10">
        <v>48.2</v>
      </c>
      <c r="H63" s="10">
        <v>36</v>
      </c>
      <c r="I63" s="10">
        <f>(G63*0.5+H63*0.5)*0.2</f>
        <v>8.42</v>
      </c>
      <c r="J63" s="10">
        <f>F63+I63</f>
        <v>30.86</v>
      </c>
      <c r="K63" s="9">
        <v>60</v>
      </c>
      <c r="L63" s="13"/>
      <c r="M63" s="13"/>
      <c r="N63" s="13"/>
      <c r="O63" s="7" t="s">
        <v>128</v>
      </c>
    </row>
    <row r="64" spans="1:15" s="1" customFormat="1" ht="15" customHeight="1">
      <c r="A64" s="9">
        <v>158</v>
      </c>
      <c r="B64" s="9" t="s">
        <v>139</v>
      </c>
      <c r="C64" s="9" t="s">
        <v>140</v>
      </c>
      <c r="D64" s="10">
        <v>66.7</v>
      </c>
      <c r="E64" s="10"/>
      <c r="F64" s="10">
        <f>(D64+E64)*0.3</f>
        <v>20.01</v>
      </c>
      <c r="G64" s="10">
        <v>79</v>
      </c>
      <c r="H64" s="10">
        <v>80</v>
      </c>
      <c r="I64" s="10">
        <f>(G64*0.5+H64*0.5)*0.2</f>
        <v>15.9</v>
      </c>
      <c r="J64" s="10">
        <f>F64+I64</f>
        <v>35.910000000000004</v>
      </c>
      <c r="K64" s="9">
        <v>61</v>
      </c>
      <c r="L64" s="13"/>
      <c r="M64" s="13"/>
      <c r="N64" s="13"/>
      <c r="O64" s="7" t="s">
        <v>128</v>
      </c>
    </row>
  </sheetData>
  <sheetProtection/>
  <mergeCells count="2">
    <mergeCell ref="A1:O1"/>
    <mergeCell ref="A2:O2"/>
  </mergeCells>
  <conditionalFormatting sqref="C58">
    <cfRule type="expression" priority="211" dxfId="0" stopIfTrue="1">
      <formula>AND(COUNTIF($C$58,C58)&gt;1,NOT(ISBLANK(C58)))</formula>
    </cfRule>
    <cfRule type="expression" priority="217" dxfId="0" stopIfTrue="1">
      <formula>AND(COUNTIF($C$58,C58)&gt;1,NOT(ISBLANK(C58)))</formula>
    </cfRule>
    <cfRule type="expression" priority="223" dxfId="0" stopIfTrue="1">
      <formula>AND(COUNTIF($C$58,C58)&gt;1,NOT(ISBLANK(C58)))</formula>
    </cfRule>
    <cfRule type="duplicateValues" priority="229" dxfId="1">
      <formula>AND(COUNTIF($C$58,A1)&gt;1,NOT(ISBLANK(A1)))</formula>
    </cfRule>
    <cfRule type="duplicateValues" priority="235" dxfId="1">
      <formula>AND(COUNTIF($C$58,A1)&gt;1,NOT(ISBLANK(A1)))</formula>
    </cfRule>
    <cfRule type="duplicateValues" priority="208" dxfId="1">
      <formula>AND(COUNTIF($C$58,A1)&gt;1,NOT(ISBLANK(A1)))</formula>
    </cfRule>
  </conditionalFormatting>
  <conditionalFormatting sqref="C61">
    <cfRule type="expression" priority="93" dxfId="0" stopIfTrue="1">
      <formula>AND(COUNTIF($C$61,C61)&gt;1,NOT(ISBLANK(C61)))</formula>
    </cfRule>
    <cfRule type="expression" priority="98" dxfId="0" stopIfTrue="1">
      <formula>AND(COUNTIF($C$61,C61)&gt;1,NOT(ISBLANK(C61)))</formula>
    </cfRule>
    <cfRule type="expression" priority="103" dxfId="0" stopIfTrue="1">
      <formula>AND(COUNTIF($C$61,C61)&gt;1,NOT(ISBLANK(C61)))</formula>
    </cfRule>
    <cfRule type="duplicateValues" priority="108" dxfId="1">
      <formula>AND(COUNTIF($C$61,A1)&gt;1,NOT(ISBLANK(A1)))</formula>
    </cfRule>
    <cfRule type="duplicateValues" priority="113" dxfId="1">
      <formula>AND(COUNTIF($C$61,A1)&gt;1,NOT(ISBLANK(A1)))</formula>
    </cfRule>
    <cfRule type="duplicateValues" priority="118" dxfId="1">
      <formula>AND(COUNTIF($C$61,A1)&gt;1,NOT(ISBLANK(A1)))</formula>
    </cfRule>
    <cfRule type="duplicateValues" priority="123" dxfId="1">
      <formula>AND(COUNTIF($C$61,A1)&gt;1,NOT(ISBLANK(A1)))</formula>
    </cfRule>
    <cfRule type="duplicateValues" priority="128" dxfId="1">
      <formula>AND(COUNTIF($C$61,A1)&gt;1,NOT(ISBLANK(A1)))</formula>
    </cfRule>
  </conditionalFormatting>
  <conditionalFormatting sqref="C62">
    <cfRule type="expression" priority="29" dxfId="0" stopIfTrue="1">
      <formula>AND(COUNTIF($C$62,C62)&gt;1,NOT(ISBLANK(C62)))</formula>
    </cfRule>
    <cfRule type="expression" priority="32" dxfId="0" stopIfTrue="1">
      <formula>AND(COUNTIF($C$62,C62)&gt;1,NOT(ISBLANK(C62)))</formula>
    </cfRule>
    <cfRule type="expression" priority="35" dxfId="0" stopIfTrue="1">
      <formula>AND(COUNTIF($C$62,C62)&gt;1,NOT(ISBLANK(C62)))</formula>
    </cfRule>
    <cfRule type="duplicateValues" priority="38" dxfId="1">
      <formula>AND(COUNTIF($C$62,A1)&gt;1,NOT(ISBLANK(A1)))</formula>
    </cfRule>
    <cfRule type="duplicateValues" priority="41" dxfId="1">
      <formula>AND(COUNTIF($C$62,A1)&gt;1,NOT(ISBLANK(A1)))</formula>
    </cfRule>
    <cfRule type="duplicateValues" priority="44" dxfId="1">
      <formula>AND(COUNTIF($C$62,A1)&gt;1,NOT(ISBLANK(A1)))</formula>
    </cfRule>
    <cfRule type="duplicateValues" priority="47" dxfId="1">
      <formula>AND(COUNTIF($C$62,A1)&gt;1,NOT(ISBLANK(A1)))</formula>
    </cfRule>
    <cfRule type="duplicateValues" priority="50" dxfId="1">
      <formula>AND(COUNTIF($C$62,A1)&gt;1,NOT(ISBLANK(A1)))</formula>
    </cfRule>
  </conditionalFormatting>
  <conditionalFormatting sqref="C58:C60">
    <cfRule type="expression" priority="133" dxfId="0" stopIfTrue="1">
      <formula>AND(COUNTIF($C$58:$C$60,C58)&gt;1,NOT(ISBLANK(C58)))</formula>
    </cfRule>
    <cfRule type="expression" priority="141" dxfId="0" stopIfTrue="1">
      <formula>AND(COUNTIF($C$58:$C$60,C58)&gt;1,NOT(ISBLANK(C58)))</formula>
    </cfRule>
  </conditionalFormatting>
  <conditionalFormatting sqref="C58:C64">
    <cfRule type="expression" priority="19" dxfId="0" stopIfTrue="1">
      <formula>AND(COUNTIF($C$58:$C$64,C58)&gt;1,NOT(ISBLANK(C58)))</formula>
    </cfRule>
  </conditionalFormatting>
  <conditionalFormatting sqref="C59:C60">
    <cfRule type="expression" priority="142" dxfId="0" stopIfTrue="1">
      <formula>AND(COUNTIF($C$59:$C$60,C59)&gt;1,NOT(ISBLANK(C59)))</formula>
    </cfRule>
    <cfRule type="expression" priority="153" dxfId="0" stopIfTrue="1">
      <formula>AND(COUNTIF($C$59:$C$60,C59)&gt;1,NOT(ISBLANK(C59)))</formula>
    </cfRule>
    <cfRule type="expression" priority="164" dxfId="0" stopIfTrue="1">
      <formula>AND(COUNTIF($C$59:$C$60,C59)&gt;1,NOT(ISBLANK(C59)))</formula>
    </cfRule>
    <cfRule type="duplicateValues" priority="175" dxfId="1">
      <formula>AND(COUNTIF($C$59:$C$60,A1)&gt;1,NOT(ISBLANK(A1)))</formula>
    </cfRule>
    <cfRule type="duplicateValues" priority="186" dxfId="1">
      <formula>AND(COUNTIF($C$59:$C$60,A1)&gt;1,NOT(ISBLANK(A1)))</formula>
    </cfRule>
    <cfRule type="duplicateValues" priority="197" dxfId="1">
      <formula>AND(COUNTIF($C$59:$C$60,A1)&gt;1,NOT(ISBLANK(A1)))</formula>
    </cfRule>
  </conditionalFormatting>
  <conditionalFormatting sqref="C63:C64">
    <cfRule type="expression" priority="52" dxfId="0" stopIfTrue="1">
      <formula>AND(COUNTIF($C$63:$C$64,C63)&gt;1,NOT(ISBLANK(C63)))</formula>
    </cfRule>
    <cfRule type="expression" priority="57" dxfId="0" stopIfTrue="1">
      <formula>AND(COUNTIF($C$63:$C$64,C63)&gt;1,NOT(ISBLANK(C63)))</formula>
    </cfRule>
    <cfRule type="expression" priority="62" dxfId="0" stopIfTrue="1">
      <formula>AND(COUNTIF($C$63:$C$64,C63)&gt;1,NOT(ISBLANK(C63)))</formula>
    </cfRule>
    <cfRule type="duplicateValues" priority="67" dxfId="1">
      <formula>AND(COUNTIF($C$63:$C$64,A1)&gt;1,NOT(ISBLANK(A1)))</formula>
    </cfRule>
    <cfRule type="duplicateValues" priority="72" dxfId="1">
      <formula>AND(COUNTIF($C$63:$C$64,A1)&gt;1,NOT(ISBLANK(A1)))</formula>
    </cfRule>
    <cfRule type="duplicateValues" priority="77" dxfId="1">
      <formula>AND(COUNTIF($C$63:$C$64,A1)&gt;1,NOT(ISBLANK(A1)))</formula>
    </cfRule>
    <cfRule type="duplicateValues" priority="82" dxfId="1">
      <formula>AND(COUNTIF($C$63:$C$64,A1)&gt;1,NOT(ISBLANK(A1)))</formula>
    </cfRule>
    <cfRule type="duplicateValues" priority="87" dxfId="1">
      <formula>AND(COUNTIF($C$63:$C$64,A1)&gt;1,NOT(ISBLANK(A1)))</formula>
    </cfRule>
  </conditionalFormatting>
  <printOptions horizontalCentered="1"/>
  <pageMargins left="0" right="0" top="0.3937007874015748" bottom="0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</dc:creator>
  <cp:keywords/>
  <dc:description/>
  <cp:lastModifiedBy>z,,,,,m</cp:lastModifiedBy>
  <cp:lastPrinted>2019-09-19T02:17:26Z</cp:lastPrinted>
  <dcterms:created xsi:type="dcterms:W3CDTF">2015-11-26T09:06:14Z</dcterms:created>
  <dcterms:modified xsi:type="dcterms:W3CDTF">2020-06-14T00:05:42Z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