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管理" sheetId="1" r:id="rId1"/>
    <sheet name="专技" sheetId="2" r:id="rId2"/>
  </sheets>
  <definedNames/>
  <calcPr fullCalcOnLoad="1"/>
</workbook>
</file>

<file path=xl/sharedStrings.xml><?xml version="1.0" encoding="utf-8"?>
<sst xmlns="http://schemas.openxmlformats.org/spreadsheetml/2006/main" count="268" uniqueCount="159">
  <si>
    <t>序号</t>
  </si>
  <si>
    <t>姓名</t>
  </si>
  <si>
    <t>准考证号</t>
  </si>
  <si>
    <t>报考单位及代码</t>
  </si>
  <si>
    <t>报考岗位及代码</t>
  </si>
  <si>
    <t>笔试
总成绩</t>
  </si>
  <si>
    <t>专业测
试成绩</t>
  </si>
  <si>
    <t>备注</t>
  </si>
  <si>
    <t>李莹</t>
  </si>
  <si>
    <t>1152019200517</t>
  </si>
  <si>
    <t>059贵阳市第一中学</t>
  </si>
  <si>
    <t>01管理岗位</t>
  </si>
  <si>
    <t>王莉</t>
  </si>
  <si>
    <t>1152016101525</t>
  </si>
  <si>
    <t>张玉洁</t>
  </si>
  <si>
    <t>1152019902813</t>
  </si>
  <si>
    <t>张领</t>
  </si>
  <si>
    <t>1152016104322</t>
  </si>
  <si>
    <t>02管理岗位</t>
  </si>
  <si>
    <t>张露云</t>
  </si>
  <si>
    <t>1152018903708</t>
  </si>
  <si>
    <t>罗聪银</t>
  </si>
  <si>
    <t>1152016202608</t>
  </si>
  <si>
    <t>张恋恋</t>
  </si>
  <si>
    <t>1152019905723</t>
  </si>
  <si>
    <t>03管理岗位</t>
  </si>
  <si>
    <t>毛黎平</t>
  </si>
  <si>
    <t>1152011201812</t>
  </si>
  <si>
    <t>庞蓉</t>
  </si>
  <si>
    <t>1152016200812</t>
  </si>
  <si>
    <t>郜妮妮</t>
  </si>
  <si>
    <t>1152019002825</t>
  </si>
  <si>
    <t>04管理岗位</t>
  </si>
  <si>
    <t>赵靓</t>
  </si>
  <si>
    <t>1152018204502</t>
  </si>
  <si>
    <t>蒋万姣</t>
  </si>
  <si>
    <t>1152019202019</t>
  </si>
  <si>
    <t>05专业技术岗位</t>
  </si>
  <si>
    <t>张佳义</t>
  </si>
  <si>
    <t>1152019003816</t>
  </si>
  <si>
    <t>田瑜</t>
  </si>
  <si>
    <t>1152019900808</t>
  </si>
  <si>
    <t>路纯纯</t>
  </si>
  <si>
    <t>1152012902505</t>
  </si>
  <si>
    <t>06专业技术岗位</t>
  </si>
  <si>
    <t>黄柳</t>
  </si>
  <si>
    <t>1152012701622</t>
  </si>
  <si>
    <t>01专业技术岗位</t>
  </si>
  <si>
    <t>徐群</t>
  </si>
  <si>
    <t>1152018602020</t>
  </si>
  <si>
    <t>061贵阳市第二中学</t>
  </si>
  <si>
    <t>李琦</t>
  </si>
  <si>
    <t>1152016105103</t>
  </si>
  <si>
    <t>郭富瑶</t>
  </si>
  <si>
    <t>1152019504212</t>
  </si>
  <si>
    <t>黄梅婷</t>
  </si>
  <si>
    <t>1152012901411</t>
  </si>
  <si>
    <t>062贵阳市第六中学</t>
  </si>
  <si>
    <t>周先华</t>
  </si>
  <si>
    <t>1152018903111</t>
  </si>
  <si>
    <t>熊伊力</t>
  </si>
  <si>
    <t>1152018902628</t>
  </si>
  <si>
    <t>陈兆康</t>
  </si>
  <si>
    <t>1152018202130</t>
  </si>
  <si>
    <t>063贵阳市女子职业学校</t>
  </si>
  <si>
    <t>1152016100606</t>
  </si>
  <si>
    <t>1152011200803</t>
  </si>
  <si>
    <t>1152018200607</t>
  </si>
  <si>
    <t>1152018600219</t>
  </si>
  <si>
    <t>1152019905401</t>
  </si>
  <si>
    <t>1152011201919</t>
  </si>
  <si>
    <t>1152019901815</t>
  </si>
  <si>
    <t>侯海</t>
  </si>
  <si>
    <t>1152018602107</t>
  </si>
  <si>
    <t>03专业技术岗位</t>
  </si>
  <si>
    <t>刘丽清</t>
  </si>
  <si>
    <t>1152019901604</t>
  </si>
  <si>
    <t>蒋贤敏</t>
  </si>
  <si>
    <t>1152012700828</t>
  </si>
  <si>
    <t>04专业技术岗位</t>
  </si>
  <si>
    <t>廖倩</t>
  </si>
  <si>
    <t>1152018900106</t>
  </si>
  <si>
    <t>陈松</t>
  </si>
  <si>
    <t>1152019505912</t>
  </si>
  <si>
    <t>谢芳</t>
  </si>
  <si>
    <t>1152019901426</t>
  </si>
  <si>
    <t>王丽</t>
  </si>
  <si>
    <t>065贵阳市招生考试管理中心</t>
  </si>
  <si>
    <t>1152019901022</t>
  </si>
  <si>
    <t>1152016202116</t>
  </si>
  <si>
    <t>1152016201003</t>
  </si>
  <si>
    <t>1152019901213</t>
  </si>
  <si>
    <t>066贵阳市中心实验幼儿园</t>
  </si>
  <si>
    <t>1152019004303</t>
  </si>
  <si>
    <t>1152011200702</t>
  </si>
  <si>
    <t>02专业技术岗位</t>
  </si>
  <si>
    <t>1152012701314</t>
  </si>
  <si>
    <t>067贵阳市六一幼儿园</t>
  </si>
  <si>
    <t>1152018601710</t>
  </si>
  <si>
    <t>1152012900809</t>
  </si>
  <si>
    <t>1152019202209</t>
  </si>
  <si>
    <t>1152019901924</t>
  </si>
  <si>
    <t>1152016102303</t>
  </si>
  <si>
    <t>1152019201917</t>
  </si>
  <si>
    <t>068贵阳市中小学生保健研究所</t>
  </si>
  <si>
    <t>1152016100216</t>
  </si>
  <si>
    <t>1152018600312</t>
  </si>
  <si>
    <t>1152019501419</t>
  </si>
  <si>
    <t>1152019202507</t>
  </si>
  <si>
    <t>1152019505706</t>
  </si>
  <si>
    <t>069贵阳市电化教育馆</t>
  </si>
  <si>
    <t>1152019500230</t>
  </si>
  <si>
    <t>1152019003610</t>
  </si>
  <si>
    <t>1152019200602</t>
  </si>
  <si>
    <t>070贵阳市大中专毕业生就业指导中心</t>
  </si>
  <si>
    <t>1152019505723</t>
  </si>
  <si>
    <t>1152019901626</t>
  </si>
  <si>
    <t xml:space="preserve"> </t>
  </si>
  <si>
    <t>戴鑫</t>
  </si>
  <si>
    <t>雷枫</t>
  </si>
  <si>
    <t>张经纬</t>
  </si>
  <si>
    <t>吴海</t>
  </si>
  <si>
    <t>王义</t>
  </si>
  <si>
    <t>刘泳希</t>
  </si>
  <si>
    <t>黄鑫</t>
  </si>
  <si>
    <t>姜燕红</t>
  </si>
  <si>
    <t>李伊然</t>
  </si>
  <si>
    <t>程月圆</t>
  </si>
  <si>
    <t>张琼</t>
  </si>
  <si>
    <t>吴春桂</t>
  </si>
  <si>
    <t>李敏</t>
  </si>
  <si>
    <t>赵金连</t>
  </si>
  <si>
    <t>许嘉馨</t>
  </si>
  <si>
    <t>张登佑</t>
  </si>
  <si>
    <t>李涛涛</t>
  </si>
  <si>
    <t>顾林山</t>
  </si>
  <si>
    <t>周光耀</t>
  </si>
  <si>
    <t>刘波</t>
  </si>
  <si>
    <t>钟旭梅</t>
  </si>
  <si>
    <t>谢宁</t>
  </si>
  <si>
    <t>刘远楠</t>
  </si>
  <si>
    <t>徐娟</t>
  </si>
  <si>
    <t>彭莉</t>
  </si>
  <si>
    <t>廖义</t>
  </si>
  <si>
    <t>陈珍</t>
  </si>
  <si>
    <t>韩笑</t>
  </si>
  <si>
    <t>姜艳</t>
  </si>
  <si>
    <t>面试
成绩</t>
  </si>
  <si>
    <t>缺考</t>
  </si>
  <si>
    <t>缺考</t>
  </si>
  <si>
    <t>总成绩</t>
  </si>
  <si>
    <t>面试
成绩</t>
  </si>
  <si>
    <t>面试
百分制（40%）</t>
  </si>
  <si>
    <t>笔试
百分制
（60%）</t>
  </si>
  <si>
    <t>专业
测试
百分制（40%）</t>
  </si>
  <si>
    <t>笔试
百分制
（30%）</t>
  </si>
  <si>
    <t>面试
百分制（30%）</t>
  </si>
  <si>
    <t>贵阳市教育局直属学校（单位）2019年公开招聘工作人员面试成绩及总成绩汇总表</t>
  </si>
  <si>
    <t>贵阳市教育局直属学校（单位）2019年公开招聘工作人员面试成绩及总成绩汇总表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</si>
</sst>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0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176" fontId="7" fillId="33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9" fillId="33" borderId="9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9" fillId="33" borderId="9" xfId="0" applyFont="1" applyFill="1" applyBorder="1" applyAlignment="1">
      <alignment horizontal="left" vertical="center"/>
    </xf>
    <xf numFmtId="0" fontId="9" fillId="33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5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176" fontId="2" fillId="34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33" borderId="9" xfId="0" applyFont="1" applyFill="1" applyBorder="1" applyAlignment="1">
      <alignment horizontal="center" vertical="top"/>
    </xf>
    <xf numFmtId="0" fontId="9" fillId="33" borderId="9" xfId="0" applyFont="1" applyFill="1" applyBorder="1" applyAlignment="1">
      <alignment horizontal="center"/>
    </xf>
    <xf numFmtId="0" fontId="9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top"/>
    </xf>
    <xf numFmtId="0" fontId="0" fillId="33" borderId="9" xfId="0" applyFont="1" applyFill="1" applyBorder="1" applyAlignment="1">
      <alignment horizontal="center" vertical="top"/>
    </xf>
    <xf numFmtId="0" fontId="0" fillId="33" borderId="9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top"/>
    </xf>
    <xf numFmtId="176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top"/>
    </xf>
    <xf numFmtId="0" fontId="9" fillId="33" borderId="12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3" borderId="11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 vertical="top"/>
    </xf>
    <xf numFmtId="176" fontId="7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A41"/>
    </sheetView>
  </sheetViews>
  <sheetFormatPr defaultColWidth="9.00390625" defaultRowHeight="14.25"/>
  <cols>
    <col min="1" max="1" width="5.00390625" style="2" bestFit="1" customWidth="1"/>
    <col min="2" max="2" width="7.25390625" style="3" customWidth="1"/>
    <col min="3" max="3" width="14.875" style="3" customWidth="1"/>
    <col min="4" max="4" width="23.75390625" style="75" customWidth="1"/>
    <col min="5" max="5" width="15.75390625" style="3" customWidth="1"/>
    <col min="6" max="6" width="9.00390625" style="3" customWidth="1"/>
    <col min="7" max="7" width="8.875" style="38" customWidth="1"/>
    <col min="8" max="8" width="8.125" style="19" bestFit="1" customWidth="1"/>
    <col min="9" max="9" width="9.25390625" style="19" customWidth="1"/>
    <col min="10" max="10" width="8.375" style="19" customWidth="1"/>
    <col min="11" max="11" width="22.875" style="3" customWidth="1"/>
    <col min="12" max="30" width="9.00390625" style="5" customWidth="1"/>
    <col min="31" max="16384" width="9.00390625" style="4" customWidth="1"/>
  </cols>
  <sheetData>
    <row r="1" spans="1:11" ht="48" customHeight="1">
      <c r="A1" s="33" t="s">
        <v>157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30" s="1" customFormat="1" ht="87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31" t="s">
        <v>153</v>
      </c>
      <c r="H2" s="20" t="s">
        <v>151</v>
      </c>
      <c r="I2" s="20" t="s">
        <v>152</v>
      </c>
      <c r="J2" s="20" t="s">
        <v>150</v>
      </c>
      <c r="K2" s="6" t="s">
        <v>7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30" customFormat="1" ht="18" customHeight="1">
      <c r="A3" s="9">
        <v>1</v>
      </c>
      <c r="B3" s="36" t="s">
        <v>8</v>
      </c>
      <c r="C3" s="34" t="s">
        <v>9</v>
      </c>
      <c r="D3" s="16" t="s">
        <v>10</v>
      </c>
      <c r="E3" s="34" t="s">
        <v>11</v>
      </c>
      <c r="F3" s="36">
        <v>203.5</v>
      </c>
      <c r="G3" s="11">
        <f>F3/300*100*0.6</f>
        <v>40.699999999999996</v>
      </c>
      <c r="H3" s="9">
        <v>82.8</v>
      </c>
      <c r="I3" s="9">
        <f>H3*0.4</f>
        <v>33.12</v>
      </c>
      <c r="J3" s="40">
        <f>G3+I3</f>
        <v>73.82</v>
      </c>
      <c r="K3" s="22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s="24" customFormat="1" ht="18" customHeight="1">
      <c r="A4" s="9">
        <v>2</v>
      </c>
      <c r="B4" s="36" t="s">
        <v>12</v>
      </c>
      <c r="C4" s="34" t="s">
        <v>13</v>
      </c>
      <c r="D4" s="16" t="s">
        <v>10</v>
      </c>
      <c r="E4" s="34" t="s">
        <v>11</v>
      </c>
      <c r="F4" s="36">
        <v>199</v>
      </c>
      <c r="G4" s="11">
        <f aca="true" t="shared" si="0" ref="G4:G41">F4/300*100*0.6</f>
        <v>39.8</v>
      </c>
      <c r="H4" s="9">
        <v>84</v>
      </c>
      <c r="I4" s="9">
        <f aca="true" t="shared" si="1" ref="I4:I41">H4*0.4</f>
        <v>33.6</v>
      </c>
      <c r="J4" s="40">
        <f aca="true" t="shared" si="2" ref="J4:J41">G4+I4</f>
        <v>73.4</v>
      </c>
      <c r="K4" s="21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24" customFormat="1" ht="18" customHeight="1" thickBot="1">
      <c r="A5" s="53">
        <v>3</v>
      </c>
      <c r="B5" s="51" t="s">
        <v>14</v>
      </c>
      <c r="C5" s="50" t="s">
        <v>15</v>
      </c>
      <c r="D5" s="69" t="s">
        <v>10</v>
      </c>
      <c r="E5" s="50" t="s">
        <v>11</v>
      </c>
      <c r="F5" s="51">
        <v>195</v>
      </c>
      <c r="G5" s="52">
        <f t="shared" si="0"/>
        <v>39</v>
      </c>
      <c r="H5" s="53">
        <v>77</v>
      </c>
      <c r="I5" s="53">
        <f t="shared" si="1"/>
        <v>30.8</v>
      </c>
      <c r="J5" s="54">
        <f t="shared" si="2"/>
        <v>69.8</v>
      </c>
      <c r="K5" s="5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30" customFormat="1" ht="18" customHeight="1" thickBot="1">
      <c r="A6" s="47">
        <v>4</v>
      </c>
      <c r="B6" s="68" t="s">
        <v>16</v>
      </c>
      <c r="C6" s="45" t="s">
        <v>17</v>
      </c>
      <c r="D6" s="42" t="s">
        <v>10</v>
      </c>
      <c r="E6" s="45" t="s">
        <v>18</v>
      </c>
      <c r="F6" s="39">
        <v>196</v>
      </c>
      <c r="G6" s="46">
        <f t="shared" si="0"/>
        <v>39.199999999999996</v>
      </c>
      <c r="H6" s="47">
        <v>82.2</v>
      </c>
      <c r="I6" s="47">
        <f t="shared" si="1"/>
        <v>32.88</v>
      </c>
      <c r="J6" s="48">
        <f t="shared" si="2"/>
        <v>72.08</v>
      </c>
      <c r="K6" s="4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24" customFormat="1" ht="18" customHeight="1">
      <c r="A7" s="9">
        <v>5</v>
      </c>
      <c r="B7" s="39" t="s">
        <v>19</v>
      </c>
      <c r="C7" s="34" t="s">
        <v>20</v>
      </c>
      <c r="D7" s="16" t="s">
        <v>10</v>
      </c>
      <c r="E7" s="34" t="s">
        <v>18</v>
      </c>
      <c r="F7" s="36">
        <v>194.5</v>
      </c>
      <c r="G7" s="11">
        <f t="shared" si="0"/>
        <v>38.9</v>
      </c>
      <c r="H7" s="9">
        <v>81.8</v>
      </c>
      <c r="I7" s="9">
        <f t="shared" si="1"/>
        <v>32.72</v>
      </c>
      <c r="J7" s="40">
        <f t="shared" si="2"/>
        <v>71.62</v>
      </c>
      <c r="K7" s="21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11" s="23" customFormat="1" ht="18" customHeight="1" thickBot="1">
      <c r="A8" s="53">
        <v>6</v>
      </c>
      <c r="B8" s="51" t="s">
        <v>21</v>
      </c>
      <c r="C8" s="50" t="s">
        <v>22</v>
      </c>
      <c r="D8" s="69" t="s">
        <v>10</v>
      </c>
      <c r="E8" s="50" t="s">
        <v>18</v>
      </c>
      <c r="F8" s="51">
        <v>193.5</v>
      </c>
      <c r="G8" s="52">
        <f t="shared" si="0"/>
        <v>38.699999999999996</v>
      </c>
      <c r="H8" s="53">
        <v>77.2</v>
      </c>
      <c r="I8" s="53">
        <f t="shared" si="1"/>
        <v>30.880000000000003</v>
      </c>
      <c r="J8" s="54">
        <f t="shared" si="2"/>
        <v>69.58</v>
      </c>
      <c r="K8" s="55"/>
    </row>
    <row r="9" spans="1:30" s="30" customFormat="1" ht="18" customHeight="1">
      <c r="A9" s="59">
        <v>7</v>
      </c>
      <c r="B9" s="57" t="s">
        <v>26</v>
      </c>
      <c r="C9" s="56" t="s">
        <v>27</v>
      </c>
      <c r="D9" s="70" t="s">
        <v>10</v>
      </c>
      <c r="E9" s="56" t="s">
        <v>25</v>
      </c>
      <c r="F9" s="57">
        <v>198</v>
      </c>
      <c r="G9" s="58">
        <f t="shared" si="0"/>
        <v>39.6</v>
      </c>
      <c r="H9" s="59">
        <v>79.4</v>
      </c>
      <c r="I9" s="59">
        <f t="shared" si="1"/>
        <v>31.760000000000005</v>
      </c>
      <c r="J9" s="60">
        <f t="shared" si="2"/>
        <v>71.36000000000001</v>
      </c>
      <c r="K9" s="61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s="24" customFormat="1" ht="18" customHeight="1">
      <c r="A10" s="9">
        <v>8</v>
      </c>
      <c r="B10" s="36" t="s">
        <v>28</v>
      </c>
      <c r="C10" s="34" t="s">
        <v>29</v>
      </c>
      <c r="D10" s="16" t="s">
        <v>10</v>
      </c>
      <c r="E10" s="34" t="s">
        <v>25</v>
      </c>
      <c r="F10" s="36">
        <v>197.5</v>
      </c>
      <c r="G10" s="11">
        <f t="shared" si="0"/>
        <v>39.49999999999999</v>
      </c>
      <c r="H10" s="9">
        <v>78</v>
      </c>
      <c r="I10" s="9">
        <f t="shared" si="1"/>
        <v>31.200000000000003</v>
      </c>
      <c r="J10" s="40">
        <f t="shared" si="2"/>
        <v>70.69999999999999</v>
      </c>
      <c r="K10" s="21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s="18" customFormat="1" ht="18" customHeight="1" thickBot="1">
      <c r="A11" s="53">
        <v>9</v>
      </c>
      <c r="B11" s="51" t="s">
        <v>23</v>
      </c>
      <c r="C11" s="50" t="s">
        <v>24</v>
      </c>
      <c r="D11" s="69" t="s">
        <v>10</v>
      </c>
      <c r="E11" s="50" t="s">
        <v>25</v>
      </c>
      <c r="F11" s="51">
        <v>203</v>
      </c>
      <c r="G11" s="52">
        <f>F11/300*100*0.6</f>
        <v>40.599999999999994</v>
      </c>
      <c r="H11" s="53" t="s">
        <v>149</v>
      </c>
      <c r="I11" s="53"/>
      <c r="J11" s="54"/>
      <c r="K11" s="62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s="30" customFormat="1" ht="18" customHeight="1">
      <c r="A12" s="47">
        <v>10</v>
      </c>
      <c r="B12" s="39" t="s">
        <v>30</v>
      </c>
      <c r="C12" s="45" t="s">
        <v>31</v>
      </c>
      <c r="D12" s="42" t="s">
        <v>10</v>
      </c>
      <c r="E12" s="45" t="s">
        <v>32</v>
      </c>
      <c r="F12" s="39">
        <v>205.5</v>
      </c>
      <c r="G12" s="46">
        <f t="shared" si="0"/>
        <v>41.1</v>
      </c>
      <c r="H12" s="47">
        <v>85.8</v>
      </c>
      <c r="I12" s="47">
        <f t="shared" si="1"/>
        <v>34.32</v>
      </c>
      <c r="J12" s="48">
        <f t="shared" si="2"/>
        <v>75.42</v>
      </c>
      <c r="K12" s="4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s="24" customFormat="1" ht="18" customHeight="1">
      <c r="A13" s="9">
        <v>11</v>
      </c>
      <c r="B13" s="36" t="s">
        <v>33</v>
      </c>
      <c r="C13" s="34" t="s">
        <v>34</v>
      </c>
      <c r="D13" s="16" t="s">
        <v>10</v>
      </c>
      <c r="E13" s="34" t="s">
        <v>32</v>
      </c>
      <c r="F13" s="36">
        <v>201</v>
      </c>
      <c r="G13" s="11">
        <f t="shared" si="0"/>
        <v>40.199999999999996</v>
      </c>
      <c r="H13" s="9">
        <v>83.2</v>
      </c>
      <c r="I13" s="9">
        <f t="shared" si="1"/>
        <v>33.28</v>
      </c>
      <c r="J13" s="40">
        <f t="shared" si="2"/>
        <v>73.47999999999999</v>
      </c>
      <c r="K13" s="21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24" customFormat="1" ht="18" customHeight="1" thickBot="1">
      <c r="A14" s="53">
        <v>12</v>
      </c>
      <c r="B14" s="51" t="s">
        <v>35</v>
      </c>
      <c r="C14" s="50" t="s">
        <v>36</v>
      </c>
      <c r="D14" s="69" t="s">
        <v>10</v>
      </c>
      <c r="E14" s="50" t="s">
        <v>32</v>
      </c>
      <c r="F14" s="51">
        <v>193.5</v>
      </c>
      <c r="G14" s="52">
        <f t="shared" si="0"/>
        <v>38.699999999999996</v>
      </c>
      <c r="H14" s="53">
        <v>74.6</v>
      </c>
      <c r="I14" s="53">
        <f t="shared" si="1"/>
        <v>29.84</v>
      </c>
      <c r="J14" s="54">
        <f t="shared" si="2"/>
        <v>68.53999999999999</v>
      </c>
      <c r="K14" s="55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s="30" customFormat="1" ht="18" customHeight="1">
      <c r="A15" s="47">
        <v>13</v>
      </c>
      <c r="B15" s="39" t="s">
        <v>55</v>
      </c>
      <c r="C15" s="41" t="s">
        <v>56</v>
      </c>
      <c r="D15" s="71" t="s">
        <v>57</v>
      </c>
      <c r="E15" s="41" t="s">
        <v>11</v>
      </c>
      <c r="F15" s="39">
        <v>171.5</v>
      </c>
      <c r="G15" s="46">
        <f t="shared" si="0"/>
        <v>34.3</v>
      </c>
      <c r="H15" s="47">
        <v>79.6</v>
      </c>
      <c r="I15" s="47">
        <f t="shared" si="1"/>
        <v>31.84</v>
      </c>
      <c r="J15" s="48">
        <f t="shared" si="2"/>
        <v>66.14</v>
      </c>
      <c r="K15" s="4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s="24" customFormat="1" ht="18" customHeight="1">
      <c r="A16" s="9">
        <v>14</v>
      </c>
      <c r="B16" s="36" t="s">
        <v>58</v>
      </c>
      <c r="C16" s="35" t="s">
        <v>59</v>
      </c>
      <c r="D16" s="26" t="s">
        <v>57</v>
      </c>
      <c r="E16" s="35" t="s">
        <v>11</v>
      </c>
      <c r="F16" s="36">
        <v>159</v>
      </c>
      <c r="G16" s="11">
        <f t="shared" si="0"/>
        <v>31.799999999999997</v>
      </c>
      <c r="H16" s="9">
        <v>75.2</v>
      </c>
      <c r="I16" s="9">
        <f t="shared" si="1"/>
        <v>30.080000000000002</v>
      </c>
      <c r="J16" s="40">
        <f t="shared" si="2"/>
        <v>61.879999999999995</v>
      </c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s="14" customFormat="1" ht="18" customHeight="1" thickBot="1">
      <c r="A17" s="53">
        <v>15</v>
      </c>
      <c r="B17" s="51" t="s">
        <v>60</v>
      </c>
      <c r="C17" s="63" t="s">
        <v>61</v>
      </c>
      <c r="D17" s="72" t="s">
        <v>57</v>
      </c>
      <c r="E17" s="63" t="s">
        <v>11</v>
      </c>
      <c r="F17" s="51">
        <v>154.5</v>
      </c>
      <c r="G17" s="52">
        <f t="shared" si="0"/>
        <v>30.9</v>
      </c>
      <c r="H17" s="53" t="s">
        <v>149</v>
      </c>
      <c r="I17" s="53"/>
      <c r="J17" s="54"/>
      <c r="K17" s="6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30" customFormat="1" ht="18" customHeight="1">
      <c r="A18" s="59">
        <v>16</v>
      </c>
      <c r="B18" s="57" t="s">
        <v>62</v>
      </c>
      <c r="C18" s="57" t="s">
        <v>63</v>
      </c>
      <c r="D18" s="73" t="s">
        <v>64</v>
      </c>
      <c r="E18" s="57" t="s">
        <v>11</v>
      </c>
      <c r="F18" s="57">
        <v>183</v>
      </c>
      <c r="G18" s="58">
        <f t="shared" si="0"/>
        <v>36.6</v>
      </c>
      <c r="H18" s="59">
        <v>78.6</v>
      </c>
      <c r="I18" s="59">
        <f t="shared" si="1"/>
        <v>31.439999999999998</v>
      </c>
      <c r="J18" s="60">
        <f t="shared" si="2"/>
        <v>68.03999999999999</v>
      </c>
      <c r="K18" s="6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s="30" customFormat="1" ht="16.5">
      <c r="A19" s="9">
        <v>17</v>
      </c>
      <c r="B19" s="37" t="s">
        <v>119</v>
      </c>
      <c r="C19" s="36" t="s">
        <v>66</v>
      </c>
      <c r="D19" s="25" t="s">
        <v>64</v>
      </c>
      <c r="E19" s="36" t="s">
        <v>11</v>
      </c>
      <c r="F19" s="36">
        <v>152.5</v>
      </c>
      <c r="G19" s="11">
        <f>F19/300*100*0.6</f>
        <v>30.499999999999996</v>
      </c>
      <c r="H19" s="9">
        <v>78.8</v>
      </c>
      <c r="I19" s="9">
        <f>H19*0.4</f>
        <v>31.52</v>
      </c>
      <c r="J19" s="40">
        <f>G19+I19</f>
        <v>62.019999999999996</v>
      </c>
      <c r="K19" s="22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s="24" customFormat="1" ht="16.5">
      <c r="A20" s="9">
        <v>18</v>
      </c>
      <c r="B20" s="37" t="s">
        <v>118</v>
      </c>
      <c r="C20" s="36" t="s">
        <v>65</v>
      </c>
      <c r="D20" s="25" t="s">
        <v>64</v>
      </c>
      <c r="E20" s="36" t="s">
        <v>11</v>
      </c>
      <c r="F20" s="36">
        <v>157.5</v>
      </c>
      <c r="G20" s="11">
        <f t="shared" si="0"/>
        <v>31.5</v>
      </c>
      <c r="H20" s="9">
        <v>74.4</v>
      </c>
      <c r="I20" s="9">
        <f t="shared" si="1"/>
        <v>29.760000000000005</v>
      </c>
      <c r="J20" s="40">
        <f t="shared" si="2"/>
        <v>61.260000000000005</v>
      </c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s="24" customFormat="1" ht="16.5">
      <c r="A21" s="9">
        <v>19</v>
      </c>
      <c r="B21" s="37" t="s">
        <v>122</v>
      </c>
      <c r="C21" s="36" t="s">
        <v>69</v>
      </c>
      <c r="D21" s="25" t="s">
        <v>64</v>
      </c>
      <c r="E21" s="36" t="s">
        <v>11</v>
      </c>
      <c r="F21" s="36">
        <v>147</v>
      </c>
      <c r="G21" s="11">
        <f>F21/300*100*0.6</f>
        <v>29.4</v>
      </c>
      <c r="H21" s="9">
        <v>78</v>
      </c>
      <c r="I21" s="9">
        <f>H21*0.4</f>
        <v>31.200000000000003</v>
      </c>
      <c r="J21" s="40">
        <f>G21+I21</f>
        <v>60.6</v>
      </c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s="24" customFormat="1" ht="16.5">
      <c r="A22" s="9">
        <v>20</v>
      </c>
      <c r="B22" s="37" t="s">
        <v>120</v>
      </c>
      <c r="C22" s="36" t="s">
        <v>67</v>
      </c>
      <c r="D22" s="25" t="s">
        <v>64</v>
      </c>
      <c r="E22" s="36" t="s">
        <v>11</v>
      </c>
      <c r="F22" s="36">
        <v>147</v>
      </c>
      <c r="G22" s="11">
        <f t="shared" si="0"/>
        <v>29.4</v>
      </c>
      <c r="H22" s="9">
        <v>68.8</v>
      </c>
      <c r="I22" s="9">
        <f t="shared" si="1"/>
        <v>27.52</v>
      </c>
      <c r="J22" s="40">
        <f t="shared" si="2"/>
        <v>56.92</v>
      </c>
      <c r="K22" s="22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s="14" customFormat="1" ht="17.25" thickBot="1">
      <c r="A23" s="53">
        <v>21</v>
      </c>
      <c r="B23" s="65" t="s">
        <v>121</v>
      </c>
      <c r="C23" s="51" t="s">
        <v>68</v>
      </c>
      <c r="D23" s="74" t="s">
        <v>64</v>
      </c>
      <c r="E23" s="51" t="s">
        <v>11</v>
      </c>
      <c r="F23" s="51">
        <v>147</v>
      </c>
      <c r="G23" s="52">
        <f t="shared" si="0"/>
        <v>29.4</v>
      </c>
      <c r="H23" s="53" t="s">
        <v>149</v>
      </c>
      <c r="I23" s="53"/>
      <c r="J23" s="54"/>
      <c r="K23" s="6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s="30" customFormat="1" ht="16.5">
      <c r="A24" s="59">
        <v>22</v>
      </c>
      <c r="B24" s="66" t="s">
        <v>123</v>
      </c>
      <c r="C24" s="57" t="s">
        <v>70</v>
      </c>
      <c r="D24" s="73" t="s">
        <v>64</v>
      </c>
      <c r="E24" s="57" t="s">
        <v>18</v>
      </c>
      <c r="F24" s="57">
        <v>190</v>
      </c>
      <c r="G24" s="58">
        <f t="shared" si="0"/>
        <v>37.99999999999999</v>
      </c>
      <c r="H24" s="59">
        <v>84</v>
      </c>
      <c r="I24" s="59">
        <f t="shared" si="1"/>
        <v>33.6</v>
      </c>
      <c r="J24" s="60">
        <f t="shared" si="2"/>
        <v>71.6</v>
      </c>
      <c r="K24" s="61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s="24" customFormat="1" ht="16.5">
      <c r="A25" s="9">
        <v>23</v>
      </c>
      <c r="B25" s="37" t="s">
        <v>124</v>
      </c>
      <c r="C25" s="36" t="s">
        <v>71</v>
      </c>
      <c r="D25" s="25" t="s">
        <v>64</v>
      </c>
      <c r="E25" s="36" t="s">
        <v>18</v>
      </c>
      <c r="F25" s="36">
        <v>189.5</v>
      </c>
      <c r="G25" s="11">
        <f t="shared" si="0"/>
        <v>37.9</v>
      </c>
      <c r="H25" s="9">
        <v>80.6</v>
      </c>
      <c r="I25" s="9">
        <f t="shared" si="1"/>
        <v>32.24</v>
      </c>
      <c r="J25" s="40">
        <f t="shared" si="2"/>
        <v>70.14</v>
      </c>
      <c r="K25" s="22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s="24" customFormat="1" ht="22.5" customHeight="1" thickBot="1">
      <c r="A26" s="53">
        <v>24</v>
      </c>
      <c r="B26" s="65" t="s">
        <v>72</v>
      </c>
      <c r="C26" s="51" t="s">
        <v>73</v>
      </c>
      <c r="D26" s="74" t="s">
        <v>64</v>
      </c>
      <c r="E26" s="51" t="s">
        <v>18</v>
      </c>
      <c r="F26" s="51">
        <v>180</v>
      </c>
      <c r="G26" s="52">
        <f t="shared" si="0"/>
        <v>36</v>
      </c>
      <c r="H26" s="53">
        <v>76.8</v>
      </c>
      <c r="I26" s="53">
        <f t="shared" si="1"/>
        <v>30.72</v>
      </c>
      <c r="J26" s="54">
        <f t="shared" si="2"/>
        <v>66.72</v>
      </c>
      <c r="K26" s="67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s="30" customFormat="1" ht="16.5">
      <c r="A27" s="59">
        <v>25</v>
      </c>
      <c r="B27" s="66" t="s">
        <v>130</v>
      </c>
      <c r="C27" s="57" t="s">
        <v>94</v>
      </c>
      <c r="D27" s="73" t="s">
        <v>92</v>
      </c>
      <c r="E27" s="57" t="s">
        <v>11</v>
      </c>
      <c r="F27" s="57">
        <v>164</v>
      </c>
      <c r="G27" s="58">
        <f aca="true" t="shared" si="3" ref="G27:G35">F27/300*100*0.6</f>
        <v>32.8</v>
      </c>
      <c r="H27" s="59">
        <v>83.6</v>
      </c>
      <c r="I27" s="59">
        <f>H27*0.4</f>
        <v>33.44</v>
      </c>
      <c r="J27" s="60">
        <f>G27+I27</f>
        <v>66.24</v>
      </c>
      <c r="K27" s="61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s="24" customFormat="1" ht="16.5">
      <c r="A28" s="9">
        <v>26</v>
      </c>
      <c r="B28" s="37" t="s">
        <v>129</v>
      </c>
      <c r="C28" s="36" t="s">
        <v>93</v>
      </c>
      <c r="D28" s="25" t="s">
        <v>92</v>
      </c>
      <c r="E28" s="36" t="s">
        <v>11</v>
      </c>
      <c r="F28" s="36">
        <v>165</v>
      </c>
      <c r="G28" s="11">
        <f t="shared" si="3"/>
        <v>33</v>
      </c>
      <c r="H28" s="9">
        <v>82.4</v>
      </c>
      <c r="I28" s="9">
        <f>H28*0.4</f>
        <v>32.96</v>
      </c>
      <c r="J28" s="40">
        <f>G28+I28</f>
        <v>65.96000000000001</v>
      </c>
      <c r="K28" s="22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s="24" customFormat="1" ht="17.25" thickBot="1">
      <c r="A29" s="53">
        <v>27</v>
      </c>
      <c r="B29" s="65" t="s">
        <v>128</v>
      </c>
      <c r="C29" s="51" t="s">
        <v>91</v>
      </c>
      <c r="D29" s="74" t="s">
        <v>92</v>
      </c>
      <c r="E29" s="51" t="s">
        <v>11</v>
      </c>
      <c r="F29" s="51">
        <v>171</v>
      </c>
      <c r="G29" s="52">
        <f t="shared" si="3"/>
        <v>34.199999999999996</v>
      </c>
      <c r="H29" s="53">
        <v>76.8</v>
      </c>
      <c r="I29" s="53">
        <f>H29*0.4</f>
        <v>30.72</v>
      </c>
      <c r="J29" s="54">
        <f>G29+I29</f>
        <v>64.91999999999999</v>
      </c>
      <c r="K29" s="67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s="30" customFormat="1" ht="16.5">
      <c r="A30" s="59">
        <v>28</v>
      </c>
      <c r="B30" s="66" t="s">
        <v>131</v>
      </c>
      <c r="C30" s="57" t="s">
        <v>96</v>
      </c>
      <c r="D30" s="73" t="s">
        <v>97</v>
      </c>
      <c r="E30" s="57" t="s">
        <v>11</v>
      </c>
      <c r="F30" s="57">
        <v>201</v>
      </c>
      <c r="G30" s="58">
        <f t="shared" si="3"/>
        <v>40.199999999999996</v>
      </c>
      <c r="H30" s="59">
        <v>79.4</v>
      </c>
      <c r="I30" s="59">
        <f>H30*0.4</f>
        <v>31.760000000000005</v>
      </c>
      <c r="J30" s="60">
        <f>G30+I30</f>
        <v>71.96000000000001</v>
      </c>
      <c r="K30" s="61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s="14" customFormat="1" ht="16.5">
      <c r="A31" s="9">
        <v>29</v>
      </c>
      <c r="B31" s="37" t="s">
        <v>133</v>
      </c>
      <c r="C31" s="36" t="s">
        <v>99</v>
      </c>
      <c r="D31" s="25" t="s">
        <v>97</v>
      </c>
      <c r="E31" s="36" t="s">
        <v>11</v>
      </c>
      <c r="F31" s="36">
        <v>191</v>
      </c>
      <c r="G31" s="11">
        <f t="shared" si="3"/>
        <v>38.2</v>
      </c>
      <c r="H31" s="9">
        <v>83.2</v>
      </c>
      <c r="I31" s="9">
        <f>H31*0.4</f>
        <v>33.28</v>
      </c>
      <c r="J31" s="40">
        <f>G31+I31</f>
        <v>71.48</v>
      </c>
      <c r="K31" s="22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s="24" customFormat="1" ht="17.25" thickBot="1">
      <c r="A32" s="53">
        <v>30</v>
      </c>
      <c r="B32" s="65" t="s">
        <v>132</v>
      </c>
      <c r="C32" s="51" t="s">
        <v>98</v>
      </c>
      <c r="D32" s="74" t="s">
        <v>97</v>
      </c>
      <c r="E32" s="51" t="s">
        <v>11</v>
      </c>
      <c r="F32" s="51">
        <v>197.5</v>
      </c>
      <c r="G32" s="52">
        <f t="shared" si="3"/>
        <v>39.49999999999999</v>
      </c>
      <c r="H32" s="53" t="s">
        <v>149</v>
      </c>
      <c r="I32" s="53"/>
      <c r="J32" s="54"/>
      <c r="K32" s="6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s="30" customFormat="1" ht="16.5">
      <c r="A33" s="59">
        <v>31</v>
      </c>
      <c r="B33" s="66" t="s">
        <v>134</v>
      </c>
      <c r="C33" s="57" t="s">
        <v>100</v>
      </c>
      <c r="D33" s="73" t="s">
        <v>97</v>
      </c>
      <c r="E33" s="57" t="s">
        <v>18</v>
      </c>
      <c r="F33" s="57">
        <v>170</v>
      </c>
      <c r="G33" s="58">
        <f t="shared" si="3"/>
        <v>34</v>
      </c>
      <c r="H33" s="59">
        <v>82.6</v>
      </c>
      <c r="I33" s="59">
        <f>H33*0.4</f>
        <v>33.04</v>
      </c>
      <c r="J33" s="60">
        <f>G33+I33</f>
        <v>67.03999999999999</v>
      </c>
      <c r="K33" s="61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s="24" customFormat="1" ht="16.5">
      <c r="A34" s="9">
        <v>32</v>
      </c>
      <c r="B34" s="37" t="s">
        <v>136</v>
      </c>
      <c r="C34" s="36" t="s">
        <v>102</v>
      </c>
      <c r="D34" s="25" t="s">
        <v>97</v>
      </c>
      <c r="E34" s="36" t="s">
        <v>18</v>
      </c>
      <c r="F34" s="36">
        <v>161.5</v>
      </c>
      <c r="G34" s="11">
        <f t="shared" si="3"/>
        <v>32.3</v>
      </c>
      <c r="H34" s="9">
        <v>72.8</v>
      </c>
      <c r="I34" s="9">
        <f>H34*0.4</f>
        <v>29.12</v>
      </c>
      <c r="J34" s="40">
        <f>G34+I34</f>
        <v>61.42</v>
      </c>
      <c r="K34" s="22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24" customFormat="1" ht="17.25" thickBot="1">
      <c r="A35" s="53">
        <v>33</v>
      </c>
      <c r="B35" s="65" t="s">
        <v>135</v>
      </c>
      <c r="C35" s="51" t="s">
        <v>101</v>
      </c>
      <c r="D35" s="74" t="s">
        <v>97</v>
      </c>
      <c r="E35" s="51" t="s">
        <v>18</v>
      </c>
      <c r="F35" s="51">
        <v>163.5</v>
      </c>
      <c r="G35" s="52">
        <f t="shared" si="3"/>
        <v>32.7</v>
      </c>
      <c r="H35" s="53">
        <v>68.2</v>
      </c>
      <c r="I35" s="53">
        <f>H35*0.4</f>
        <v>27.28</v>
      </c>
      <c r="J35" s="54">
        <f>G35+I35</f>
        <v>59.980000000000004</v>
      </c>
      <c r="K35" s="67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s="30" customFormat="1" ht="16.5">
      <c r="A36" s="59">
        <v>34</v>
      </c>
      <c r="B36" s="66" t="s">
        <v>137</v>
      </c>
      <c r="C36" s="57" t="s">
        <v>103</v>
      </c>
      <c r="D36" s="73" t="s">
        <v>104</v>
      </c>
      <c r="E36" s="57" t="s">
        <v>11</v>
      </c>
      <c r="F36" s="57">
        <v>205</v>
      </c>
      <c r="G36" s="58">
        <f t="shared" si="0"/>
        <v>40.99999999999999</v>
      </c>
      <c r="H36" s="59">
        <v>79</v>
      </c>
      <c r="I36" s="59">
        <f t="shared" si="1"/>
        <v>31.6</v>
      </c>
      <c r="J36" s="60">
        <f t="shared" si="2"/>
        <v>72.6</v>
      </c>
      <c r="K36" s="61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s="24" customFormat="1" ht="16.5">
      <c r="A37" s="9">
        <v>35</v>
      </c>
      <c r="B37" s="37" t="s">
        <v>138</v>
      </c>
      <c r="C37" s="36" t="s">
        <v>105</v>
      </c>
      <c r="D37" s="25" t="s">
        <v>104</v>
      </c>
      <c r="E37" s="36" t="s">
        <v>11</v>
      </c>
      <c r="F37" s="36">
        <v>183</v>
      </c>
      <c r="G37" s="11">
        <f t="shared" si="0"/>
        <v>36.6</v>
      </c>
      <c r="H37" s="9">
        <v>84.4</v>
      </c>
      <c r="I37" s="9">
        <f t="shared" si="1"/>
        <v>33.760000000000005</v>
      </c>
      <c r="J37" s="40">
        <f t="shared" si="2"/>
        <v>70.36000000000001</v>
      </c>
      <c r="K37" s="22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s="24" customFormat="1" ht="17.25" thickBot="1">
      <c r="A38" s="53">
        <v>36</v>
      </c>
      <c r="B38" s="65" t="s">
        <v>139</v>
      </c>
      <c r="C38" s="51" t="s">
        <v>106</v>
      </c>
      <c r="D38" s="74" t="s">
        <v>104</v>
      </c>
      <c r="E38" s="51" t="s">
        <v>11</v>
      </c>
      <c r="F38" s="51">
        <v>175.5</v>
      </c>
      <c r="G38" s="52">
        <f t="shared" si="0"/>
        <v>35.1</v>
      </c>
      <c r="H38" s="53">
        <v>72.6</v>
      </c>
      <c r="I38" s="53">
        <f t="shared" si="1"/>
        <v>29.04</v>
      </c>
      <c r="J38" s="54">
        <f t="shared" si="2"/>
        <v>64.14</v>
      </c>
      <c r="K38" s="67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s="30" customFormat="1" ht="16.5">
      <c r="A39" s="59">
        <v>37</v>
      </c>
      <c r="B39" s="66" t="s">
        <v>141</v>
      </c>
      <c r="C39" s="57" t="s">
        <v>109</v>
      </c>
      <c r="D39" s="73" t="s">
        <v>110</v>
      </c>
      <c r="E39" s="57" t="s">
        <v>11</v>
      </c>
      <c r="F39" s="57">
        <v>208</v>
      </c>
      <c r="G39" s="58">
        <f t="shared" si="0"/>
        <v>41.6</v>
      </c>
      <c r="H39" s="59">
        <v>85.6</v>
      </c>
      <c r="I39" s="59">
        <f t="shared" si="1"/>
        <v>34.24</v>
      </c>
      <c r="J39" s="60">
        <f t="shared" si="2"/>
        <v>75.84</v>
      </c>
      <c r="K39" s="61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s="24" customFormat="1" ht="16.5">
      <c r="A40" s="9">
        <v>38</v>
      </c>
      <c r="B40" s="37" t="s">
        <v>142</v>
      </c>
      <c r="C40" s="36" t="s">
        <v>111</v>
      </c>
      <c r="D40" s="25" t="s">
        <v>110</v>
      </c>
      <c r="E40" s="36" t="s">
        <v>11</v>
      </c>
      <c r="F40" s="36">
        <v>202.5</v>
      </c>
      <c r="G40" s="11">
        <f t="shared" si="0"/>
        <v>40.5</v>
      </c>
      <c r="H40" s="9">
        <v>77.2</v>
      </c>
      <c r="I40" s="9">
        <f t="shared" si="1"/>
        <v>30.880000000000003</v>
      </c>
      <c r="J40" s="40">
        <f t="shared" si="2"/>
        <v>71.38</v>
      </c>
      <c r="K40" s="22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s="24" customFormat="1" ht="17.25" thickBot="1">
      <c r="A41" s="53">
        <v>39</v>
      </c>
      <c r="B41" s="65" t="s">
        <v>143</v>
      </c>
      <c r="C41" s="51" t="s">
        <v>112</v>
      </c>
      <c r="D41" s="74" t="s">
        <v>110</v>
      </c>
      <c r="E41" s="51" t="s">
        <v>11</v>
      </c>
      <c r="F41" s="51">
        <v>198</v>
      </c>
      <c r="G41" s="52">
        <f t="shared" si="0"/>
        <v>39.6</v>
      </c>
      <c r="H41" s="53">
        <v>78</v>
      </c>
      <c r="I41" s="53">
        <f t="shared" si="1"/>
        <v>31.200000000000003</v>
      </c>
      <c r="J41" s="54">
        <f t="shared" si="2"/>
        <v>70.80000000000001</v>
      </c>
      <c r="K41" s="67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</sheetData>
  <sheetProtection/>
  <mergeCells count="1">
    <mergeCell ref="A1:K1"/>
  </mergeCells>
  <printOptions/>
  <pageMargins left="0.24" right="0.1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3">
      <selection activeCell="A3" sqref="A3:A22"/>
    </sheetView>
  </sheetViews>
  <sheetFormatPr defaultColWidth="9.00390625" defaultRowHeight="14.25"/>
  <cols>
    <col min="1" max="1" width="4.75390625" style="28" customWidth="1"/>
    <col min="2" max="2" width="7.125" style="3" customWidth="1"/>
    <col min="3" max="3" width="12.50390625" style="4" customWidth="1"/>
    <col min="4" max="4" width="28.625" style="4" customWidth="1"/>
    <col min="5" max="5" width="15.375" style="3" customWidth="1"/>
    <col min="6" max="6" width="7.875" style="3" customWidth="1"/>
    <col min="7" max="7" width="8.50390625" style="15" customWidth="1"/>
    <col min="8" max="8" width="6.50390625" style="4" customWidth="1"/>
    <col min="9" max="9" width="8.50390625" style="15" customWidth="1"/>
    <col min="10" max="10" width="6.25390625" style="3" customWidth="1"/>
    <col min="11" max="11" width="8.625" style="3" customWidth="1"/>
    <col min="12" max="12" width="7.875" style="3" customWidth="1"/>
    <col min="13" max="13" width="17.125" style="3" customWidth="1"/>
    <col min="14" max="21" width="9.00390625" style="5" customWidth="1"/>
    <col min="22" max="16384" width="9.00390625" style="4" customWidth="1"/>
  </cols>
  <sheetData>
    <row r="1" spans="1:13" ht="48" customHeight="1">
      <c r="A1" s="33" t="s">
        <v>158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1" s="1" customFormat="1" ht="87" customHeight="1">
      <c r="A2" s="2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31" t="s">
        <v>155</v>
      </c>
      <c r="H2" s="7" t="s">
        <v>6</v>
      </c>
      <c r="I2" s="32" t="s">
        <v>154</v>
      </c>
      <c r="J2" s="20" t="s">
        <v>147</v>
      </c>
      <c r="K2" s="20" t="s">
        <v>156</v>
      </c>
      <c r="L2" s="20" t="s">
        <v>150</v>
      </c>
      <c r="M2" s="6" t="s">
        <v>7</v>
      </c>
      <c r="N2" s="8"/>
      <c r="O2" s="8"/>
      <c r="P2" s="8"/>
      <c r="Q2" s="8"/>
      <c r="R2" s="8"/>
      <c r="S2" s="8"/>
      <c r="T2" s="8"/>
      <c r="U2" s="8"/>
    </row>
    <row r="3" spans="1:21" s="30" customFormat="1" ht="18" customHeight="1">
      <c r="A3" s="9">
        <v>1</v>
      </c>
      <c r="B3" s="34" t="s">
        <v>38</v>
      </c>
      <c r="C3" s="16" t="s">
        <v>39</v>
      </c>
      <c r="D3" s="16" t="s">
        <v>10</v>
      </c>
      <c r="E3" s="34" t="s">
        <v>37</v>
      </c>
      <c r="F3" s="34">
        <v>175.5</v>
      </c>
      <c r="G3" s="11">
        <f>F3/300*100*0.3</f>
        <v>17.55</v>
      </c>
      <c r="H3" s="43">
        <v>63</v>
      </c>
      <c r="I3" s="11">
        <f aca="true" t="shared" si="0" ref="I3:I22">H3*0.4</f>
        <v>25.200000000000003</v>
      </c>
      <c r="J3" s="10">
        <v>79</v>
      </c>
      <c r="K3" s="10">
        <f>J3*0.3</f>
        <v>23.7</v>
      </c>
      <c r="L3" s="11">
        <f>G3+I3+K3</f>
        <v>66.45</v>
      </c>
      <c r="M3" s="22"/>
      <c r="N3" s="29"/>
      <c r="O3" s="29"/>
      <c r="P3" s="29"/>
      <c r="Q3" s="29"/>
      <c r="R3" s="29"/>
      <c r="S3" s="29"/>
      <c r="T3" s="29"/>
      <c r="U3" s="29"/>
    </row>
    <row r="4" spans="1:21" s="24" customFormat="1" ht="18" customHeight="1">
      <c r="A4" s="9">
        <v>2</v>
      </c>
      <c r="B4" s="34" t="s">
        <v>40</v>
      </c>
      <c r="C4" s="16" t="s">
        <v>41</v>
      </c>
      <c r="D4" s="16" t="s">
        <v>10</v>
      </c>
      <c r="E4" s="34" t="s">
        <v>37</v>
      </c>
      <c r="F4" s="34">
        <v>172.5</v>
      </c>
      <c r="G4" s="11">
        <f>F4/300*100*0.3</f>
        <v>17.249999999999996</v>
      </c>
      <c r="H4" s="43">
        <v>60</v>
      </c>
      <c r="I4" s="11">
        <f t="shared" si="0"/>
        <v>24</v>
      </c>
      <c r="J4" s="10">
        <v>80.6</v>
      </c>
      <c r="K4" s="10">
        <f aca="true" t="shared" si="1" ref="K4:K22">J4*0.3</f>
        <v>24.179999999999996</v>
      </c>
      <c r="L4" s="11">
        <f>G4+I4+K4</f>
        <v>65.42999999999999</v>
      </c>
      <c r="M4" s="22"/>
      <c r="N4" s="23"/>
      <c r="O4" s="23"/>
      <c r="P4" s="23"/>
      <c r="Q4" s="23"/>
      <c r="R4" s="23"/>
      <c r="S4" s="23"/>
      <c r="T4" s="23"/>
      <c r="U4" s="23"/>
    </row>
    <row r="5" spans="1:21" s="14" customFormat="1" ht="18" customHeight="1" thickBot="1">
      <c r="A5" s="53">
        <v>3</v>
      </c>
      <c r="B5" s="50" t="s">
        <v>42</v>
      </c>
      <c r="C5" s="69" t="s">
        <v>43</v>
      </c>
      <c r="D5" s="69" t="s">
        <v>10</v>
      </c>
      <c r="E5" s="50" t="s">
        <v>37</v>
      </c>
      <c r="F5" s="50">
        <v>158</v>
      </c>
      <c r="G5" s="52">
        <f>F5/300*100*0.3</f>
        <v>15.799999999999999</v>
      </c>
      <c r="H5" s="76">
        <v>60.2</v>
      </c>
      <c r="I5" s="52">
        <f t="shared" si="0"/>
        <v>24.080000000000002</v>
      </c>
      <c r="J5" s="53" t="s">
        <v>148</v>
      </c>
      <c r="K5" s="77"/>
      <c r="L5" s="52"/>
      <c r="M5" s="53"/>
      <c r="N5" s="13"/>
      <c r="O5" s="13"/>
      <c r="P5" s="13"/>
      <c r="Q5" s="13"/>
      <c r="R5" s="13"/>
      <c r="S5" s="13"/>
      <c r="T5" s="13"/>
      <c r="U5" s="13"/>
    </row>
    <row r="6" spans="1:21" s="30" customFormat="1" ht="18" customHeight="1" thickBot="1">
      <c r="A6" s="89">
        <v>4</v>
      </c>
      <c r="B6" s="79" t="s">
        <v>45</v>
      </c>
      <c r="C6" s="78" t="s">
        <v>46</v>
      </c>
      <c r="D6" s="78" t="s">
        <v>10</v>
      </c>
      <c r="E6" s="79" t="s">
        <v>44</v>
      </c>
      <c r="F6" s="79">
        <v>152</v>
      </c>
      <c r="G6" s="80">
        <f>F6/300*100*0.3</f>
        <v>15.200000000000001</v>
      </c>
      <c r="H6" s="81">
        <v>60.5</v>
      </c>
      <c r="I6" s="80">
        <f t="shared" si="0"/>
        <v>24.200000000000003</v>
      </c>
      <c r="J6" s="82">
        <v>81.2</v>
      </c>
      <c r="K6" s="82">
        <f t="shared" si="1"/>
        <v>24.36</v>
      </c>
      <c r="L6" s="80">
        <f aca="true" t="shared" si="2" ref="L6:L22">G6+I6+K6</f>
        <v>63.760000000000005</v>
      </c>
      <c r="M6" s="83"/>
      <c r="N6" s="29"/>
      <c r="O6" s="29"/>
      <c r="P6" s="29"/>
      <c r="Q6" s="29"/>
      <c r="R6" s="29"/>
      <c r="S6" s="29"/>
      <c r="T6" s="29"/>
      <c r="U6" s="29"/>
    </row>
    <row r="7" spans="1:21" s="30" customFormat="1" ht="18" customHeight="1">
      <c r="A7" s="59">
        <v>5</v>
      </c>
      <c r="B7" s="57" t="s">
        <v>51</v>
      </c>
      <c r="C7" s="73" t="s">
        <v>52</v>
      </c>
      <c r="D7" s="73" t="s">
        <v>50</v>
      </c>
      <c r="E7" s="57" t="s">
        <v>47</v>
      </c>
      <c r="F7" s="57">
        <v>191</v>
      </c>
      <c r="G7" s="58">
        <f aca="true" t="shared" si="3" ref="G7:G22">F7/300*100*0.3</f>
        <v>19.1</v>
      </c>
      <c r="H7" s="84">
        <v>61</v>
      </c>
      <c r="I7" s="58">
        <f t="shared" si="0"/>
        <v>24.400000000000002</v>
      </c>
      <c r="J7" s="85">
        <v>80.2</v>
      </c>
      <c r="K7" s="85">
        <f>J7*0.3</f>
        <v>24.06</v>
      </c>
      <c r="L7" s="58">
        <f t="shared" si="2"/>
        <v>67.56</v>
      </c>
      <c r="M7" s="61"/>
      <c r="N7" s="29"/>
      <c r="O7" s="29"/>
      <c r="P7" s="29"/>
      <c r="Q7" s="29"/>
      <c r="R7" s="29"/>
      <c r="S7" s="29"/>
      <c r="T7" s="29"/>
      <c r="U7" s="29"/>
    </row>
    <row r="8" spans="1:21" s="30" customFormat="1" ht="18" customHeight="1">
      <c r="A8" s="9">
        <v>6</v>
      </c>
      <c r="B8" s="36" t="s">
        <v>48</v>
      </c>
      <c r="C8" s="25" t="s">
        <v>49</v>
      </c>
      <c r="D8" s="25" t="s">
        <v>50</v>
      </c>
      <c r="E8" s="36" t="s">
        <v>47</v>
      </c>
      <c r="F8" s="36">
        <v>195</v>
      </c>
      <c r="G8" s="11">
        <f t="shared" si="3"/>
        <v>19.5</v>
      </c>
      <c r="H8" s="44">
        <v>60</v>
      </c>
      <c r="I8" s="11">
        <f t="shared" si="0"/>
        <v>24</v>
      </c>
      <c r="J8" s="10">
        <v>78.4</v>
      </c>
      <c r="K8" s="10">
        <f>J8*0.3</f>
        <v>23.52</v>
      </c>
      <c r="L8" s="11">
        <f t="shared" si="2"/>
        <v>67.02</v>
      </c>
      <c r="M8" s="22"/>
      <c r="N8" s="29"/>
      <c r="O8" s="29"/>
      <c r="P8" s="29"/>
      <c r="Q8" s="29"/>
      <c r="R8" s="29"/>
      <c r="S8" s="29"/>
      <c r="T8" s="29"/>
      <c r="U8" s="29"/>
    </row>
    <row r="9" spans="1:21" s="24" customFormat="1" ht="18" customHeight="1" thickBot="1">
      <c r="A9" s="53">
        <v>7</v>
      </c>
      <c r="B9" s="51" t="s">
        <v>53</v>
      </c>
      <c r="C9" s="74" t="s">
        <v>54</v>
      </c>
      <c r="D9" s="74" t="s">
        <v>50</v>
      </c>
      <c r="E9" s="51" t="s">
        <v>47</v>
      </c>
      <c r="F9" s="51">
        <v>176.5</v>
      </c>
      <c r="G9" s="52">
        <f t="shared" si="3"/>
        <v>17.65</v>
      </c>
      <c r="H9" s="86">
        <v>61</v>
      </c>
      <c r="I9" s="52">
        <f t="shared" si="0"/>
        <v>24.400000000000002</v>
      </c>
      <c r="J9" s="77">
        <v>75.8</v>
      </c>
      <c r="K9" s="77">
        <f>J9*0.3</f>
        <v>22.74</v>
      </c>
      <c r="L9" s="52">
        <f t="shared" si="2"/>
        <v>64.78999999999999</v>
      </c>
      <c r="M9" s="67"/>
      <c r="N9" s="23"/>
      <c r="O9" s="23"/>
      <c r="P9" s="23"/>
      <c r="Q9" s="23"/>
      <c r="R9" s="23"/>
      <c r="S9" s="23"/>
      <c r="T9" s="23"/>
      <c r="U9" s="23"/>
    </row>
    <row r="10" spans="1:21" s="30" customFormat="1" ht="16.5">
      <c r="A10" s="59">
        <v>8</v>
      </c>
      <c r="B10" s="66" t="s">
        <v>75</v>
      </c>
      <c r="C10" s="73" t="s">
        <v>76</v>
      </c>
      <c r="D10" s="73" t="s">
        <v>64</v>
      </c>
      <c r="E10" s="57" t="s">
        <v>74</v>
      </c>
      <c r="F10" s="57">
        <v>189.5</v>
      </c>
      <c r="G10" s="58">
        <f t="shared" si="3"/>
        <v>18.95</v>
      </c>
      <c r="H10" s="84">
        <v>74</v>
      </c>
      <c r="I10" s="58">
        <f t="shared" si="0"/>
        <v>29.6</v>
      </c>
      <c r="J10" s="59">
        <v>79.2</v>
      </c>
      <c r="K10" s="85">
        <f t="shared" si="1"/>
        <v>23.76</v>
      </c>
      <c r="L10" s="58">
        <f t="shared" si="2"/>
        <v>72.31</v>
      </c>
      <c r="M10" s="61"/>
      <c r="N10" s="29"/>
      <c r="O10" s="29"/>
      <c r="P10" s="29"/>
      <c r="Q10" s="29"/>
      <c r="R10" s="29"/>
      <c r="S10" s="29"/>
      <c r="T10" s="29"/>
      <c r="U10" s="29"/>
    </row>
    <row r="11" spans="1:21" s="30" customFormat="1" ht="17.25" thickBot="1">
      <c r="A11" s="53">
        <v>9</v>
      </c>
      <c r="B11" s="65" t="s">
        <v>77</v>
      </c>
      <c r="C11" s="74" t="s">
        <v>78</v>
      </c>
      <c r="D11" s="74" t="s">
        <v>64</v>
      </c>
      <c r="E11" s="51" t="s">
        <v>74</v>
      </c>
      <c r="F11" s="51">
        <v>173</v>
      </c>
      <c r="G11" s="52">
        <f t="shared" si="3"/>
        <v>17.299999999999997</v>
      </c>
      <c r="H11" s="86">
        <v>63</v>
      </c>
      <c r="I11" s="52">
        <f t="shared" si="0"/>
        <v>25.200000000000003</v>
      </c>
      <c r="J11" s="53">
        <v>78.4</v>
      </c>
      <c r="K11" s="77">
        <f t="shared" si="1"/>
        <v>23.52</v>
      </c>
      <c r="L11" s="52">
        <f t="shared" si="2"/>
        <v>66.02</v>
      </c>
      <c r="M11" s="67"/>
      <c r="N11" s="29"/>
      <c r="O11" s="29"/>
      <c r="P11" s="29"/>
      <c r="Q11" s="29"/>
      <c r="R11" s="29"/>
      <c r="S11" s="29"/>
      <c r="T11" s="29"/>
      <c r="U11" s="29"/>
    </row>
    <row r="12" spans="1:21" s="30" customFormat="1" ht="16.5">
      <c r="A12" s="59">
        <v>10</v>
      </c>
      <c r="B12" s="66" t="s">
        <v>80</v>
      </c>
      <c r="C12" s="73" t="s">
        <v>81</v>
      </c>
      <c r="D12" s="73" t="s">
        <v>64</v>
      </c>
      <c r="E12" s="57" t="s">
        <v>79</v>
      </c>
      <c r="F12" s="57">
        <v>172</v>
      </c>
      <c r="G12" s="58">
        <f t="shared" si="3"/>
        <v>17.2</v>
      </c>
      <c r="H12" s="84">
        <v>62</v>
      </c>
      <c r="I12" s="58">
        <f t="shared" si="0"/>
        <v>24.8</v>
      </c>
      <c r="J12" s="59">
        <v>79.2</v>
      </c>
      <c r="K12" s="85">
        <f t="shared" si="1"/>
        <v>23.76</v>
      </c>
      <c r="L12" s="58">
        <f t="shared" si="2"/>
        <v>65.76</v>
      </c>
      <c r="M12" s="61"/>
      <c r="N12" s="29"/>
      <c r="O12" s="29"/>
      <c r="P12" s="29"/>
      <c r="Q12" s="29"/>
      <c r="R12" s="29"/>
      <c r="S12" s="29"/>
      <c r="T12" s="29"/>
      <c r="U12" s="29"/>
    </row>
    <row r="13" spans="1:21" s="24" customFormat="1" ht="16.5">
      <c r="A13" s="9">
        <v>11</v>
      </c>
      <c r="B13" s="37" t="s">
        <v>82</v>
      </c>
      <c r="C13" s="25" t="s">
        <v>83</v>
      </c>
      <c r="D13" s="25" t="s">
        <v>64</v>
      </c>
      <c r="E13" s="36" t="s">
        <v>79</v>
      </c>
      <c r="F13" s="36">
        <v>153</v>
      </c>
      <c r="G13" s="11">
        <f t="shared" si="3"/>
        <v>15.299999999999999</v>
      </c>
      <c r="H13" s="44">
        <v>62.8</v>
      </c>
      <c r="I13" s="11">
        <f t="shared" si="0"/>
        <v>25.12</v>
      </c>
      <c r="J13" s="9">
        <v>76.6</v>
      </c>
      <c r="K13" s="10">
        <f t="shared" si="1"/>
        <v>22.979999999999997</v>
      </c>
      <c r="L13" s="11">
        <f t="shared" si="2"/>
        <v>63.4</v>
      </c>
      <c r="M13" s="22"/>
      <c r="N13" s="23"/>
      <c r="O13" s="23"/>
      <c r="P13" s="23"/>
      <c r="Q13" s="23"/>
      <c r="R13" s="23"/>
      <c r="S13" s="23"/>
      <c r="T13" s="23"/>
      <c r="U13" s="23"/>
    </row>
    <row r="14" spans="1:21" s="24" customFormat="1" ht="17.25" thickBot="1">
      <c r="A14" s="53">
        <v>12</v>
      </c>
      <c r="B14" s="65" t="s">
        <v>84</v>
      </c>
      <c r="C14" s="74" t="s">
        <v>85</v>
      </c>
      <c r="D14" s="74" t="s">
        <v>64</v>
      </c>
      <c r="E14" s="51" t="s">
        <v>79</v>
      </c>
      <c r="F14" s="51">
        <v>152</v>
      </c>
      <c r="G14" s="52">
        <f t="shared" si="3"/>
        <v>15.200000000000001</v>
      </c>
      <c r="H14" s="86">
        <v>60</v>
      </c>
      <c r="I14" s="52">
        <f t="shared" si="0"/>
        <v>24</v>
      </c>
      <c r="J14" s="53">
        <v>48.6</v>
      </c>
      <c r="K14" s="77">
        <f t="shared" si="1"/>
        <v>14.58</v>
      </c>
      <c r="L14" s="52">
        <f t="shared" si="2"/>
        <v>53.78</v>
      </c>
      <c r="M14" s="67"/>
      <c r="N14" s="23"/>
      <c r="O14" s="23"/>
      <c r="P14" s="23"/>
      <c r="Q14" s="23"/>
      <c r="R14" s="23"/>
      <c r="S14" s="23"/>
      <c r="T14" s="23"/>
      <c r="U14" s="23"/>
    </row>
    <row r="15" spans="1:21" s="30" customFormat="1" ht="16.5">
      <c r="A15" s="59">
        <v>13</v>
      </c>
      <c r="B15" s="66" t="s">
        <v>125</v>
      </c>
      <c r="C15" s="73" t="s">
        <v>88</v>
      </c>
      <c r="D15" s="73" t="s">
        <v>87</v>
      </c>
      <c r="E15" s="57" t="s">
        <v>47</v>
      </c>
      <c r="F15" s="57">
        <v>175.5</v>
      </c>
      <c r="G15" s="58">
        <f t="shared" si="3"/>
        <v>17.55</v>
      </c>
      <c r="H15" s="84">
        <v>74</v>
      </c>
      <c r="I15" s="58">
        <f t="shared" si="0"/>
        <v>29.6</v>
      </c>
      <c r="J15" s="59">
        <v>77.6</v>
      </c>
      <c r="K15" s="85">
        <f t="shared" si="1"/>
        <v>23.279999999999998</v>
      </c>
      <c r="L15" s="58">
        <f t="shared" si="2"/>
        <v>70.43</v>
      </c>
      <c r="M15" s="61"/>
      <c r="N15" s="29"/>
      <c r="O15" s="29"/>
      <c r="P15" s="29"/>
      <c r="Q15" s="29"/>
      <c r="R15" s="29"/>
      <c r="S15" s="29"/>
      <c r="T15" s="29"/>
      <c r="U15" s="29"/>
    </row>
    <row r="16" spans="1:21" s="24" customFormat="1" ht="16.5">
      <c r="A16" s="9">
        <v>14</v>
      </c>
      <c r="B16" s="37" t="s">
        <v>127</v>
      </c>
      <c r="C16" s="25" t="s">
        <v>90</v>
      </c>
      <c r="D16" s="25" t="s">
        <v>87</v>
      </c>
      <c r="E16" s="36" t="s">
        <v>47</v>
      </c>
      <c r="F16" s="36">
        <v>169.5</v>
      </c>
      <c r="G16" s="11">
        <f t="shared" si="3"/>
        <v>16.949999999999996</v>
      </c>
      <c r="H16" s="44">
        <v>70</v>
      </c>
      <c r="I16" s="11">
        <f t="shared" si="0"/>
        <v>28</v>
      </c>
      <c r="J16" s="9">
        <v>82.2</v>
      </c>
      <c r="K16" s="10">
        <f t="shared" si="1"/>
        <v>24.66</v>
      </c>
      <c r="L16" s="11">
        <f t="shared" si="2"/>
        <v>69.61</v>
      </c>
      <c r="M16" s="22"/>
      <c r="N16" s="23"/>
      <c r="O16" s="23"/>
      <c r="P16" s="23"/>
      <c r="Q16" s="23"/>
      <c r="R16" s="23"/>
      <c r="S16" s="23"/>
      <c r="T16" s="23"/>
      <c r="U16" s="23"/>
    </row>
    <row r="17" spans="1:21" s="24" customFormat="1" ht="17.25" thickBot="1">
      <c r="A17" s="53">
        <v>15</v>
      </c>
      <c r="B17" s="65" t="s">
        <v>126</v>
      </c>
      <c r="C17" s="74" t="s">
        <v>89</v>
      </c>
      <c r="D17" s="74" t="s">
        <v>87</v>
      </c>
      <c r="E17" s="51" t="s">
        <v>47</v>
      </c>
      <c r="F17" s="51">
        <v>173.5</v>
      </c>
      <c r="G17" s="52">
        <f t="shared" si="3"/>
        <v>17.35</v>
      </c>
      <c r="H17" s="86">
        <v>65</v>
      </c>
      <c r="I17" s="52">
        <f t="shared" si="0"/>
        <v>26</v>
      </c>
      <c r="J17" s="53">
        <v>75</v>
      </c>
      <c r="K17" s="77">
        <f t="shared" si="1"/>
        <v>22.5</v>
      </c>
      <c r="L17" s="52">
        <f t="shared" si="2"/>
        <v>65.85</v>
      </c>
      <c r="M17" s="67"/>
      <c r="N17" s="23"/>
      <c r="O17" s="23"/>
      <c r="P17" s="23"/>
      <c r="Q17" s="23"/>
      <c r="R17" s="23"/>
      <c r="S17" s="23"/>
      <c r="T17" s="23"/>
      <c r="U17" s="23"/>
    </row>
    <row r="18" spans="1:21" s="30" customFormat="1" ht="16.5">
      <c r="A18" s="59">
        <v>16</v>
      </c>
      <c r="B18" s="66" t="s">
        <v>140</v>
      </c>
      <c r="C18" s="73" t="s">
        <v>107</v>
      </c>
      <c r="D18" s="73" t="s">
        <v>104</v>
      </c>
      <c r="E18" s="57" t="s">
        <v>95</v>
      </c>
      <c r="F18" s="57">
        <v>180.5</v>
      </c>
      <c r="G18" s="58">
        <f t="shared" si="3"/>
        <v>18.05</v>
      </c>
      <c r="H18" s="87">
        <v>62</v>
      </c>
      <c r="I18" s="58">
        <f t="shared" si="0"/>
        <v>24.8</v>
      </c>
      <c r="J18" s="59">
        <v>78.8</v>
      </c>
      <c r="K18" s="85">
        <f t="shared" si="1"/>
        <v>23.639999999999997</v>
      </c>
      <c r="L18" s="58">
        <f t="shared" si="2"/>
        <v>66.49</v>
      </c>
      <c r="M18" s="61"/>
      <c r="N18" s="29"/>
      <c r="O18" s="29"/>
      <c r="P18" s="29"/>
      <c r="Q18" s="29"/>
      <c r="R18" s="29"/>
      <c r="S18" s="29"/>
      <c r="T18" s="29"/>
      <c r="U18" s="29"/>
    </row>
    <row r="19" spans="1:21" s="24" customFormat="1" ht="17.25" thickBot="1">
      <c r="A19" s="53">
        <v>17</v>
      </c>
      <c r="B19" s="65" t="s">
        <v>86</v>
      </c>
      <c r="C19" s="74" t="s">
        <v>108</v>
      </c>
      <c r="D19" s="74" t="s">
        <v>104</v>
      </c>
      <c r="E19" s="51" t="s">
        <v>95</v>
      </c>
      <c r="F19" s="51">
        <v>169.5</v>
      </c>
      <c r="G19" s="52">
        <f t="shared" si="3"/>
        <v>16.949999999999996</v>
      </c>
      <c r="H19" s="88">
        <v>63</v>
      </c>
      <c r="I19" s="52">
        <f t="shared" si="0"/>
        <v>25.200000000000003</v>
      </c>
      <c r="J19" s="53">
        <v>78.6</v>
      </c>
      <c r="K19" s="77">
        <f t="shared" si="1"/>
        <v>23.58</v>
      </c>
      <c r="L19" s="52">
        <f t="shared" si="2"/>
        <v>65.72999999999999</v>
      </c>
      <c r="M19" s="67"/>
      <c r="N19" s="23"/>
      <c r="O19" s="23"/>
      <c r="P19" s="23"/>
      <c r="Q19" s="23"/>
      <c r="R19" s="23"/>
      <c r="S19" s="23"/>
      <c r="T19" s="23"/>
      <c r="U19" s="23"/>
    </row>
    <row r="20" spans="1:21" s="30" customFormat="1" ht="16.5">
      <c r="A20" s="59">
        <v>18</v>
      </c>
      <c r="B20" s="66" t="s">
        <v>144</v>
      </c>
      <c r="C20" s="73" t="s">
        <v>113</v>
      </c>
      <c r="D20" s="73" t="s">
        <v>114</v>
      </c>
      <c r="E20" s="57" t="s">
        <v>47</v>
      </c>
      <c r="F20" s="57">
        <v>189.5</v>
      </c>
      <c r="G20" s="58">
        <f t="shared" si="3"/>
        <v>18.95</v>
      </c>
      <c r="H20" s="84">
        <v>86.5</v>
      </c>
      <c r="I20" s="58">
        <f t="shared" si="0"/>
        <v>34.6</v>
      </c>
      <c r="J20" s="59">
        <v>84</v>
      </c>
      <c r="K20" s="85">
        <f t="shared" si="1"/>
        <v>25.2</v>
      </c>
      <c r="L20" s="58">
        <f t="shared" si="2"/>
        <v>78.75</v>
      </c>
      <c r="M20" s="61"/>
      <c r="N20" s="29"/>
      <c r="O20" s="29"/>
      <c r="P20" s="29"/>
      <c r="Q20" s="29"/>
      <c r="R20" s="29"/>
      <c r="S20" s="29"/>
      <c r="T20" s="29"/>
      <c r="U20" s="29"/>
    </row>
    <row r="21" spans="1:21" s="24" customFormat="1" ht="16.5">
      <c r="A21" s="9">
        <v>19</v>
      </c>
      <c r="B21" s="37" t="s">
        <v>145</v>
      </c>
      <c r="C21" s="25" t="s">
        <v>115</v>
      </c>
      <c r="D21" s="25" t="s">
        <v>114</v>
      </c>
      <c r="E21" s="36" t="s">
        <v>47</v>
      </c>
      <c r="F21" s="36">
        <v>176.5</v>
      </c>
      <c r="G21" s="11">
        <f t="shared" si="3"/>
        <v>17.65</v>
      </c>
      <c r="H21" s="44">
        <v>81.5</v>
      </c>
      <c r="I21" s="11">
        <f t="shared" si="0"/>
        <v>32.6</v>
      </c>
      <c r="J21" s="9">
        <v>79.2</v>
      </c>
      <c r="K21" s="10">
        <f t="shared" si="1"/>
        <v>23.76</v>
      </c>
      <c r="L21" s="11">
        <f t="shared" si="2"/>
        <v>74.01</v>
      </c>
      <c r="M21" s="22"/>
      <c r="N21" s="23"/>
      <c r="O21" s="23"/>
      <c r="P21" s="23"/>
      <c r="Q21" s="23"/>
      <c r="R21" s="23"/>
      <c r="S21" s="23"/>
      <c r="T21" s="23"/>
      <c r="U21" s="23"/>
    </row>
    <row r="22" spans="1:21" s="24" customFormat="1" ht="17.25" thickBot="1">
      <c r="A22" s="53">
        <v>20</v>
      </c>
      <c r="B22" s="65" t="s">
        <v>146</v>
      </c>
      <c r="C22" s="74" t="s">
        <v>116</v>
      </c>
      <c r="D22" s="74" t="s">
        <v>114</v>
      </c>
      <c r="E22" s="51" t="s">
        <v>47</v>
      </c>
      <c r="F22" s="51">
        <v>155</v>
      </c>
      <c r="G22" s="52">
        <f t="shared" si="3"/>
        <v>15.5</v>
      </c>
      <c r="H22" s="86">
        <v>83</v>
      </c>
      <c r="I22" s="52">
        <f t="shared" si="0"/>
        <v>33.2</v>
      </c>
      <c r="J22" s="53">
        <v>78.4</v>
      </c>
      <c r="K22" s="77">
        <f t="shared" si="1"/>
        <v>23.52</v>
      </c>
      <c r="L22" s="52">
        <f t="shared" si="2"/>
        <v>72.22</v>
      </c>
      <c r="M22" s="67"/>
      <c r="N22" s="23"/>
      <c r="O22" s="23"/>
      <c r="P22" s="23"/>
      <c r="Q22" s="23"/>
      <c r="R22" s="23"/>
      <c r="S22" s="23"/>
      <c r="T22" s="23"/>
      <c r="U22" s="23"/>
    </row>
    <row r="31" ht="14.25">
      <c r="H31" s="12" t="s">
        <v>117</v>
      </c>
    </row>
  </sheetData>
  <sheetProtection/>
  <mergeCells count="1">
    <mergeCell ref="A1:M1"/>
  </mergeCells>
  <printOptions/>
  <pageMargins left="0.24" right="0.16" top="0.75" bottom="0.3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2020-06-09T01:04:00Z</cp:lastPrinted>
  <dcterms:created xsi:type="dcterms:W3CDTF">2019-12-03T02:22:05Z</dcterms:created>
  <dcterms:modified xsi:type="dcterms:W3CDTF">2020-06-09T01:20:48Z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