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人员" sheetId="3" r:id="rId1"/>
  </sheets>
  <definedNames>
    <definedName name="_xlnm._FilterDatabase" localSheetId="0" hidden="1">资格复审人员!$B$2:$C$96</definedName>
    <definedName name="_xlnm.Print_Titles" localSheetId="0">资格复审人员!$2:$2</definedName>
  </definedNames>
  <calcPr calcId="144525"/>
</workbook>
</file>

<file path=xl/sharedStrings.xml><?xml version="1.0" encoding="utf-8"?>
<sst xmlns="http://schemas.openxmlformats.org/spreadsheetml/2006/main" count="99" uniqueCount="99">
  <si>
    <t>琼海市疫情防控期间紧急招聘医疗卫生专业技术人员
资格复审人员名单</t>
  </si>
  <si>
    <t>序号</t>
  </si>
  <si>
    <t>姓名</t>
  </si>
  <si>
    <t>准考证号</t>
  </si>
  <si>
    <t>备注</t>
  </si>
  <si>
    <t>2020205310104</t>
  </si>
  <si>
    <t>2020205310101</t>
  </si>
  <si>
    <t>2020205310103</t>
  </si>
  <si>
    <t>2020205310110</t>
  </si>
  <si>
    <t>2020205310111</t>
  </si>
  <si>
    <t>2020205310112</t>
  </si>
  <si>
    <t>2020205310114</t>
  </si>
  <si>
    <t>2020205310115</t>
  </si>
  <si>
    <t>2020205310119</t>
  </si>
  <si>
    <t>2020205310122</t>
  </si>
  <si>
    <t>2020205310205</t>
  </si>
  <si>
    <t>2020205310201</t>
  </si>
  <si>
    <t>2020205310202</t>
  </si>
  <si>
    <t>2020205310207</t>
  </si>
  <si>
    <t>2020205310217</t>
  </si>
  <si>
    <t>2020205310213</t>
  </si>
  <si>
    <t>2020205310215</t>
  </si>
  <si>
    <t>2020205310209</t>
  </si>
  <si>
    <t>2020205310212</t>
  </si>
  <si>
    <t>2020205310413</t>
  </si>
  <si>
    <t>2020205310303</t>
  </si>
  <si>
    <t>2020205310408</t>
  </si>
  <si>
    <t>2020205310309</t>
  </si>
  <si>
    <t>2020205310422</t>
  </si>
  <si>
    <t>2020205310414</t>
  </si>
  <si>
    <t>2020205310417</t>
  </si>
  <si>
    <t>2020205310423</t>
  </si>
  <si>
    <t>2020205310424</t>
  </si>
  <si>
    <t>2020205310302</t>
  </si>
  <si>
    <t>2020205310305</t>
  </si>
  <si>
    <t>2020205310409</t>
  </si>
  <si>
    <t>2020205310419</t>
  </si>
  <si>
    <t>2020205310425</t>
  </si>
  <si>
    <t>2020205310320</t>
  </si>
  <si>
    <t>2020205310421</t>
  </si>
  <si>
    <t>2020205310310</t>
  </si>
  <si>
    <t>2020205310322</t>
  </si>
  <si>
    <t>2020205310415</t>
  </si>
  <si>
    <t>2020205310308</t>
  </si>
  <si>
    <t>2020205310416</t>
  </si>
  <si>
    <t>2020205310418</t>
  </si>
  <si>
    <t>2020205310620</t>
  </si>
  <si>
    <t>2020205310517</t>
  </si>
  <si>
    <t>2020205310508</t>
  </si>
  <si>
    <t>2020205310520</t>
  </si>
  <si>
    <t>2020205310611</t>
  </si>
  <si>
    <t>2020205310509</t>
  </si>
  <si>
    <t>2020205310605</t>
  </si>
  <si>
    <t>2020205310519</t>
  </si>
  <si>
    <t>2020205310615</t>
  </si>
  <si>
    <t>2020205310504</t>
  </si>
  <si>
    <t>2020205310507</t>
  </si>
  <si>
    <t>2020205310613</t>
  </si>
  <si>
    <t>2020205310511</t>
  </si>
  <si>
    <t>2020205310512</t>
  </si>
  <si>
    <t>2020205310514</t>
  </si>
  <si>
    <t>2020205310515</t>
  </si>
  <si>
    <t>2020205310614</t>
  </si>
  <si>
    <t>2020205310513</t>
  </si>
  <si>
    <t>2020205310525</t>
  </si>
  <si>
    <t>2020205310602</t>
  </si>
  <si>
    <t>2020205310606</t>
  </si>
  <si>
    <t>2020205310505</t>
  </si>
  <si>
    <t>2020205310506</t>
  </si>
  <si>
    <t>2020205310510</t>
  </si>
  <si>
    <t>2020205310518</t>
  </si>
  <si>
    <t>2020205310601</t>
  </si>
  <si>
    <t>2020205310603</t>
  </si>
  <si>
    <t>2020205310801</t>
  </si>
  <si>
    <t>2020205310725</t>
  </si>
  <si>
    <t>2020205310804</t>
  </si>
  <si>
    <t>2020205310716</t>
  </si>
  <si>
    <t>2020205310709</t>
  </si>
  <si>
    <t>2020205310818</t>
  </si>
  <si>
    <t>2020205310705</t>
  </si>
  <si>
    <t>2020205310707</t>
  </si>
  <si>
    <t>2020205310822</t>
  </si>
  <si>
    <t>2020205310704</t>
  </si>
  <si>
    <t>2020205310706</t>
  </si>
  <si>
    <t>2020205310821</t>
  </si>
  <si>
    <t>2020205310708</t>
  </si>
  <si>
    <t>2020205310714</t>
  </si>
  <si>
    <t>2020205310719</t>
  </si>
  <si>
    <t>2020205310720</t>
  </si>
  <si>
    <t>2020205310724</t>
  </si>
  <si>
    <t>2020205310802</t>
  </si>
  <si>
    <t>2020205310713</t>
  </si>
  <si>
    <t>2020205310710</t>
  </si>
  <si>
    <t>2020205310721</t>
  </si>
  <si>
    <t>2020205310811</t>
  </si>
  <si>
    <t>2020205310715</t>
  </si>
  <si>
    <t>2020205310717</t>
  </si>
  <si>
    <t>2020205310805</t>
  </si>
  <si>
    <t>2020205310809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</si>
</sst>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tabSelected="1" workbookViewId="0">
      <selection activeCell="F10" sqref="F10"/>
    </sheetView>
  </sheetViews>
  <sheetFormatPr defaultColWidth="9" defaultRowHeight="13.5" outlineLevelCol="3"/>
  <cols>
    <col min="1" max="1" width="8.625" customWidth="1"/>
    <col min="2" max="2" width="22.75" customWidth="1"/>
    <col min="3" max="3" width="22.875" customWidth="1"/>
    <col min="4" max="4" width="20.125" style="4" customWidth="1"/>
  </cols>
  <sheetData>
    <row r="1" ht="48" customHeight="1" spans="1:4">
      <c r="A1" s="5" t="s">
        <v>0</v>
      </c>
      <c r="B1" s="6"/>
      <c r="C1" s="6"/>
      <c r="D1" s="6"/>
    </row>
    <row r="2" s="1" customFormat="1" ht="29.1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9" customHeight="1" spans="1:4">
      <c r="A3" s="8">
        <v>1</v>
      </c>
      <c r="B3" s="8" t="str">
        <f>"王思媛"</f>
        <v>王思媛</v>
      </c>
      <c r="C3" s="8" t="s">
        <v>5</v>
      </c>
      <c r="D3" s="8"/>
    </row>
    <row r="4" s="2" customFormat="1" ht="29" customHeight="1" spans="1:4">
      <c r="A4" s="8">
        <v>2</v>
      </c>
      <c r="B4" s="8" t="str">
        <f>"肖钦通"</f>
        <v>肖钦通</v>
      </c>
      <c r="C4" s="8" t="s">
        <v>6</v>
      </c>
      <c r="D4" s="8"/>
    </row>
    <row r="5" s="2" customFormat="1" ht="29" customHeight="1" spans="1:4">
      <c r="A5" s="8">
        <v>3</v>
      </c>
      <c r="B5" s="8" t="str">
        <f>"吴挺波"</f>
        <v>吴挺波</v>
      </c>
      <c r="C5" s="8" t="s">
        <v>7</v>
      </c>
      <c r="D5" s="8"/>
    </row>
    <row r="6" s="2" customFormat="1" ht="29" customHeight="1" spans="1:4">
      <c r="A6" s="8">
        <v>4</v>
      </c>
      <c r="B6" s="8" t="str">
        <f>"李达仕"</f>
        <v>李达仕</v>
      </c>
      <c r="C6" s="8" t="s">
        <v>8</v>
      </c>
      <c r="D6" s="8"/>
    </row>
    <row r="7" s="2" customFormat="1" ht="29" customHeight="1" spans="1:4">
      <c r="A7" s="8">
        <v>5</v>
      </c>
      <c r="B7" s="8" t="str">
        <f>"玉莹"</f>
        <v>玉莹</v>
      </c>
      <c r="C7" s="8" t="s">
        <v>9</v>
      </c>
      <c r="D7" s="8"/>
    </row>
    <row r="8" s="3" customFormat="1" ht="29" customHeight="1" spans="1:4">
      <c r="A8" s="8">
        <v>6</v>
      </c>
      <c r="B8" s="8" t="str">
        <f>"陈芳仔"</f>
        <v>陈芳仔</v>
      </c>
      <c r="C8" s="8" t="s">
        <v>10</v>
      </c>
      <c r="D8" s="8"/>
    </row>
    <row r="9" s="2" customFormat="1" ht="29" customHeight="1" spans="1:4">
      <c r="A9" s="8">
        <v>7</v>
      </c>
      <c r="B9" s="8" t="str">
        <f>"符广"</f>
        <v>符广</v>
      </c>
      <c r="C9" s="8" t="s">
        <v>11</v>
      </c>
      <c r="D9" s="8"/>
    </row>
    <row r="10" s="2" customFormat="1" ht="29" customHeight="1" spans="1:4">
      <c r="A10" s="8">
        <v>8</v>
      </c>
      <c r="B10" s="8" t="str">
        <f>"伍思辉"</f>
        <v>伍思辉</v>
      </c>
      <c r="C10" s="8" t="s">
        <v>12</v>
      </c>
      <c r="D10" s="8"/>
    </row>
    <row r="11" s="2" customFormat="1" ht="29" customHeight="1" spans="1:4">
      <c r="A11" s="8">
        <v>9</v>
      </c>
      <c r="B11" s="8" t="str">
        <f>"吴坤卫"</f>
        <v>吴坤卫</v>
      </c>
      <c r="C11" s="8" t="s">
        <v>13</v>
      </c>
      <c r="D11" s="8"/>
    </row>
    <row r="12" s="2" customFormat="1" ht="29" customHeight="1" spans="1:4">
      <c r="A12" s="8">
        <v>10</v>
      </c>
      <c r="B12" s="8" t="str">
        <f>"黄小伟"</f>
        <v>黄小伟</v>
      </c>
      <c r="C12" s="8" t="s">
        <v>14</v>
      </c>
      <c r="D12" s="8"/>
    </row>
    <row r="13" s="2" customFormat="1" ht="29" customHeight="1" spans="1:4">
      <c r="A13" s="8">
        <v>11</v>
      </c>
      <c r="B13" s="8" t="str">
        <f>"黄怡祖"</f>
        <v>黄怡祖</v>
      </c>
      <c r="C13" s="8" t="s">
        <v>15</v>
      </c>
      <c r="D13" s="8"/>
    </row>
    <row r="14" s="2" customFormat="1" ht="29" customHeight="1" spans="1:4">
      <c r="A14" s="8">
        <v>12</v>
      </c>
      <c r="B14" s="8" t="str">
        <f>"莫德波"</f>
        <v>莫德波</v>
      </c>
      <c r="C14" s="8" t="s">
        <v>16</v>
      </c>
      <c r="D14" s="8"/>
    </row>
    <row r="15" s="2" customFormat="1" ht="29" customHeight="1" spans="1:4">
      <c r="A15" s="8">
        <v>13</v>
      </c>
      <c r="B15" s="8" t="str">
        <f>"符大宜"</f>
        <v>符大宜</v>
      </c>
      <c r="C15" s="8" t="s">
        <v>17</v>
      </c>
      <c r="D15" s="8"/>
    </row>
    <row r="16" s="2" customFormat="1" ht="29" customHeight="1" spans="1:4">
      <c r="A16" s="8">
        <v>14</v>
      </c>
      <c r="B16" s="8" t="str">
        <f>"张泰胜"</f>
        <v>张泰胜</v>
      </c>
      <c r="C16" s="8" t="s">
        <v>18</v>
      </c>
      <c r="D16" s="8"/>
    </row>
    <row r="17" s="2" customFormat="1" ht="29" customHeight="1" spans="1:4">
      <c r="A17" s="8">
        <v>15</v>
      </c>
      <c r="B17" s="8" t="str">
        <f>"高金伟"</f>
        <v>高金伟</v>
      </c>
      <c r="C17" s="8" t="s">
        <v>19</v>
      </c>
      <c r="D17" s="8"/>
    </row>
    <row r="18" s="2" customFormat="1" ht="29" customHeight="1" spans="1:4">
      <c r="A18" s="8">
        <v>16</v>
      </c>
      <c r="B18" s="8" t="str">
        <f>"王永宇"</f>
        <v>王永宇</v>
      </c>
      <c r="C18" s="8" t="s">
        <v>20</v>
      </c>
      <c r="D18" s="8"/>
    </row>
    <row r="19" s="2" customFormat="1" ht="29" customHeight="1" spans="1:4">
      <c r="A19" s="8">
        <v>17</v>
      </c>
      <c r="B19" s="8" t="str">
        <f>"李诚锋"</f>
        <v>李诚锋</v>
      </c>
      <c r="C19" s="8" t="s">
        <v>21</v>
      </c>
      <c r="D19" s="8"/>
    </row>
    <row r="20" s="2" customFormat="1" ht="29" customHeight="1" spans="1:4">
      <c r="A20" s="8">
        <v>18</v>
      </c>
      <c r="B20" s="8" t="str">
        <f>"李美善"</f>
        <v>李美善</v>
      </c>
      <c r="C20" s="8" t="s">
        <v>22</v>
      </c>
      <c r="D20" s="8"/>
    </row>
    <row r="21" s="2" customFormat="1" ht="29" customHeight="1" spans="1:4">
      <c r="A21" s="8">
        <v>19</v>
      </c>
      <c r="B21" s="8" t="str">
        <f>"昝亚敏"</f>
        <v>昝亚敏</v>
      </c>
      <c r="C21" s="8" t="s">
        <v>23</v>
      </c>
      <c r="D21" s="8"/>
    </row>
    <row r="22" s="2" customFormat="1" ht="29" customHeight="1" spans="1:4">
      <c r="A22" s="8">
        <v>20</v>
      </c>
      <c r="B22" s="8" t="str">
        <f>"周霞"</f>
        <v>周霞</v>
      </c>
      <c r="C22" s="8" t="s">
        <v>24</v>
      </c>
      <c r="D22" s="8"/>
    </row>
    <row r="23" s="2" customFormat="1" ht="29" customHeight="1" spans="1:4">
      <c r="A23" s="8">
        <v>21</v>
      </c>
      <c r="B23" s="8" t="str">
        <f>"陈艳"</f>
        <v>陈艳</v>
      </c>
      <c r="C23" s="8" t="s">
        <v>25</v>
      </c>
      <c r="D23" s="8"/>
    </row>
    <row r="24" s="2" customFormat="1" ht="29" customHeight="1" spans="1:4">
      <c r="A24" s="8">
        <v>22</v>
      </c>
      <c r="B24" s="8" t="str">
        <f>"黄丽微"</f>
        <v>黄丽微</v>
      </c>
      <c r="C24" s="8" t="s">
        <v>26</v>
      </c>
      <c r="D24" s="8"/>
    </row>
    <row r="25" s="2" customFormat="1" ht="29" customHeight="1" spans="1:4">
      <c r="A25" s="8">
        <v>23</v>
      </c>
      <c r="B25" s="8" t="str">
        <f>"吴秀"</f>
        <v>吴秀</v>
      </c>
      <c r="C25" s="8" t="s">
        <v>27</v>
      </c>
      <c r="D25" s="8"/>
    </row>
    <row r="26" s="2" customFormat="1" ht="29" customHeight="1" spans="1:4">
      <c r="A26" s="8">
        <v>24</v>
      </c>
      <c r="B26" s="8" t="str">
        <f>"陈南"</f>
        <v>陈南</v>
      </c>
      <c r="C26" s="8" t="s">
        <v>28</v>
      </c>
      <c r="D26" s="8"/>
    </row>
    <row r="27" s="2" customFormat="1" ht="29" customHeight="1" spans="1:4">
      <c r="A27" s="8">
        <v>25</v>
      </c>
      <c r="B27" s="8" t="str">
        <f>"林永英"</f>
        <v>林永英</v>
      </c>
      <c r="C27" s="8" t="s">
        <v>29</v>
      </c>
      <c r="D27" s="8"/>
    </row>
    <row r="28" s="2" customFormat="1" ht="29" customHeight="1" spans="1:4">
      <c r="A28" s="8">
        <v>26</v>
      </c>
      <c r="B28" s="8" t="str">
        <f>"陈文素"</f>
        <v>陈文素</v>
      </c>
      <c r="C28" s="8" t="s">
        <v>30</v>
      </c>
      <c r="D28" s="8"/>
    </row>
    <row r="29" s="2" customFormat="1" ht="29" customHeight="1" spans="1:4">
      <c r="A29" s="8">
        <v>27</v>
      </c>
      <c r="B29" s="8" t="str">
        <f>"顾方彩"</f>
        <v>顾方彩</v>
      </c>
      <c r="C29" s="8" t="s">
        <v>31</v>
      </c>
      <c r="D29" s="8"/>
    </row>
    <row r="30" s="2" customFormat="1" ht="29" customHeight="1" spans="1:4">
      <c r="A30" s="8">
        <v>28</v>
      </c>
      <c r="B30" s="8" t="str">
        <f>"洪小玲"</f>
        <v>洪小玲</v>
      </c>
      <c r="C30" s="8" t="s">
        <v>32</v>
      </c>
      <c r="D30" s="8"/>
    </row>
    <row r="31" s="2" customFormat="1" ht="29" customHeight="1" spans="1:4">
      <c r="A31" s="8">
        <v>29</v>
      </c>
      <c r="B31" s="8" t="str">
        <f>"王雪妃"</f>
        <v>王雪妃</v>
      </c>
      <c r="C31" s="8" t="s">
        <v>33</v>
      </c>
      <c r="D31" s="8"/>
    </row>
    <row r="32" s="2" customFormat="1" ht="29" customHeight="1" spans="1:4">
      <c r="A32" s="8">
        <v>30</v>
      </c>
      <c r="B32" s="8" t="str">
        <f>"贾婷婷"</f>
        <v>贾婷婷</v>
      </c>
      <c r="C32" s="8" t="s">
        <v>34</v>
      </c>
      <c r="D32" s="8"/>
    </row>
    <row r="33" s="2" customFormat="1" ht="29" customHeight="1" spans="1:4">
      <c r="A33" s="8">
        <v>31</v>
      </c>
      <c r="B33" s="8" t="str">
        <f>"李丽"</f>
        <v>李丽</v>
      </c>
      <c r="C33" s="8" t="s">
        <v>35</v>
      </c>
      <c r="D33" s="8"/>
    </row>
    <row r="34" s="2" customFormat="1" ht="29" customHeight="1" spans="1:4">
      <c r="A34" s="8">
        <v>32</v>
      </c>
      <c r="B34" s="8" t="str">
        <f>"王小帅"</f>
        <v>王小帅</v>
      </c>
      <c r="C34" s="8" t="s">
        <v>36</v>
      </c>
      <c r="D34" s="8"/>
    </row>
    <row r="35" s="2" customFormat="1" ht="29" customHeight="1" spans="1:4">
      <c r="A35" s="8">
        <v>33</v>
      </c>
      <c r="B35" s="8" t="str">
        <f>"刘怡"</f>
        <v>刘怡</v>
      </c>
      <c r="C35" s="8" t="s">
        <v>37</v>
      </c>
      <c r="D35" s="8"/>
    </row>
    <row r="36" s="2" customFormat="1" ht="29" customHeight="1" spans="1:4">
      <c r="A36" s="8">
        <v>34</v>
      </c>
      <c r="B36" s="8" t="str">
        <f>"麦千蕾"</f>
        <v>麦千蕾</v>
      </c>
      <c r="C36" s="8" t="s">
        <v>38</v>
      </c>
      <c r="D36" s="8"/>
    </row>
    <row r="37" s="2" customFormat="1" ht="29" customHeight="1" spans="1:4">
      <c r="A37" s="8">
        <v>35</v>
      </c>
      <c r="B37" s="8" t="str">
        <f>"陈朝燕"</f>
        <v>陈朝燕</v>
      </c>
      <c r="C37" s="8" t="s">
        <v>39</v>
      </c>
      <c r="D37" s="8"/>
    </row>
    <row r="38" s="2" customFormat="1" ht="29" customHeight="1" spans="1:4">
      <c r="A38" s="8">
        <v>36</v>
      </c>
      <c r="B38" s="8" t="str">
        <f>"蔡琼春"</f>
        <v>蔡琼春</v>
      </c>
      <c r="C38" s="8" t="s">
        <v>40</v>
      </c>
      <c r="D38" s="8"/>
    </row>
    <row r="39" s="2" customFormat="1" ht="29" customHeight="1" spans="1:4">
      <c r="A39" s="8">
        <v>37</v>
      </c>
      <c r="B39" s="8" t="str">
        <f>"赵永利"</f>
        <v>赵永利</v>
      </c>
      <c r="C39" s="8" t="s">
        <v>41</v>
      </c>
      <c r="D39" s="8"/>
    </row>
    <row r="40" s="2" customFormat="1" ht="29" customHeight="1" spans="1:4">
      <c r="A40" s="8">
        <v>38</v>
      </c>
      <c r="B40" s="8" t="str">
        <f>"郑永春"</f>
        <v>郑永春</v>
      </c>
      <c r="C40" s="8" t="s">
        <v>42</v>
      </c>
      <c r="D40" s="8"/>
    </row>
    <row r="41" s="2" customFormat="1" ht="29" customHeight="1" spans="1:4">
      <c r="A41" s="8">
        <v>39</v>
      </c>
      <c r="B41" s="8" t="str">
        <f>"王家明"</f>
        <v>王家明</v>
      </c>
      <c r="C41" s="8" t="s">
        <v>43</v>
      </c>
      <c r="D41" s="8"/>
    </row>
    <row r="42" s="2" customFormat="1" ht="29" customHeight="1" spans="1:4">
      <c r="A42" s="8">
        <v>40</v>
      </c>
      <c r="B42" s="8" t="str">
        <f>"蔡少娜"</f>
        <v>蔡少娜</v>
      </c>
      <c r="C42" s="8" t="s">
        <v>44</v>
      </c>
      <c r="D42" s="8"/>
    </row>
    <row r="43" s="2" customFormat="1" ht="29" customHeight="1" spans="1:4">
      <c r="A43" s="8">
        <v>41</v>
      </c>
      <c r="B43" s="8" t="str">
        <f>"许海旋"</f>
        <v>许海旋</v>
      </c>
      <c r="C43" s="8" t="s">
        <v>45</v>
      </c>
      <c r="D43" s="8"/>
    </row>
    <row r="44" s="2" customFormat="1" ht="29" customHeight="1" spans="1:4">
      <c r="A44" s="8">
        <v>42</v>
      </c>
      <c r="B44" s="8" t="str">
        <f>"王玉梦"</f>
        <v>王玉梦</v>
      </c>
      <c r="C44" s="8" t="s">
        <v>46</v>
      </c>
      <c r="D44" s="8"/>
    </row>
    <row r="45" s="2" customFormat="1" ht="29" customHeight="1" spans="1:4">
      <c r="A45" s="8">
        <v>43</v>
      </c>
      <c r="B45" s="8" t="str">
        <f>"卢蕊玉"</f>
        <v>卢蕊玉</v>
      </c>
      <c r="C45" s="8" t="s">
        <v>47</v>
      </c>
      <c r="D45" s="8"/>
    </row>
    <row r="46" s="2" customFormat="1" ht="29" customHeight="1" spans="1:4">
      <c r="A46" s="8">
        <v>44</v>
      </c>
      <c r="B46" s="8" t="str">
        <f>"王阿慧"</f>
        <v>王阿慧</v>
      </c>
      <c r="C46" s="8" t="s">
        <v>48</v>
      </c>
      <c r="D46" s="8"/>
    </row>
    <row r="47" s="2" customFormat="1" ht="29" customHeight="1" spans="1:4">
      <c r="A47" s="8">
        <v>45</v>
      </c>
      <c r="B47" s="8" t="str">
        <f>"何小清"</f>
        <v>何小清</v>
      </c>
      <c r="C47" s="8" t="s">
        <v>49</v>
      </c>
      <c r="D47" s="8"/>
    </row>
    <row r="48" s="2" customFormat="1" ht="29" customHeight="1" spans="1:4">
      <c r="A48" s="8">
        <v>46</v>
      </c>
      <c r="B48" s="8" t="str">
        <f>"卢玉姝"</f>
        <v>卢玉姝</v>
      </c>
      <c r="C48" s="8" t="s">
        <v>50</v>
      </c>
      <c r="D48" s="8"/>
    </row>
    <row r="49" s="2" customFormat="1" ht="29" customHeight="1" spans="1:4">
      <c r="A49" s="8">
        <v>47</v>
      </c>
      <c r="B49" s="8" t="str">
        <f>"张雪娜"</f>
        <v>张雪娜</v>
      </c>
      <c r="C49" s="8" t="s">
        <v>51</v>
      </c>
      <c r="D49" s="8"/>
    </row>
    <row r="50" s="2" customFormat="1" ht="29" customHeight="1" spans="1:4">
      <c r="A50" s="8">
        <v>48</v>
      </c>
      <c r="B50" s="8" t="str">
        <f>"周颖"</f>
        <v>周颖</v>
      </c>
      <c r="C50" s="8" t="s">
        <v>52</v>
      </c>
      <c r="D50" s="8"/>
    </row>
    <row r="51" s="2" customFormat="1" ht="29" customHeight="1" spans="1:4">
      <c r="A51" s="8">
        <v>49</v>
      </c>
      <c r="B51" s="8" t="str">
        <f>"王苗"</f>
        <v>王苗</v>
      </c>
      <c r="C51" s="8" t="s">
        <v>53</v>
      </c>
      <c r="D51" s="8"/>
    </row>
    <row r="52" s="2" customFormat="1" ht="29" customHeight="1" spans="1:4">
      <c r="A52" s="8">
        <v>50</v>
      </c>
      <c r="B52" s="8" t="str">
        <f>"周李梅"</f>
        <v>周李梅</v>
      </c>
      <c r="C52" s="8" t="s">
        <v>54</v>
      </c>
      <c r="D52" s="8"/>
    </row>
    <row r="53" s="2" customFormat="1" ht="29" customHeight="1" spans="1:4">
      <c r="A53" s="8">
        <v>51</v>
      </c>
      <c r="B53" s="8" t="str">
        <f>"梁小丽"</f>
        <v>梁小丽</v>
      </c>
      <c r="C53" s="8" t="s">
        <v>55</v>
      </c>
      <c r="D53" s="8"/>
    </row>
    <row r="54" s="2" customFormat="1" ht="29" customHeight="1" spans="1:4">
      <c r="A54" s="8">
        <v>52</v>
      </c>
      <c r="B54" s="8" t="str">
        <f>"刘星恋"</f>
        <v>刘星恋</v>
      </c>
      <c r="C54" s="8" t="s">
        <v>56</v>
      </c>
      <c r="D54" s="8"/>
    </row>
    <row r="55" s="2" customFormat="1" ht="29" customHeight="1" spans="1:4">
      <c r="A55" s="8">
        <v>53</v>
      </c>
      <c r="B55" s="8" t="str">
        <f>"林春丹"</f>
        <v>林春丹</v>
      </c>
      <c r="C55" s="8" t="s">
        <v>57</v>
      </c>
      <c r="D55" s="8"/>
    </row>
    <row r="56" s="2" customFormat="1" ht="29" customHeight="1" spans="1:4">
      <c r="A56" s="8">
        <v>54</v>
      </c>
      <c r="B56" s="8" t="str">
        <f>"吴娟"</f>
        <v>吴娟</v>
      </c>
      <c r="C56" s="8" t="s">
        <v>58</v>
      </c>
      <c r="D56" s="8"/>
    </row>
    <row r="57" s="2" customFormat="1" ht="29" customHeight="1" spans="1:4">
      <c r="A57" s="8">
        <v>55</v>
      </c>
      <c r="B57" s="8" t="str">
        <f>"王少娜"</f>
        <v>王少娜</v>
      </c>
      <c r="C57" s="8" t="s">
        <v>59</v>
      </c>
      <c r="D57" s="8"/>
    </row>
    <row r="58" s="2" customFormat="1" ht="29" customHeight="1" spans="1:4">
      <c r="A58" s="8">
        <v>56</v>
      </c>
      <c r="B58" s="8" t="str">
        <f>"吴春艾"</f>
        <v>吴春艾</v>
      </c>
      <c r="C58" s="8" t="s">
        <v>60</v>
      </c>
      <c r="D58" s="8"/>
    </row>
    <row r="59" s="2" customFormat="1" ht="29" customHeight="1" spans="1:4">
      <c r="A59" s="8">
        <v>57</v>
      </c>
      <c r="B59" s="8" t="str">
        <f>"何瑜"</f>
        <v>何瑜</v>
      </c>
      <c r="C59" s="8" t="s">
        <v>61</v>
      </c>
      <c r="D59" s="8"/>
    </row>
    <row r="60" s="2" customFormat="1" ht="29" customHeight="1" spans="1:4">
      <c r="A60" s="8">
        <v>58</v>
      </c>
      <c r="B60" s="8" t="str">
        <f>"王雯"</f>
        <v>王雯</v>
      </c>
      <c r="C60" s="8" t="s">
        <v>62</v>
      </c>
      <c r="D60" s="8"/>
    </row>
    <row r="61" s="2" customFormat="1" ht="29" customHeight="1" spans="1:4">
      <c r="A61" s="8">
        <v>59</v>
      </c>
      <c r="B61" s="8" t="str">
        <f>"王玉婉"</f>
        <v>王玉婉</v>
      </c>
      <c r="C61" s="8" t="s">
        <v>63</v>
      </c>
      <c r="D61" s="8"/>
    </row>
    <row r="62" s="2" customFormat="1" ht="29" customHeight="1" spans="1:4">
      <c r="A62" s="8">
        <v>60</v>
      </c>
      <c r="B62" s="8" t="str">
        <f>"王曼"</f>
        <v>王曼</v>
      </c>
      <c r="C62" s="8" t="s">
        <v>64</v>
      </c>
      <c r="D62" s="8"/>
    </row>
    <row r="63" s="2" customFormat="1" ht="29" customHeight="1" spans="1:4">
      <c r="A63" s="8">
        <v>61</v>
      </c>
      <c r="B63" s="8" t="str">
        <f>"谢珍"</f>
        <v>谢珍</v>
      </c>
      <c r="C63" s="8" t="s">
        <v>65</v>
      </c>
      <c r="D63" s="8"/>
    </row>
    <row r="64" s="2" customFormat="1" ht="29" customHeight="1" spans="1:4">
      <c r="A64" s="8">
        <v>62</v>
      </c>
      <c r="B64" s="8" t="str">
        <f>"梁笛"</f>
        <v>梁笛</v>
      </c>
      <c r="C64" s="8" t="s">
        <v>66</v>
      </c>
      <c r="D64" s="8"/>
    </row>
    <row r="65" s="2" customFormat="1" ht="29" customHeight="1" spans="1:4">
      <c r="A65" s="8">
        <v>63</v>
      </c>
      <c r="B65" s="8" t="str">
        <f>"吴小文"</f>
        <v>吴小文</v>
      </c>
      <c r="C65" s="8" t="s">
        <v>67</v>
      </c>
      <c r="D65" s="8"/>
    </row>
    <row r="66" s="2" customFormat="1" ht="29" customHeight="1" spans="1:4">
      <c r="A66" s="8">
        <v>64</v>
      </c>
      <c r="B66" s="8" t="str">
        <f>"顾晓露"</f>
        <v>顾晓露</v>
      </c>
      <c r="C66" s="8" t="s">
        <v>68</v>
      </c>
      <c r="D66" s="8"/>
    </row>
    <row r="67" s="2" customFormat="1" ht="29" customHeight="1" spans="1:4">
      <c r="A67" s="8">
        <v>65</v>
      </c>
      <c r="B67" s="8" t="str">
        <f>"马俊荣"</f>
        <v>马俊荣</v>
      </c>
      <c r="C67" s="8" t="s">
        <v>69</v>
      </c>
      <c r="D67" s="8"/>
    </row>
    <row r="68" s="2" customFormat="1" ht="29" customHeight="1" spans="1:4">
      <c r="A68" s="8">
        <v>66</v>
      </c>
      <c r="B68" s="8" t="str">
        <f>"丁杏"</f>
        <v>丁杏</v>
      </c>
      <c r="C68" s="8" t="s">
        <v>70</v>
      </c>
      <c r="D68" s="8"/>
    </row>
    <row r="69" s="2" customFormat="1" ht="29" customHeight="1" spans="1:4">
      <c r="A69" s="8">
        <v>67</v>
      </c>
      <c r="B69" s="8" t="str">
        <f>"叶长丽"</f>
        <v>叶长丽</v>
      </c>
      <c r="C69" s="8" t="s">
        <v>71</v>
      </c>
      <c r="D69" s="8"/>
    </row>
    <row r="70" s="2" customFormat="1" ht="29" customHeight="1" spans="1:4">
      <c r="A70" s="8">
        <v>68</v>
      </c>
      <c r="B70" s="8" t="str">
        <f>"吴育丽"</f>
        <v>吴育丽</v>
      </c>
      <c r="C70" s="8" t="s">
        <v>72</v>
      </c>
      <c r="D70" s="8"/>
    </row>
    <row r="71" s="2" customFormat="1" ht="29" customHeight="1" spans="1:4">
      <c r="A71" s="8">
        <v>69</v>
      </c>
      <c r="B71" s="8" t="str">
        <f>"王官柳"</f>
        <v>王官柳</v>
      </c>
      <c r="C71" s="8" t="s">
        <v>73</v>
      </c>
      <c r="D71" s="8"/>
    </row>
    <row r="72" s="2" customFormat="1" ht="29" customHeight="1" spans="1:4">
      <c r="A72" s="8">
        <v>70</v>
      </c>
      <c r="B72" s="8" t="str">
        <f>"胡小慧"</f>
        <v>胡小慧</v>
      </c>
      <c r="C72" s="8" t="s">
        <v>74</v>
      </c>
      <c r="D72" s="8"/>
    </row>
    <row r="73" s="2" customFormat="1" ht="29" customHeight="1" spans="1:4">
      <c r="A73" s="8">
        <v>71</v>
      </c>
      <c r="B73" s="8" t="str">
        <f>"梁蝶"</f>
        <v>梁蝶</v>
      </c>
      <c r="C73" s="8" t="s">
        <v>75</v>
      </c>
      <c r="D73" s="8"/>
    </row>
    <row r="74" s="2" customFormat="1" ht="29" customHeight="1" spans="1:4">
      <c r="A74" s="8">
        <v>72</v>
      </c>
      <c r="B74" s="8" t="str">
        <f>"林冬梅"</f>
        <v>林冬梅</v>
      </c>
      <c r="C74" s="8" t="s">
        <v>76</v>
      </c>
      <c r="D74" s="8"/>
    </row>
    <row r="75" s="2" customFormat="1" ht="29" customHeight="1" spans="1:4">
      <c r="A75" s="8">
        <v>73</v>
      </c>
      <c r="B75" s="8" t="str">
        <f>"冯紫兰"</f>
        <v>冯紫兰</v>
      </c>
      <c r="C75" s="8" t="s">
        <v>77</v>
      </c>
      <c r="D75" s="8"/>
    </row>
    <row r="76" s="2" customFormat="1" ht="29" customHeight="1" spans="1:4">
      <c r="A76" s="8">
        <v>74</v>
      </c>
      <c r="B76" s="8" t="str">
        <f>"马晓翠"</f>
        <v>马晓翠</v>
      </c>
      <c r="C76" s="8" t="s">
        <v>78</v>
      </c>
      <c r="D76" s="8"/>
    </row>
    <row r="77" s="2" customFormat="1" ht="29" customHeight="1" spans="1:4">
      <c r="A77" s="8">
        <v>75</v>
      </c>
      <c r="B77" s="8" t="str">
        <f>"陈秋云"</f>
        <v>陈秋云</v>
      </c>
      <c r="C77" s="8" t="s">
        <v>79</v>
      </c>
      <c r="D77" s="8"/>
    </row>
    <row r="78" s="2" customFormat="1" ht="29" customHeight="1" spans="1:4">
      <c r="A78" s="8">
        <v>76</v>
      </c>
      <c r="B78" s="8" t="str">
        <f>"李际娜"</f>
        <v>李际娜</v>
      </c>
      <c r="C78" s="8" t="s">
        <v>80</v>
      </c>
      <c r="D78" s="8"/>
    </row>
    <row r="79" s="2" customFormat="1" ht="29" customHeight="1" spans="1:4">
      <c r="A79" s="8">
        <v>77</v>
      </c>
      <c r="B79" s="8" t="str">
        <f>"周晔烨"</f>
        <v>周晔烨</v>
      </c>
      <c r="C79" s="8" t="s">
        <v>81</v>
      </c>
      <c r="D79" s="8"/>
    </row>
    <row r="80" s="2" customFormat="1" ht="29" customHeight="1" spans="1:4">
      <c r="A80" s="8">
        <v>78</v>
      </c>
      <c r="B80" s="8" t="str">
        <f>"杨惠雅"</f>
        <v>杨惠雅</v>
      </c>
      <c r="C80" s="8" t="s">
        <v>82</v>
      </c>
      <c r="D80" s="8"/>
    </row>
    <row r="81" s="2" customFormat="1" ht="29" customHeight="1" spans="1:4">
      <c r="A81" s="8">
        <v>79</v>
      </c>
      <c r="B81" s="8" t="str">
        <f>"刘旭晓"</f>
        <v>刘旭晓</v>
      </c>
      <c r="C81" s="8" t="s">
        <v>83</v>
      </c>
      <c r="D81" s="8"/>
    </row>
    <row r="82" s="2" customFormat="1" ht="29" customHeight="1" spans="1:4">
      <c r="A82" s="8">
        <v>80</v>
      </c>
      <c r="B82" s="8" t="str">
        <f>"李群"</f>
        <v>李群</v>
      </c>
      <c r="C82" s="8" t="s">
        <v>84</v>
      </c>
      <c r="D82" s="8"/>
    </row>
    <row r="83" s="2" customFormat="1" ht="29" customHeight="1" spans="1:4">
      <c r="A83" s="8">
        <v>81</v>
      </c>
      <c r="B83" s="8" t="str">
        <f>"杨丹敏"</f>
        <v>杨丹敏</v>
      </c>
      <c r="C83" s="8" t="s">
        <v>85</v>
      </c>
      <c r="D83" s="8"/>
    </row>
    <row r="84" s="2" customFormat="1" ht="29" customHeight="1" spans="1:4">
      <c r="A84" s="8">
        <v>82</v>
      </c>
      <c r="B84" s="8" t="str">
        <f>"许永杏"</f>
        <v>许永杏</v>
      </c>
      <c r="C84" s="8" t="s">
        <v>86</v>
      </c>
      <c r="D84" s="8"/>
    </row>
    <row r="85" s="2" customFormat="1" ht="29" customHeight="1" spans="1:4">
      <c r="A85" s="8">
        <v>83</v>
      </c>
      <c r="B85" s="8" t="str">
        <f>"陈玉静"</f>
        <v>陈玉静</v>
      </c>
      <c r="C85" s="8" t="s">
        <v>87</v>
      </c>
      <c r="D85" s="8"/>
    </row>
    <row r="86" s="2" customFormat="1" ht="29" customHeight="1" spans="1:4">
      <c r="A86" s="8">
        <v>84</v>
      </c>
      <c r="B86" s="8" t="str">
        <f>"王静"</f>
        <v>王静</v>
      </c>
      <c r="C86" s="8" t="s">
        <v>88</v>
      </c>
      <c r="D86" s="8"/>
    </row>
    <row r="87" s="2" customFormat="1" ht="29" customHeight="1" spans="1:4">
      <c r="A87" s="8">
        <v>85</v>
      </c>
      <c r="B87" s="8" t="str">
        <f>"陈金燕"</f>
        <v>陈金燕</v>
      </c>
      <c r="C87" s="8" t="s">
        <v>89</v>
      </c>
      <c r="D87" s="8"/>
    </row>
    <row r="88" s="2" customFormat="1" ht="29" customHeight="1" spans="1:4">
      <c r="A88" s="8">
        <v>86</v>
      </c>
      <c r="B88" s="8" t="str">
        <f>"李妮"</f>
        <v>李妮</v>
      </c>
      <c r="C88" s="8" t="s">
        <v>90</v>
      </c>
      <c r="D88" s="8"/>
    </row>
    <row r="89" s="2" customFormat="1" ht="29" customHeight="1" spans="1:4">
      <c r="A89" s="8">
        <v>87</v>
      </c>
      <c r="B89" s="8" t="str">
        <f>"吴丽怡"</f>
        <v>吴丽怡</v>
      </c>
      <c r="C89" s="8" t="s">
        <v>91</v>
      </c>
      <c r="D89" s="8"/>
    </row>
    <row r="90" s="2" customFormat="1" ht="29" customHeight="1" spans="1:4">
      <c r="A90" s="8">
        <v>88</v>
      </c>
      <c r="B90" s="8" t="str">
        <f>"李夏虹"</f>
        <v>李夏虹</v>
      </c>
      <c r="C90" s="8" t="s">
        <v>92</v>
      </c>
      <c r="D90" s="8"/>
    </row>
    <row r="91" s="2" customFormat="1" ht="29" customHeight="1" spans="1:4">
      <c r="A91" s="8">
        <v>89</v>
      </c>
      <c r="B91" s="8" t="str">
        <f>"符月礼"</f>
        <v>符月礼</v>
      </c>
      <c r="C91" s="8" t="s">
        <v>93</v>
      </c>
      <c r="D91" s="8"/>
    </row>
    <row r="92" s="2" customFormat="1" ht="29" customHeight="1" spans="1:4">
      <c r="A92" s="8">
        <v>90</v>
      </c>
      <c r="B92" s="8" t="str">
        <f>"王俊卜"</f>
        <v>王俊卜</v>
      </c>
      <c r="C92" s="8" t="s">
        <v>94</v>
      </c>
      <c r="D92" s="8"/>
    </row>
    <row r="93" s="2" customFormat="1" ht="29" customHeight="1" spans="1:4">
      <c r="A93" s="8">
        <v>91</v>
      </c>
      <c r="B93" s="8" t="str">
        <f>"吴小丽"</f>
        <v>吴小丽</v>
      </c>
      <c r="C93" s="8" t="s">
        <v>95</v>
      </c>
      <c r="D93" s="8"/>
    </row>
    <row r="94" s="2" customFormat="1" ht="29" customHeight="1" spans="1:4">
      <c r="A94" s="8">
        <v>92</v>
      </c>
      <c r="B94" s="8" t="str">
        <f>"许寿娟"</f>
        <v>许寿娟</v>
      </c>
      <c r="C94" s="8" t="s">
        <v>96</v>
      </c>
      <c r="D94" s="8"/>
    </row>
    <row r="95" s="2" customFormat="1" ht="29" customHeight="1" spans="1:4">
      <c r="A95" s="8">
        <v>93</v>
      </c>
      <c r="B95" s="8" t="str">
        <f>"石海燕"</f>
        <v>石海燕</v>
      </c>
      <c r="C95" s="8" t="s">
        <v>97</v>
      </c>
      <c r="D95" s="8"/>
    </row>
    <row r="96" s="2" customFormat="1" ht="29" customHeight="1" spans="1:4">
      <c r="A96" s="8">
        <v>94</v>
      </c>
      <c r="B96" s="8" t="str">
        <f>"李小蕊"</f>
        <v>李小蕊</v>
      </c>
      <c r="C96" s="8" t="s">
        <v>98</v>
      </c>
      <c r="D96" s="8"/>
    </row>
  </sheetData>
  <sheetProtection password="EC4F" sheet="1" objects="1"/>
  <mergeCells count="1">
    <mergeCell ref="A1:D1"/>
  </mergeCells>
  <printOptions horizontalCentered="1"/>
  <pageMargins left="0.160416666666667" right="0.160416666666667" top="0.409027777777778" bottom="0.40902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2020-05-18T01:04:00Z</dcterms:created>
  <cp:lastPrinted>2020-06-02T02:52:00Z</cp:lastPrinted>
  <dcterms:modified xsi:type="dcterms:W3CDTF">2020-06-02T08:34:34Z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