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665"/>
  </bookViews>
  <sheets>
    <sheet name="2303_5eb27a4891cd0" sheetId="1" r:id="rId1"/>
  </sheets>
  <definedNames>
    <definedName name="_xlnm._FilterDatabase" localSheetId="0" hidden="1">'2303_5eb27a4891cd0'!$C$2:$D$79</definedName>
  </definedNames>
  <calcPr calcId="144525" refMode="R1C1"/>
</workbook>
</file>

<file path=xl/sharedStrings.xml><?xml version="1.0" encoding="utf-8"?>
<sst xmlns="http://schemas.openxmlformats.org/spreadsheetml/2006/main" count="28">
  <si>
    <t>定安县招聘急需紧缺医疗卫生专业技术人员面试人员名单</t>
  </si>
  <si>
    <t>序号</t>
  </si>
  <si>
    <t>招聘单位</t>
  </si>
  <si>
    <t>报考岗位</t>
  </si>
  <si>
    <t>姓名</t>
  </si>
  <si>
    <t>资格复审结果</t>
  </si>
  <si>
    <t>定安县人民医院</t>
  </si>
  <si>
    <t>0101临床医师1</t>
  </si>
  <si>
    <t>合格</t>
  </si>
  <si>
    <t>0102护理1</t>
  </si>
  <si>
    <t>0103口腔医师</t>
  </si>
  <si>
    <t>0104中医师</t>
  </si>
  <si>
    <t>0105中西医结合医师</t>
  </si>
  <si>
    <t>0106麻醉医师</t>
  </si>
  <si>
    <t>0107检验技师</t>
  </si>
  <si>
    <t>0108药师</t>
  </si>
  <si>
    <t>0109超声影像医师</t>
  </si>
  <si>
    <t>定安县中医院</t>
  </si>
  <si>
    <t>0201主管药师</t>
  </si>
  <si>
    <t>0202护理</t>
  </si>
  <si>
    <t>0203中医师</t>
  </si>
  <si>
    <t>0204临床医师</t>
  </si>
  <si>
    <t>0205医学检验</t>
  </si>
  <si>
    <t>0206麻醉医师</t>
  </si>
  <si>
    <t>定安县妇幼保健院</t>
  </si>
  <si>
    <t>0301护理</t>
  </si>
  <si>
    <t>0302主管药师</t>
  </si>
  <si>
    <t>0303临床医师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</si>
</sst>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3" fillId="22" borderId="6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9"/>
  <sheetViews>
    <sheetView tabSelected="1" workbookViewId="0">
      <selection activeCell="A1" sqref="A1:E1"/>
    </sheetView>
  </sheetViews>
  <sheetFormatPr defaultColWidth="9" defaultRowHeight="13.5" outlineLevelCol="4"/>
  <cols>
    <col min="2" max="2" width="19.5" customWidth="1"/>
    <col min="3" max="3" width="26.25" customWidth="1"/>
    <col min="4" max="4" width="14.375" customWidth="1"/>
    <col min="5" max="5" width="16.625" style="2" customWidth="1"/>
  </cols>
  <sheetData>
    <row r="1" ht="26" customHeight="1" spans="1:5">
      <c r="A1" s="3" t="s">
        <v>0</v>
      </c>
      <c r="B1" s="4"/>
      <c r="C1" s="4"/>
      <c r="D1" s="4"/>
      <c r="E1" s="4"/>
    </row>
    <row r="2" ht="2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0" customHeight="1" spans="1:5">
      <c r="A3" s="6">
        <v>1</v>
      </c>
      <c r="B3" s="6" t="s">
        <v>6</v>
      </c>
      <c r="C3" s="6" t="s">
        <v>7</v>
      </c>
      <c r="D3" s="6" t="str">
        <f>"郑敦辉"</f>
        <v>郑敦辉</v>
      </c>
      <c r="E3" s="6" t="s">
        <v>8</v>
      </c>
    </row>
    <row r="4" s="1" customFormat="1" ht="20" customHeight="1" spans="1:5">
      <c r="A4" s="6">
        <v>2</v>
      </c>
      <c r="B4" s="6" t="s">
        <v>6</v>
      </c>
      <c r="C4" s="6" t="s">
        <v>7</v>
      </c>
      <c r="D4" s="6" t="str">
        <f>"莫岳忠"</f>
        <v>莫岳忠</v>
      </c>
      <c r="E4" s="6" t="s">
        <v>8</v>
      </c>
    </row>
    <row r="5" s="1" customFormat="1" ht="20" customHeight="1" spans="1:5">
      <c r="A5" s="6">
        <v>3</v>
      </c>
      <c r="B5" s="6" t="s">
        <v>6</v>
      </c>
      <c r="C5" s="6" t="s">
        <v>7</v>
      </c>
      <c r="D5" s="6" t="str">
        <f>"李国湘"</f>
        <v>李国湘</v>
      </c>
      <c r="E5" s="6" t="s">
        <v>8</v>
      </c>
    </row>
    <row r="6" s="1" customFormat="1" ht="20" customHeight="1" spans="1:5">
      <c r="A6" s="6">
        <v>4</v>
      </c>
      <c r="B6" s="6" t="s">
        <v>6</v>
      </c>
      <c r="C6" s="6" t="s">
        <v>7</v>
      </c>
      <c r="D6" s="6" t="str">
        <f>"李国干"</f>
        <v>李国干</v>
      </c>
      <c r="E6" s="6" t="s">
        <v>8</v>
      </c>
    </row>
    <row r="7" s="1" customFormat="1" ht="20" customHeight="1" spans="1:5">
      <c r="A7" s="6">
        <v>5</v>
      </c>
      <c r="B7" s="6" t="s">
        <v>6</v>
      </c>
      <c r="C7" s="6" t="s">
        <v>7</v>
      </c>
      <c r="D7" s="6" t="str">
        <f>"周利旺"</f>
        <v>周利旺</v>
      </c>
      <c r="E7" s="6" t="s">
        <v>8</v>
      </c>
    </row>
    <row r="8" s="1" customFormat="1" ht="20" customHeight="1" spans="1:5">
      <c r="A8" s="6">
        <v>6</v>
      </c>
      <c r="B8" s="6" t="s">
        <v>6</v>
      </c>
      <c r="C8" s="6" t="s">
        <v>7</v>
      </c>
      <c r="D8" s="6" t="str">
        <f>"曾英"</f>
        <v>曾英</v>
      </c>
      <c r="E8" s="6" t="s">
        <v>8</v>
      </c>
    </row>
    <row r="9" s="1" customFormat="1" ht="20" customHeight="1" spans="1:5">
      <c r="A9" s="6">
        <v>7</v>
      </c>
      <c r="B9" s="6" t="s">
        <v>6</v>
      </c>
      <c r="C9" s="6" t="s">
        <v>7</v>
      </c>
      <c r="D9" s="6" t="str">
        <f>"陈明霞"</f>
        <v>陈明霞</v>
      </c>
      <c r="E9" s="6" t="s">
        <v>8</v>
      </c>
    </row>
    <row r="10" s="1" customFormat="1" ht="20" customHeight="1" spans="1:5">
      <c r="A10" s="6">
        <v>8</v>
      </c>
      <c r="B10" s="6" t="s">
        <v>6</v>
      </c>
      <c r="C10" s="6" t="s">
        <v>7</v>
      </c>
      <c r="D10" s="6" t="str">
        <f>"林良奋"</f>
        <v>林良奋</v>
      </c>
      <c r="E10" s="6" t="s">
        <v>8</v>
      </c>
    </row>
    <row r="11" s="1" customFormat="1" ht="20" customHeight="1" spans="1:5">
      <c r="A11" s="6">
        <v>9</v>
      </c>
      <c r="B11" s="6" t="s">
        <v>6</v>
      </c>
      <c r="C11" s="6" t="s">
        <v>7</v>
      </c>
      <c r="D11" s="6" t="str">
        <f>"叶明珠"</f>
        <v>叶明珠</v>
      </c>
      <c r="E11" s="6" t="s">
        <v>8</v>
      </c>
    </row>
    <row r="12" s="1" customFormat="1" ht="20" customHeight="1" spans="1:5">
      <c r="A12" s="6">
        <v>10</v>
      </c>
      <c r="B12" s="6" t="s">
        <v>6</v>
      </c>
      <c r="C12" s="6" t="s">
        <v>7</v>
      </c>
      <c r="D12" s="6" t="str">
        <f>"莫钟才"</f>
        <v>莫钟才</v>
      </c>
      <c r="E12" s="6" t="s">
        <v>8</v>
      </c>
    </row>
    <row r="13" s="1" customFormat="1" ht="20" customHeight="1" spans="1:5">
      <c r="A13" s="6">
        <v>11</v>
      </c>
      <c r="B13" s="6" t="s">
        <v>6</v>
      </c>
      <c r="C13" s="6" t="s">
        <v>7</v>
      </c>
      <c r="D13" s="6" t="str">
        <f>"吴景煌"</f>
        <v>吴景煌</v>
      </c>
      <c r="E13" s="6" t="s">
        <v>8</v>
      </c>
    </row>
    <row r="14" s="1" customFormat="1" ht="20" customHeight="1" spans="1:5">
      <c r="A14" s="6">
        <v>12</v>
      </c>
      <c r="B14" s="6" t="s">
        <v>6</v>
      </c>
      <c r="C14" s="6" t="s">
        <v>7</v>
      </c>
      <c r="D14" s="6" t="str">
        <f>"黄春丽"</f>
        <v>黄春丽</v>
      </c>
      <c r="E14" s="6" t="s">
        <v>8</v>
      </c>
    </row>
    <row r="15" s="1" customFormat="1" ht="20" customHeight="1" spans="1:5">
      <c r="A15" s="6">
        <v>13</v>
      </c>
      <c r="B15" s="6" t="s">
        <v>6</v>
      </c>
      <c r="C15" s="6" t="s">
        <v>7</v>
      </c>
      <c r="D15" s="6" t="str">
        <f>"林家达"</f>
        <v>林家达</v>
      </c>
      <c r="E15" s="6" t="s">
        <v>8</v>
      </c>
    </row>
    <row r="16" s="1" customFormat="1" ht="20" customHeight="1" spans="1:5">
      <c r="A16" s="6">
        <v>14</v>
      </c>
      <c r="B16" s="6" t="s">
        <v>6</v>
      </c>
      <c r="C16" s="6" t="s">
        <v>7</v>
      </c>
      <c r="D16" s="6" t="str">
        <f>"王世福"</f>
        <v>王世福</v>
      </c>
      <c r="E16" s="6" t="s">
        <v>8</v>
      </c>
    </row>
    <row r="17" s="1" customFormat="1" ht="20" customHeight="1" spans="1:5">
      <c r="A17" s="6">
        <v>15</v>
      </c>
      <c r="B17" s="6" t="s">
        <v>6</v>
      </c>
      <c r="C17" s="6" t="s">
        <v>7</v>
      </c>
      <c r="D17" s="6" t="str">
        <f>"叶绵云"</f>
        <v>叶绵云</v>
      </c>
      <c r="E17" s="6" t="s">
        <v>8</v>
      </c>
    </row>
    <row r="18" s="1" customFormat="1" ht="20" customHeight="1" spans="1:5">
      <c r="A18" s="6">
        <v>16</v>
      </c>
      <c r="B18" s="6" t="s">
        <v>6</v>
      </c>
      <c r="C18" s="6" t="s">
        <v>7</v>
      </c>
      <c r="D18" s="6" t="str">
        <f>"莫彩香"</f>
        <v>莫彩香</v>
      </c>
      <c r="E18" s="6" t="s">
        <v>8</v>
      </c>
    </row>
    <row r="19" s="1" customFormat="1" ht="20" customHeight="1" spans="1:5">
      <c r="A19" s="6">
        <v>17</v>
      </c>
      <c r="B19" s="6" t="s">
        <v>6</v>
      </c>
      <c r="C19" s="6" t="s">
        <v>7</v>
      </c>
      <c r="D19" s="6" t="str">
        <f>"李恩丰"</f>
        <v>李恩丰</v>
      </c>
      <c r="E19" s="6" t="s">
        <v>8</v>
      </c>
    </row>
    <row r="20" s="1" customFormat="1" ht="20" customHeight="1" spans="1:5">
      <c r="A20" s="6">
        <v>18</v>
      </c>
      <c r="B20" s="6" t="s">
        <v>6</v>
      </c>
      <c r="C20" s="6" t="s">
        <v>9</v>
      </c>
      <c r="D20" s="6" t="str">
        <f>"邓波"</f>
        <v>邓波</v>
      </c>
      <c r="E20" s="6" t="s">
        <v>8</v>
      </c>
    </row>
    <row r="21" s="1" customFormat="1" ht="20" customHeight="1" spans="1:5">
      <c r="A21" s="6">
        <v>19</v>
      </c>
      <c r="B21" s="6" t="s">
        <v>6</v>
      </c>
      <c r="C21" s="6" t="s">
        <v>9</v>
      </c>
      <c r="D21" s="6" t="str">
        <f>"莫芳敏"</f>
        <v>莫芳敏</v>
      </c>
      <c r="E21" s="6" t="s">
        <v>8</v>
      </c>
    </row>
    <row r="22" s="1" customFormat="1" ht="20" customHeight="1" spans="1:5">
      <c r="A22" s="6">
        <v>20</v>
      </c>
      <c r="B22" s="6" t="s">
        <v>6</v>
      </c>
      <c r="C22" s="6" t="s">
        <v>9</v>
      </c>
      <c r="D22" s="6" t="str">
        <f>"陈海娇"</f>
        <v>陈海娇</v>
      </c>
      <c r="E22" s="6" t="s">
        <v>8</v>
      </c>
    </row>
    <row r="23" s="1" customFormat="1" ht="20" customHeight="1" spans="1:5">
      <c r="A23" s="6">
        <v>21</v>
      </c>
      <c r="B23" s="6" t="s">
        <v>6</v>
      </c>
      <c r="C23" s="6" t="s">
        <v>9</v>
      </c>
      <c r="D23" s="6" t="str">
        <f>"王影"</f>
        <v>王影</v>
      </c>
      <c r="E23" s="6" t="s">
        <v>8</v>
      </c>
    </row>
    <row r="24" s="1" customFormat="1" ht="20" customHeight="1" spans="1:5">
      <c r="A24" s="6">
        <v>22</v>
      </c>
      <c r="B24" s="6" t="s">
        <v>6</v>
      </c>
      <c r="C24" s="6" t="s">
        <v>9</v>
      </c>
      <c r="D24" s="6" t="str">
        <f>"梁燕芳"</f>
        <v>梁燕芳</v>
      </c>
      <c r="E24" s="6" t="s">
        <v>8</v>
      </c>
    </row>
    <row r="25" s="1" customFormat="1" ht="20" customHeight="1" spans="1:5">
      <c r="A25" s="6">
        <v>23</v>
      </c>
      <c r="B25" s="6" t="s">
        <v>6</v>
      </c>
      <c r="C25" s="6" t="s">
        <v>9</v>
      </c>
      <c r="D25" s="6" t="str">
        <f>"梁玲"</f>
        <v>梁玲</v>
      </c>
      <c r="E25" s="6" t="s">
        <v>8</v>
      </c>
    </row>
    <row r="26" s="1" customFormat="1" ht="20" customHeight="1" spans="1:5">
      <c r="A26" s="6">
        <v>24</v>
      </c>
      <c r="B26" s="6" t="s">
        <v>6</v>
      </c>
      <c r="C26" s="6" t="s">
        <v>9</v>
      </c>
      <c r="D26" s="6" t="str">
        <f>"朱荣燕"</f>
        <v>朱荣燕</v>
      </c>
      <c r="E26" s="6" t="s">
        <v>8</v>
      </c>
    </row>
    <row r="27" s="1" customFormat="1" ht="20" customHeight="1" spans="1:5">
      <c r="A27" s="6">
        <v>25</v>
      </c>
      <c r="B27" s="6" t="s">
        <v>6</v>
      </c>
      <c r="C27" s="6" t="s">
        <v>9</v>
      </c>
      <c r="D27" s="6" t="str">
        <f>"陈琼兰"</f>
        <v>陈琼兰</v>
      </c>
      <c r="E27" s="6" t="s">
        <v>8</v>
      </c>
    </row>
    <row r="28" s="1" customFormat="1" ht="20" customHeight="1" spans="1:5">
      <c r="A28" s="6">
        <v>26</v>
      </c>
      <c r="B28" s="6" t="s">
        <v>6</v>
      </c>
      <c r="C28" s="6" t="s">
        <v>9</v>
      </c>
      <c r="D28" s="6" t="str">
        <f>"林金娃"</f>
        <v>林金娃</v>
      </c>
      <c r="E28" s="6" t="s">
        <v>8</v>
      </c>
    </row>
    <row r="29" s="1" customFormat="1" ht="20" customHeight="1" spans="1:5">
      <c r="A29" s="6">
        <v>27</v>
      </c>
      <c r="B29" s="6" t="s">
        <v>6</v>
      </c>
      <c r="C29" s="6" t="s">
        <v>9</v>
      </c>
      <c r="D29" s="6" t="str">
        <f>"朱真莹"</f>
        <v>朱真莹</v>
      </c>
      <c r="E29" s="6" t="s">
        <v>8</v>
      </c>
    </row>
    <row r="30" s="1" customFormat="1" ht="20" customHeight="1" spans="1:5">
      <c r="A30" s="6">
        <v>28</v>
      </c>
      <c r="B30" s="6" t="s">
        <v>6</v>
      </c>
      <c r="C30" s="6" t="s">
        <v>9</v>
      </c>
      <c r="D30" s="6" t="str">
        <f>"吴慧君"</f>
        <v>吴慧君</v>
      </c>
      <c r="E30" s="6" t="s">
        <v>8</v>
      </c>
    </row>
    <row r="31" s="1" customFormat="1" ht="20" customHeight="1" spans="1:5">
      <c r="A31" s="6">
        <v>29</v>
      </c>
      <c r="B31" s="6" t="s">
        <v>6</v>
      </c>
      <c r="C31" s="6" t="s">
        <v>9</v>
      </c>
      <c r="D31" s="6" t="str">
        <f>"苏保方"</f>
        <v>苏保方</v>
      </c>
      <c r="E31" s="6" t="s">
        <v>8</v>
      </c>
    </row>
    <row r="32" s="1" customFormat="1" ht="20" customHeight="1" spans="1:5">
      <c r="A32" s="6">
        <v>30</v>
      </c>
      <c r="B32" s="6" t="s">
        <v>6</v>
      </c>
      <c r="C32" s="6" t="s">
        <v>9</v>
      </c>
      <c r="D32" s="6" t="str">
        <f>"胡飞燕"</f>
        <v>胡飞燕</v>
      </c>
      <c r="E32" s="6" t="s">
        <v>8</v>
      </c>
    </row>
    <row r="33" s="1" customFormat="1" ht="20" customHeight="1" spans="1:5">
      <c r="A33" s="6">
        <v>31</v>
      </c>
      <c r="B33" s="6" t="s">
        <v>6</v>
      </c>
      <c r="C33" s="6" t="s">
        <v>9</v>
      </c>
      <c r="D33" s="6" t="str">
        <f>"王树俊"</f>
        <v>王树俊</v>
      </c>
      <c r="E33" s="6" t="s">
        <v>8</v>
      </c>
    </row>
    <row r="34" s="1" customFormat="1" ht="20" customHeight="1" spans="1:5">
      <c r="A34" s="6">
        <v>32</v>
      </c>
      <c r="B34" s="6" t="s">
        <v>6</v>
      </c>
      <c r="C34" s="6" t="s">
        <v>9</v>
      </c>
      <c r="D34" s="6" t="str">
        <f>"莫月云"</f>
        <v>莫月云</v>
      </c>
      <c r="E34" s="6" t="s">
        <v>8</v>
      </c>
    </row>
    <row r="35" s="1" customFormat="1" ht="20" customHeight="1" spans="1:5">
      <c r="A35" s="6">
        <v>33</v>
      </c>
      <c r="B35" s="6" t="s">
        <v>6</v>
      </c>
      <c r="C35" s="6" t="s">
        <v>9</v>
      </c>
      <c r="D35" s="6" t="str">
        <f>"王玲婉"</f>
        <v>王玲婉</v>
      </c>
      <c r="E35" s="6" t="s">
        <v>8</v>
      </c>
    </row>
    <row r="36" s="1" customFormat="1" ht="20" customHeight="1" spans="1:5">
      <c r="A36" s="6">
        <v>34</v>
      </c>
      <c r="B36" s="6" t="s">
        <v>6</v>
      </c>
      <c r="C36" s="6" t="s">
        <v>9</v>
      </c>
      <c r="D36" s="6" t="str">
        <f>"麦琼尹"</f>
        <v>麦琼尹</v>
      </c>
      <c r="E36" s="6" t="s">
        <v>8</v>
      </c>
    </row>
    <row r="37" s="1" customFormat="1" ht="20" customHeight="1" spans="1:5">
      <c r="A37" s="6">
        <v>35</v>
      </c>
      <c r="B37" s="6" t="s">
        <v>6</v>
      </c>
      <c r="C37" s="6" t="s">
        <v>9</v>
      </c>
      <c r="D37" s="6" t="str">
        <f>"吴挺芝"</f>
        <v>吴挺芝</v>
      </c>
      <c r="E37" s="6" t="s">
        <v>8</v>
      </c>
    </row>
    <row r="38" s="1" customFormat="1" ht="20" customHeight="1" spans="1:5">
      <c r="A38" s="6">
        <v>36</v>
      </c>
      <c r="B38" s="6" t="s">
        <v>6</v>
      </c>
      <c r="C38" s="6" t="s">
        <v>10</v>
      </c>
      <c r="D38" s="6" t="str">
        <f>"李大能"</f>
        <v>李大能</v>
      </c>
      <c r="E38" s="6" t="s">
        <v>8</v>
      </c>
    </row>
    <row r="39" s="1" customFormat="1" ht="20" customHeight="1" spans="1:5">
      <c r="A39" s="6">
        <v>37</v>
      </c>
      <c r="B39" s="6" t="s">
        <v>6</v>
      </c>
      <c r="C39" s="6" t="s">
        <v>11</v>
      </c>
      <c r="D39" s="6" t="str">
        <f>"王秋花"</f>
        <v>王秋花</v>
      </c>
      <c r="E39" s="6" t="s">
        <v>8</v>
      </c>
    </row>
    <row r="40" s="1" customFormat="1" ht="20" customHeight="1" spans="1:5">
      <c r="A40" s="6">
        <v>38</v>
      </c>
      <c r="B40" s="6" t="s">
        <v>6</v>
      </c>
      <c r="C40" s="6" t="s">
        <v>11</v>
      </c>
      <c r="D40" s="6" t="str">
        <f>"陈忠武"</f>
        <v>陈忠武</v>
      </c>
      <c r="E40" s="6" t="s">
        <v>8</v>
      </c>
    </row>
    <row r="41" s="1" customFormat="1" ht="20" customHeight="1" spans="1:5">
      <c r="A41" s="6">
        <v>39</v>
      </c>
      <c r="B41" s="6" t="s">
        <v>6</v>
      </c>
      <c r="C41" s="6" t="s">
        <v>11</v>
      </c>
      <c r="D41" s="6" t="str">
        <f>"孙娜"</f>
        <v>孙娜</v>
      </c>
      <c r="E41" s="6" t="s">
        <v>8</v>
      </c>
    </row>
    <row r="42" s="1" customFormat="1" ht="20" customHeight="1" spans="1:5">
      <c r="A42" s="6">
        <v>40</v>
      </c>
      <c r="B42" s="6" t="s">
        <v>6</v>
      </c>
      <c r="C42" s="6" t="s">
        <v>12</v>
      </c>
      <c r="D42" s="6" t="str">
        <f>"林丽娟"</f>
        <v>林丽娟</v>
      </c>
      <c r="E42" s="6" t="s">
        <v>8</v>
      </c>
    </row>
    <row r="43" s="1" customFormat="1" ht="20" customHeight="1" spans="1:5">
      <c r="A43" s="6">
        <v>41</v>
      </c>
      <c r="B43" s="6" t="s">
        <v>6</v>
      </c>
      <c r="C43" s="6" t="s">
        <v>12</v>
      </c>
      <c r="D43" s="6" t="str">
        <f>"白少凤"</f>
        <v>白少凤</v>
      </c>
      <c r="E43" s="6" t="s">
        <v>8</v>
      </c>
    </row>
    <row r="44" s="1" customFormat="1" ht="20" customHeight="1" spans="1:5">
      <c r="A44" s="6">
        <v>42</v>
      </c>
      <c r="B44" s="6" t="s">
        <v>6</v>
      </c>
      <c r="C44" s="6" t="s">
        <v>12</v>
      </c>
      <c r="D44" s="6" t="str">
        <f>"黄蔚芳"</f>
        <v>黄蔚芳</v>
      </c>
      <c r="E44" s="6" t="s">
        <v>8</v>
      </c>
    </row>
    <row r="45" s="1" customFormat="1" ht="20" customHeight="1" spans="1:5">
      <c r="A45" s="6">
        <v>43</v>
      </c>
      <c r="B45" s="6" t="s">
        <v>6</v>
      </c>
      <c r="C45" s="6" t="s">
        <v>13</v>
      </c>
      <c r="D45" s="6" t="str">
        <f>"吴九敏"</f>
        <v>吴九敏</v>
      </c>
      <c r="E45" s="6" t="s">
        <v>8</v>
      </c>
    </row>
    <row r="46" s="1" customFormat="1" ht="20" customHeight="1" spans="1:5">
      <c r="A46" s="6">
        <v>44</v>
      </c>
      <c r="B46" s="6" t="s">
        <v>6</v>
      </c>
      <c r="C46" s="6" t="s">
        <v>14</v>
      </c>
      <c r="D46" s="6" t="str">
        <f>"吴长达"</f>
        <v>吴长达</v>
      </c>
      <c r="E46" s="6" t="s">
        <v>8</v>
      </c>
    </row>
    <row r="47" s="1" customFormat="1" ht="20" customHeight="1" spans="1:5">
      <c r="A47" s="6">
        <v>45</v>
      </c>
      <c r="B47" s="6" t="s">
        <v>6</v>
      </c>
      <c r="C47" s="6" t="s">
        <v>15</v>
      </c>
      <c r="D47" s="6" t="str">
        <f>"李德玲"</f>
        <v>李德玲</v>
      </c>
      <c r="E47" s="6" t="s">
        <v>8</v>
      </c>
    </row>
    <row r="48" s="1" customFormat="1" ht="20" customHeight="1" spans="1:5">
      <c r="A48" s="6">
        <v>46</v>
      </c>
      <c r="B48" s="6" t="s">
        <v>6</v>
      </c>
      <c r="C48" s="6" t="s">
        <v>15</v>
      </c>
      <c r="D48" s="6" t="str">
        <f>"吴贞贞"</f>
        <v>吴贞贞</v>
      </c>
      <c r="E48" s="6" t="s">
        <v>8</v>
      </c>
    </row>
    <row r="49" s="1" customFormat="1" ht="20" customHeight="1" spans="1:5">
      <c r="A49" s="6">
        <v>47</v>
      </c>
      <c r="B49" s="6" t="s">
        <v>6</v>
      </c>
      <c r="C49" s="6" t="s">
        <v>16</v>
      </c>
      <c r="D49" s="6" t="str">
        <f>"何晨星"</f>
        <v>何晨星</v>
      </c>
      <c r="E49" s="6" t="s">
        <v>8</v>
      </c>
    </row>
    <row r="50" s="1" customFormat="1" ht="20" customHeight="1" spans="1:5">
      <c r="A50" s="6">
        <v>48</v>
      </c>
      <c r="B50" s="6" t="s">
        <v>6</v>
      </c>
      <c r="C50" s="6" t="s">
        <v>16</v>
      </c>
      <c r="D50" s="6" t="str">
        <f>"谢南楷"</f>
        <v>谢南楷</v>
      </c>
      <c r="E50" s="6" t="s">
        <v>8</v>
      </c>
    </row>
    <row r="51" s="1" customFormat="1" ht="20" customHeight="1" spans="1:5">
      <c r="A51" s="6">
        <v>49</v>
      </c>
      <c r="B51" s="6" t="s">
        <v>6</v>
      </c>
      <c r="C51" s="6" t="s">
        <v>16</v>
      </c>
      <c r="D51" s="6" t="str">
        <f>"邓婉艳"</f>
        <v>邓婉艳</v>
      </c>
      <c r="E51" s="6" t="s">
        <v>8</v>
      </c>
    </row>
    <row r="52" s="1" customFormat="1" ht="20" customHeight="1" spans="1:5">
      <c r="A52" s="6">
        <v>50</v>
      </c>
      <c r="B52" s="6" t="s">
        <v>6</v>
      </c>
      <c r="C52" s="6" t="s">
        <v>16</v>
      </c>
      <c r="D52" s="6" t="str">
        <f>"王丽卿"</f>
        <v>王丽卿</v>
      </c>
      <c r="E52" s="6" t="s">
        <v>8</v>
      </c>
    </row>
    <row r="53" s="1" customFormat="1" ht="20" customHeight="1" spans="1:5">
      <c r="A53" s="6">
        <v>51</v>
      </c>
      <c r="B53" s="6" t="s">
        <v>17</v>
      </c>
      <c r="C53" s="6" t="s">
        <v>18</v>
      </c>
      <c r="D53" s="6" t="str">
        <f>"李植儒"</f>
        <v>李植儒</v>
      </c>
      <c r="E53" s="6" t="s">
        <v>8</v>
      </c>
    </row>
    <row r="54" s="1" customFormat="1" ht="20" customHeight="1" spans="1:5">
      <c r="A54" s="6">
        <v>52</v>
      </c>
      <c r="B54" s="6" t="s">
        <v>17</v>
      </c>
      <c r="C54" s="6" t="s">
        <v>18</v>
      </c>
      <c r="D54" s="6" t="str">
        <f>"徐浩"</f>
        <v>徐浩</v>
      </c>
      <c r="E54" s="6" t="s">
        <v>8</v>
      </c>
    </row>
    <row r="55" s="1" customFormat="1" ht="20" customHeight="1" spans="1:5">
      <c r="A55" s="6">
        <v>53</v>
      </c>
      <c r="B55" s="6" t="s">
        <v>17</v>
      </c>
      <c r="C55" s="6" t="s">
        <v>19</v>
      </c>
      <c r="D55" s="6" t="str">
        <f>"王艳"</f>
        <v>王艳</v>
      </c>
      <c r="E55" s="6" t="s">
        <v>8</v>
      </c>
    </row>
    <row r="56" s="1" customFormat="1" ht="20" customHeight="1" spans="1:5">
      <c r="A56" s="6">
        <v>54</v>
      </c>
      <c r="B56" s="6" t="s">
        <v>17</v>
      </c>
      <c r="C56" s="6" t="s">
        <v>19</v>
      </c>
      <c r="D56" s="6" t="str">
        <f>"卓丽群"</f>
        <v>卓丽群</v>
      </c>
      <c r="E56" s="6" t="s">
        <v>8</v>
      </c>
    </row>
    <row r="57" s="1" customFormat="1" ht="20" customHeight="1" spans="1:5">
      <c r="A57" s="6">
        <v>55</v>
      </c>
      <c r="B57" s="6" t="s">
        <v>17</v>
      </c>
      <c r="C57" s="6" t="s">
        <v>19</v>
      </c>
      <c r="D57" s="6" t="str">
        <f>"张愉"</f>
        <v>张愉</v>
      </c>
      <c r="E57" s="6" t="s">
        <v>8</v>
      </c>
    </row>
    <row r="58" s="1" customFormat="1" ht="20" customHeight="1" spans="1:5">
      <c r="A58" s="6">
        <v>56</v>
      </c>
      <c r="B58" s="6" t="s">
        <v>17</v>
      </c>
      <c r="C58" s="6" t="s">
        <v>19</v>
      </c>
      <c r="D58" s="6" t="str">
        <f>"蒋金雪"</f>
        <v>蒋金雪</v>
      </c>
      <c r="E58" s="6" t="s">
        <v>8</v>
      </c>
    </row>
    <row r="59" s="1" customFormat="1" ht="20" customHeight="1" spans="1:5">
      <c r="A59" s="6">
        <v>57</v>
      </c>
      <c r="B59" s="6" t="s">
        <v>17</v>
      </c>
      <c r="C59" s="6" t="s">
        <v>20</v>
      </c>
      <c r="D59" s="6" t="str">
        <f>"黄姑"</f>
        <v>黄姑</v>
      </c>
      <c r="E59" s="6" t="s">
        <v>8</v>
      </c>
    </row>
    <row r="60" s="1" customFormat="1" ht="20" customHeight="1" spans="1:5">
      <c r="A60" s="6">
        <v>58</v>
      </c>
      <c r="B60" s="6" t="s">
        <v>17</v>
      </c>
      <c r="C60" s="6" t="s">
        <v>20</v>
      </c>
      <c r="D60" s="6" t="str">
        <f>"何书岑"</f>
        <v>何书岑</v>
      </c>
      <c r="E60" s="6" t="s">
        <v>8</v>
      </c>
    </row>
    <row r="61" s="1" customFormat="1" ht="20" customHeight="1" spans="1:5">
      <c r="A61" s="6">
        <v>59</v>
      </c>
      <c r="B61" s="6" t="s">
        <v>17</v>
      </c>
      <c r="C61" s="6" t="s">
        <v>20</v>
      </c>
      <c r="D61" s="6" t="str">
        <f>"符竟前"</f>
        <v>符竟前</v>
      </c>
      <c r="E61" s="6" t="s">
        <v>8</v>
      </c>
    </row>
    <row r="62" s="1" customFormat="1" ht="20" customHeight="1" spans="1:5">
      <c r="A62" s="6">
        <v>60</v>
      </c>
      <c r="B62" s="6" t="s">
        <v>17</v>
      </c>
      <c r="C62" s="6" t="s">
        <v>20</v>
      </c>
      <c r="D62" s="6" t="str">
        <f>"王世钧"</f>
        <v>王世钧</v>
      </c>
      <c r="E62" s="6" t="s">
        <v>8</v>
      </c>
    </row>
    <row r="63" s="1" customFormat="1" ht="20" customHeight="1" spans="1:5">
      <c r="A63" s="6">
        <v>61</v>
      </c>
      <c r="B63" s="6" t="s">
        <v>17</v>
      </c>
      <c r="C63" s="6" t="s">
        <v>21</v>
      </c>
      <c r="D63" s="6" t="str">
        <f>"何波"</f>
        <v>何波</v>
      </c>
      <c r="E63" s="6" t="s">
        <v>8</v>
      </c>
    </row>
    <row r="64" s="1" customFormat="1" ht="20" customHeight="1" spans="1:5">
      <c r="A64" s="6">
        <v>62</v>
      </c>
      <c r="B64" s="6" t="s">
        <v>17</v>
      </c>
      <c r="C64" s="6" t="s">
        <v>21</v>
      </c>
      <c r="D64" s="6" t="str">
        <f>"梁其栋"</f>
        <v>梁其栋</v>
      </c>
      <c r="E64" s="6" t="s">
        <v>8</v>
      </c>
    </row>
    <row r="65" s="1" customFormat="1" ht="20" customHeight="1" spans="1:5">
      <c r="A65" s="6">
        <v>63</v>
      </c>
      <c r="B65" s="6" t="s">
        <v>17</v>
      </c>
      <c r="C65" s="6" t="s">
        <v>22</v>
      </c>
      <c r="D65" s="6" t="str">
        <f>"王馨仪"</f>
        <v>王馨仪</v>
      </c>
      <c r="E65" s="6" t="s">
        <v>8</v>
      </c>
    </row>
    <row r="66" s="1" customFormat="1" ht="20" customHeight="1" spans="1:5">
      <c r="A66" s="6">
        <v>64</v>
      </c>
      <c r="B66" s="6" t="s">
        <v>17</v>
      </c>
      <c r="C66" s="6" t="s">
        <v>23</v>
      </c>
      <c r="D66" s="6" t="str">
        <f>"吴祖殖"</f>
        <v>吴祖殖</v>
      </c>
      <c r="E66" s="6" t="s">
        <v>8</v>
      </c>
    </row>
    <row r="67" s="1" customFormat="1" ht="20" customHeight="1" spans="1:5">
      <c r="A67" s="6">
        <v>65</v>
      </c>
      <c r="B67" s="6" t="s">
        <v>24</v>
      </c>
      <c r="C67" s="6" t="s">
        <v>25</v>
      </c>
      <c r="D67" s="6" t="str">
        <f>"符琼燕"</f>
        <v>符琼燕</v>
      </c>
      <c r="E67" s="6" t="s">
        <v>8</v>
      </c>
    </row>
    <row r="68" s="1" customFormat="1" ht="20" customHeight="1" spans="1:5">
      <c r="A68" s="6">
        <v>66</v>
      </c>
      <c r="B68" s="6" t="s">
        <v>24</v>
      </c>
      <c r="C68" s="6" t="s">
        <v>25</v>
      </c>
      <c r="D68" s="6" t="str">
        <f>"陈丽云"</f>
        <v>陈丽云</v>
      </c>
      <c r="E68" s="6" t="s">
        <v>8</v>
      </c>
    </row>
    <row r="69" s="1" customFormat="1" ht="20" customHeight="1" spans="1:5">
      <c r="A69" s="6">
        <v>67</v>
      </c>
      <c r="B69" s="6" t="s">
        <v>24</v>
      </c>
      <c r="C69" s="6" t="s">
        <v>25</v>
      </c>
      <c r="D69" s="6" t="str">
        <f>"吴习香"</f>
        <v>吴习香</v>
      </c>
      <c r="E69" s="6" t="s">
        <v>8</v>
      </c>
    </row>
    <row r="70" s="1" customFormat="1" ht="20" customHeight="1" spans="1:5">
      <c r="A70" s="6">
        <v>68</v>
      </c>
      <c r="B70" s="6" t="s">
        <v>24</v>
      </c>
      <c r="C70" s="6" t="s">
        <v>25</v>
      </c>
      <c r="D70" s="6" t="str">
        <f>"项美玲"</f>
        <v>项美玲</v>
      </c>
      <c r="E70" s="6" t="s">
        <v>8</v>
      </c>
    </row>
    <row r="71" s="1" customFormat="1" ht="20" customHeight="1" spans="1:5">
      <c r="A71" s="6">
        <v>69</v>
      </c>
      <c r="B71" s="6" t="s">
        <v>24</v>
      </c>
      <c r="C71" s="6" t="s">
        <v>25</v>
      </c>
      <c r="D71" s="6" t="str">
        <f>"李足珍"</f>
        <v>李足珍</v>
      </c>
      <c r="E71" s="6" t="s">
        <v>8</v>
      </c>
    </row>
    <row r="72" s="1" customFormat="1" ht="20" customHeight="1" spans="1:5">
      <c r="A72" s="6">
        <v>70</v>
      </c>
      <c r="B72" s="6" t="s">
        <v>24</v>
      </c>
      <c r="C72" s="6" t="s">
        <v>25</v>
      </c>
      <c r="D72" s="6" t="str">
        <f>"黄蔚"</f>
        <v>黄蔚</v>
      </c>
      <c r="E72" s="6" t="s">
        <v>8</v>
      </c>
    </row>
    <row r="73" s="1" customFormat="1" ht="20" customHeight="1" spans="1:5">
      <c r="A73" s="6">
        <v>71</v>
      </c>
      <c r="B73" s="6" t="s">
        <v>24</v>
      </c>
      <c r="C73" s="6" t="s">
        <v>25</v>
      </c>
      <c r="D73" s="6" t="str">
        <f>"姜凤香"</f>
        <v>姜凤香</v>
      </c>
      <c r="E73" s="6" t="s">
        <v>8</v>
      </c>
    </row>
    <row r="74" s="1" customFormat="1" ht="20" customHeight="1" spans="1:5">
      <c r="A74" s="6">
        <v>72</v>
      </c>
      <c r="B74" s="6" t="s">
        <v>24</v>
      </c>
      <c r="C74" s="6" t="s">
        <v>25</v>
      </c>
      <c r="D74" s="6" t="str">
        <f>"王芳"</f>
        <v>王芳</v>
      </c>
      <c r="E74" s="6" t="s">
        <v>8</v>
      </c>
    </row>
    <row r="75" s="1" customFormat="1" ht="20" customHeight="1" spans="1:5">
      <c r="A75" s="6">
        <v>73</v>
      </c>
      <c r="B75" s="6" t="s">
        <v>24</v>
      </c>
      <c r="C75" s="6" t="s">
        <v>26</v>
      </c>
      <c r="D75" s="6" t="str">
        <f>"何晶晶"</f>
        <v>何晶晶</v>
      </c>
      <c r="E75" s="6" t="s">
        <v>8</v>
      </c>
    </row>
    <row r="76" s="1" customFormat="1" ht="20" customHeight="1" spans="1:5">
      <c r="A76" s="6">
        <v>74</v>
      </c>
      <c r="B76" s="6" t="s">
        <v>24</v>
      </c>
      <c r="C76" s="6" t="s">
        <v>26</v>
      </c>
      <c r="D76" s="6" t="str">
        <f>"吴维波"</f>
        <v>吴维波</v>
      </c>
      <c r="E76" s="6" t="s">
        <v>8</v>
      </c>
    </row>
    <row r="77" s="1" customFormat="1" ht="20" customHeight="1" spans="1:5">
      <c r="A77" s="6">
        <v>75</v>
      </c>
      <c r="B77" s="6" t="s">
        <v>24</v>
      </c>
      <c r="C77" s="6" t="s">
        <v>26</v>
      </c>
      <c r="D77" s="6" t="str">
        <f>"翁秋桂"</f>
        <v>翁秋桂</v>
      </c>
      <c r="E77" s="6" t="s">
        <v>8</v>
      </c>
    </row>
    <row r="78" s="1" customFormat="1" ht="20" customHeight="1" spans="1:5">
      <c r="A78" s="6">
        <v>76</v>
      </c>
      <c r="B78" s="6" t="s">
        <v>24</v>
      </c>
      <c r="C78" s="6" t="s">
        <v>27</v>
      </c>
      <c r="D78" s="6" t="str">
        <f>"肖水英"</f>
        <v>肖水英</v>
      </c>
      <c r="E78" s="6" t="s">
        <v>8</v>
      </c>
    </row>
    <row r="79" s="1" customFormat="1" ht="20" customHeight="1" spans="1:5">
      <c r="A79" s="6">
        <v>77</v>
      </c>
      <c r="B79" s="6" t="s">
        <v>24</v>
      </c>
      <c r="C79" s="6" t="s">
        <v>27</v>
      </c>
      <c r="D79" s="6" t="str">
        <f>"梁刘红"</f>
        <v>梁刘红</v>
      </c>
      <c r="E79" s="6" t="s">
        <v>8</v>
      </c>
    </row>
  </sheetData>
  <autoFilter ref="C2:D79"/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2303_5eb27a4891cd0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2020-05-06T08:50:00Z</dcterms:created>
  <dcterms:modified xsi:type="dcterms:W3CDTF">2020-05-29T00:39:22Z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