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2" r:id="rId1"/>
  </sheets>
  <definedNames>
    <definedName name="_xlnm._FilterDatabase" localSheetId="0" hidden="1">Sheet1!$A$1:$Q$56</definedName>
    <definedName name="ut_print_zkz_tmp">#REF!</definedName>
  </definedNames>
  <calcPr calcId="144525"/>
</workbook>
</file>

<file path=xl/sharedStrings.xml><?xml version="1.0" encoding="utf-8"?>
<sst xmlns="http://schemas.openxmlformats.org/spreadsheetml/2006/main" count="336" uniqueCount="150">
  <si>
    <t>黄州区事业单位2019年公开招聘工作人员第三批岗位进入面试人员名单</t>
  </si>
  <si>
    <t>序号</t>
  </si>
  <si>
    <t>姓名</t>
  </si>
  <si>
    <t>性别</t>
  </si>
  <si>
    <t>考场号</t>
  </si>
  <si>
    <t>座位号</t>
  </si>
  <si>
    <t>准考证号</t>
  </si>
  <si>
    <t>岗位代码</t>
  </si>
  <si>
    <t>报考单位</t>
  </si>
  <si>
    <t>报考岗位</t>
  </si>
  <si>
    <t>招聘人数</t>
  </si>
  <si>
    <t>职倾</t>
  </si>
  <si>
    <t>综合</t>
  </si>
  <si>
    <t>折算成百分制</t>
  </si>
  <si>
    <t>加分</t>
  </si>
  <si>
    <t>笔试总成绩</t>
  </si>
  <si>
    <t>岗位排名</t>
  </si>
  <si>
    <t>备注</t>
  </si>
  <si>
    <t>段华</t>
  </si>
  <si>
    <t>女</t>
  </si>
  <si>
    <t>1</t>
  </si>
  <si>
    <t>20</t>
  </si>
  <si>
    <t>zp001</t>
  </si>
  <si>
    <t>区医疗保障服务中心</t>
  </si>
  <si>
    <t>办公室综合岗</t>
  </si>
  <si>
    <t>李婷</t>
  </si>
  <si>
    <t>3</t>
  </si>
  <si>
    <t>李校燕</t>
  </si>
  <si>
    <t>11</t>
  </si>
  <si>
    <t>递补</t>
  </si>
  <si>
    <t>范超惠</t>
  </si>
  <si>
    <t>2</t>
  </si>
  <si>
    <t>7</t>
  </si>
  <si>
    <t>zp002</t>
  </si>
  <si>
    <t>黄州区城乡统筹发展工作办公室</t>
  </si>
  <si>
    <t>王鑫</t>
  </si>
  <si>
    <t>21</t>
  </si>
  <si>
    <t>马冬</t>
  </si>
  <si>
    <t>男</t>
  </si>
  <si>
    <t>6</t>
  </si>
  <si>
    <t>李巧玲</t>
  </si>
  <si>
    <t>18</t>
  </si>
  <si>
    <t>郭凤</t>
  </si>
  <si>
    <t>12</t>
  </si>
  <si>
    <t>9</t>
  </si>
  <si>
    <t>朱雅婷</t>
  </si>
  <si>
    <t>15</t>
  </si>
  <si>
    <t>22</t>
  </si>
  <si>
    <t>zp003</t>
  </si>
  <si>
    <t>黄州区网格管理中心</t>
  </si>
  <si>
    <t>汪伦</t>
  </si>
  <si>
    <t>16</t>
  </si>
  <si>
    <t>5</t>
  </si>
  <si>
    <t>彭欣雨</t>
  </si>
  <si>
    <t>19</t>
  </si>
  <si>
    <t>赵纪刚</t>
  </si>
  <si>
    <t>25</t>
  </si>
  <si>
    <t>zp004</t>
  </si>
  <si>
    <t>区流动党员管理服务中心</t>
  </si>
  <si>
    <t>党员管理服务</t>
  </si>
  <si>
    <t>赵敏</t>
  </si>
  <si>
    <t>17</t>
  </si>
  <si>
    <t>8</t>
  </si>
  <si>
    <t>申少亚</t>
  </si>
  <si>
    <t>30</t>
  </si>
  <si>
    <t>王卫</t>
  </si>
  <si>
    <t>24</t>
  </si>
  <si>
    <t>zp005</t>
  </si>
  <si>
    <t>区红十字会</t>
  </si>
  <si>
    <t>综合岗</t>
  </si>
  <si>
    <t>余伟</t>
  </si>
  <si>
    <t>邓薇</t>
  </si>
  <si>
    <t>23</t>
  </si>
  <si>
    <t>吴诗云</t>
  </si>
  <si>
    <t>47</t>
  </si>
  <si>
    <t>zp006</t>
  </si>
  <si>
    <t>黄州区火车站经济开发区财政所</t>
  </si>
  <si>
    <t>工作人员</t>
  </si>
  <si>
    <t>段钰娟</t>
  </si>
  <si>
    <t>王欢</t>
  </si>
  <si>
    <t>阮超</t>
  </si>
  <si>
    <t>50</t>
  </si>
  <si>
    <t>zp007</t>
  </si>
  <si>
    <t>路口镇财政所</t>
  </si>
  <si>
    <t>何天云</t>
  </si>
  <si>
    <t>49</t>
  </si>
  <si>
    <t>吴婵婵</t>
  </si>
  <si>
    <t>洪烽</t>
  </si>
  <si>
    <t>28</t>
  </si>
  <si>
    <t>zp008</t>
  </si>
  <si>
    <t>区社会劳动保险事业管理局</t>
  </si>
  <si>
    <t>高珊</t>
  </si>
  <si>
    <t>朱慧娟</t>
  </si>
  <si>
    <t>叶春燕</t>
  </si>
  <si>
    <t>zp009</t>
  </si>
  <si>
    <t>区城乡居民社会养老保险管理局</t>
  </si>
  <si>
    <t>财务管理</t>
  </si>
  <si>
    <t>汪源</t>
  </si>
  <si>
    <t>51</t>
  </si>
  <si>
    <t>梅杰</t>
  </si>
  <si>
    <t>53</t>
  </si>
  <si>
    <t>方位</t>
  </si>
  <si>
    <t>67</t>
  </si>
  <si>
    <t>zp010</t>
  </si>
  <si>
    <t>区村镇建设规划管理中心</t>
  </si>
  <si>
    <t>规划管理</t>
  </si>
  <si>
    <t>张钦</t>
  </si>
  <si>
    <t>易永发</t>
  </si>
  <si>
    <t>68</t>
  </si>
  <si>
    <t>郑凤梅</t>
  </si>
  <si>
    <t>zp011</t>
  </si>
  <si>
    <t>黄州区公共资源交易中心</t>
  </si>
  <si>
    <t>采购员</t>
  </si>
  <si>
    <t>万彪</t>
  </si>
  <si>
    <t>吴天雄</t>
  </si>
  <si>
    <t>殷灿</t>
  </si>
  <si>
    <t>zp012</t>
  </si>
  <si>
    <t>黄州区公共检验检测中心</t>
  </si>
  <si>
    <t>检测员</t>
  </si>
  <si>
    <t>周颖</t>
  </si>
  <si>
    <t>胡侠</t>
  </si>
  <si>
    <t>周旅</t>
  </si>
  <si>
    <t>王聪</t>
  </si>
  <si>
    <t>34</t>
  </si>
  <si>
    <t>zp014</t>
  </si>
  <si>
    <t>区物业管理局</t>
  </si>
  <si>
    <t>物业管理</t>
  </si>
  <si>
    <t>傅豪</t>
  </si>
  <si>
    <t>36</t>
  </si>
  <si>
    <t>何骥</t>
  </si>
  <si>
    <t>35</t>
  </si>
  <si>
    <t>柳青</t>
  </si>
  <si>
    <t>胡国文</t>
  </si>
  <si>
    <t>纪亚思</t>
  </si>
  <si>
    <t>38</t>
  </si>
  <si>
    <t>余华君</t>
  </si>
  <si>
    <t>58</t>
  </si>
  <si>
    <t>zp015</t>
  </si>
  <si>
    <t>黄州区普查中心</t>
  </si>
  <si>
    <t>统计调查</t>
  </si>
  <si>
    <t>李千千</t>
  </si>
  <si>
    <t>57</t>
  </si>
  <si>
    <t>龚娴静</t>
  </si>
  <si>
    <t>56</t>
  </si>
  <si>
    <t>李鑫阳</t>
  </si>
  <si>
    <t>zp016</t>
  </si>
  <si>
    <t>区融媒体中心</t>
  </si>
  <si>
    <t>新媒体运营岗</t>
  </si>
  <si>
    <t>黄书</t>
  </si>
  <si>
    <t>姜瑜</t>
  </si>
</sst>
</file>

<file path=xl/styles.xml><?xml version="1.0" encoding="utf-8"?>
<styleSheet xmlns="http://schemas.openxmlformats.org/spreadsheetml/2006/main">
  <numFmts count="6">
    <numFmt numFmtId="176" formatCode="0.000_ 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0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b/>
      <sz val="18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12" borderId="1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8" borderId="13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10" borderId="15" applyNumberFormat="0" applyAlignment="0" applyProtection="0">
      <alignment vertical="center"/>
    </xf>
    <xf numFmtId="0" fontId="17" fillId="10" borderId="17" applyNumberFormat="0" applyAlignment="0" applyProtection="0">
      <alignment vertical="center"/>
    </xf>
    <xf numFmtId="0" fontId="12" fillId="9" borderId="14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177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177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0" fillId="0" borderId="4" xfId="0" applyFont="1" applyFill="1" applyBorder="1" applyAlignment="1" quotePrefix="1">
      <alignment horizontal="center" vertical="center"/>
    </xf>
    <xf numFmtId="0" fontId="0" fillId="0" borderId="6" xfId="0" applyFont="1" applyFill="1" applyBorder="1" applyAlignment="1" quotePrefix="1">
      <alignment horizontal="center" vertical="center"/>
    </xf>
    <xf numFmtId="0" fontId="0" fillId="0" borderId="5" xfId="0" applyFont="1" applyFill="1" applyBorder="1" applyAlignment="1" quotePrefix="1">
      <alignment horizontal="center" vertical="center"/>
    </xf>
    <xf numFmtId="0" fontId="0" fillId="0" borderId="2" xfId="0" applyFont="1" applyFill="1" applyBorder="1" applyAlignment="1" quotePrefix="1">
      <alignment horizontal="center" vertical="center"/>
    </xf>
    <xf numFmtId="0" fontId="0" fillId="0" borderId="7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6"/>
  <sheetViews>
    <sheetView tabSelected="1" workbookViewId="0">
      <pane ySplit="3" topLeftCell="A4" activePane="bottomLeft" state="frozen"/>
      <selection/>
      <selection pane="bottomLeft" activeCell="S11" sqref="S11"/>
    </sheetView>
  </sheetViews>
  <sheetFormatPr defaultColWidth="9.14285714285714" defaultRowHeight="12"/>
  <cols>
    <col min="1" max="1" width="9.14285714285714" hidden="1" customWidth="1"/>
    <col min="2" max="2" width="11.1428571428571" customWidth="1"/>
    <col min="3" max="3" width="8" customWidth="1"/>
    <col min="4" max="5" width="9.14285714285714" hidden="1" customWidth="1"/>
    <col min="6" max="6" width="16" customWidth="1"/>
    <col min="7" max="7" width="12.7142857142857" customWidth="1"/>
    <col min="8" max="8" width="32.5809523809524" customWidth="1"/>
    <col min="9" max="9" width="17.5809523809524" customWidth="1"/>
    <col min="10" max="10" width="10.1428571428571" style="2" customWidth="1"/>
    <col min="11" max="12" width="9.85714285714286" hidden="1" customWidth="1"/>
    <col min="13" max="13" width="16.5714285714286" hidden="1" customWidth="1"/>
    <col min="14" max="14" width="0.571428571428571" hidden="1" customWidth="1"/>
    <col min="15" max="15" width="13" style="3" customWidth="1"/>
    <col min="16" max="16" width="10.7142857142857" style="4" customWidth="1"/>
    <col min="17" max="17" width="9.85714285714286" style="5" customWidth="1"/>
  </cols>
  <sheetData>
    <row r="1" ht="20" customHeight="1" spans="1:17">
      <c r="A1" s="6" t="s">
        <v>0</v>
      </c>
      <c r="B1" s="7"/>
      <c r="C1" s="7"/>
      <c r="D1" s="7"/>
      <c r="E1" s="7"/>
      <c r="F1" s="7"/>
      <c r="G1" s="7"/>
      <c r="H1" s="7"/>
      <c r="I1" s="7"/>
      <c r="J1" s="18"/>
      <c r="K1" s="7"/>
      <c r="L1" s="7"/>
      <c r="M1" s="7"/>
      <c r="N1" s="7"/>
      <c r="O1" s="7"/>
      <c r="P1" s="7"/>
      <c r="Q1" s="7"/>
    </row>
    <row r="2" ht="27" customHeight="1" spans="1:17">
      <c r="A2" s="6"/>
      <c r="B2" s="7"/>
      <c r="C2" s="7"/>
      <c r="D2" s="7"/>
      <c r="E2" s="7"/>
      <c r="F2" s="7"/>
      <c r="G2" s="7"/>
      <c r="H2" s="7"/>
      <c r="I2" s="7"/>
      <c r="J2" s="18"/>
      <c r="K2" s="7"/>
      <c r="L2" s="7"/>
      <c r="M2" s="7"/>
      <c r="N2" s="7"/>
      <c r="O2" s="7"/>
      <c r="P2" s="7"/>
      <c r="Q2" s="7"/>
    </row>
    <row r="3" ht="36" customHeight="1" spans="1:17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1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20" t="s">
        <v>16</v>
      </c>
      <c r="Q3" s="9" t="s">
        <v>17</v>
      </c>
    </row>
    <row r="4" ht="20" customHeight="1" spans="1:17">
      <c r="A4" s="10">
        <v>1</v>
      </c>
      <c r="B4" s="37" t="s">
        <v>18</v>
      </c>
      <c r="C4" s="38" t="s">
        <v>19</v>
      </c>
      <c r="D4" s="37" t="s">
        <v>20</v>
      </c>
      <c r="E4" s="37" t="s">
        <v>21</v>
      </c>
      <c r="F4" s="11">
        <f>19121500000+D4*100+E4*1</f>
        <v>19121500120</v>
      </c>
      <c r="G4" s="37" t="s">
        <v>22</v>
      </c>
      <c r="H4" s="37" t="s">
        <v>23</v>
      </c>
      <c r="I4" s="37" t="s">
        <v>24</v>
      </c>
      <c r="J4" s="21">
        <v>1</v>
      </c>
      <c r="K4" s="11">
        <v>81</v>
      </c>
      <c r="L4" s="11">
        <v>112</v>
      </c>
      <c r="M4" s="22">
        <f>(K4+L4)/2*(2/3)</f>
        <v>64.3333333333333</v>
      </c>
      <c r="N4" s="11"/>
      <c r="O4" s="23">
        <f>(M4+N4)*50%</f>
        <v>32.1666666666667</v>
      </c>
      <c r="P4" s="11">
        <v>1</v>
      </c>
      <c r="Q4" s="11"/>
    </row>
    <row r="5" ht="20" customHeight="1" spans="1:17">
      <c r="A5" s="10">
        <v>3</v>
      </c>
      <c r="B5" s="37" t="s">
        <v>25</v>
      </c>
      <c r="C5" s="38" t="s">
        <v>19</v>
      </c>
      <c r="D5" s="37" t="s">
        <v>20</v>
      </c>
      <c r="E5" s="37" t="s">
        <v>26</v>
      </c>
      <c r="F5" s="11">
        <f>19121500000+D5*100+E5*1</f>
        <v>19121500103</v>
      </c>
      <c r="G5" s="37" t="s">
        <v>22</v>
      </c>
      <c r="H5" s="37" t="s">
        <v>23</v>
      </c>
      <c r="I5" s="37" t="s">
        <v>24</v>
      </c>
      <c r="J5" s="24"/>
      <c r="K5" s="11">
        <v>91.5</v>
      </c>
      <c r="L5" s="11">
        <v>95</v>
      </c>
      <c r="M5" s="22">
        <f>(K5+L5)/2*(2/3)</f>
        <v>62.1666666666667</v>
      </c>
      <c r="N5" s="11"/>
      <c r="O5" s="23">
        <f>(M5+N5)*50%</f>
        <v>31.0833333333333</v>
      </c>
      <c r="P5" s="11">
        <v>3</v>
      </c>
      <c r="Q5" s="11"/>
    </row>
    <row r="6" s="1" customFormat="1" ht="23" customHeight="1" spans="1:18">
      <c r="A6" s="13"/>
      <c r="B6" s="14" t="s">
        <v>27</v>
      </c>
      <c r="C6" s="39" t="s">
        <v>19</v>
      </c>
      <c r="D6" s="40" t="s">
        <v>20</v>
      </c>
      <c r="E6" s="40" t="s">
        <v>28</v>
      </c>
      <c r="F6" s="14">
        <f>19121500000+D6*100+E6*1</f>
        <v>19121500111</v>
      </c>
      <c r="G6" s="40" t="s">
        <v>22</v>
      </c>
      <c r="H6" s="40" t="s">
        <v>23</v>
      </c>
      <c r="I6" s="40" t="s">
        <v>24</v>
      </c>
      <c r="J6" s="25"/>
      <c r="K6" s="14">
        <v>79.5</v>
      </c>
      <c r="L6" s="14">
        <v>103</v>
      </c>
      <c r="M6" s="26">
        <f>(K6+L6)/2*(2/3)</f>
        <v>60.8333333333333</v>
      </c>
      <c r="N6" s="27"/>
      <c r="O6" s="28">
        <f>(M6+N6)*50%</f>
        <v>30.4166666666667</v>
      </c>
      <c r="P6" s="29">
        <v>4</v>
      </c>
      <c r="Q6" s="14" t="s">
        <v>29</v>
      </c>
      <c r="R6"/>
    </row>
    <row r="7" ht="20" customHeight="1" spans="1:17">
      <c r="A7" s="10">
        <v>4</v>
      </c>
      <c r="B7" s="41" t="s">
        <v>30</v>
      </c>
      <c r="C7" s="42" t="s">
        <v>19</v>
      </c>
      <c r="D7" s="41" t="s">
        <v>31</v>
      </c>
      <c r="E7" s="41" t="s">
        <v>32</v>
      </c>
      <c r="F7" s="16">
        <f t="shared" ref="F7:F11" si="0">19121500000+D7*100+E7*1</f>
        <v>19121500207</v>
      </c>
      <c r="G7" s="41" t="s">
        <v>33</v>
      </c>
      <c r="H7" s="41" t="s">
        <v>34</v>
      </c>
      <c r="I7" s="41" t="s">
        <v>24</v>
      </c>
      <c r="J7" s="16">
        <v>1</v>
      </c>
      <c r="K7" s="16">
        <v>97.5</v>
      </c>
      <c r="L7" s="16">
        <v>110</v>
      </c>
      <c r="M7" s="30">
        <f t="shared" ref="M7:M11" si="1">(K7+L7)/2*(2/3)</f>
        <v>69.1666666666667</v>
      </c>
      <c r="N7" s="16"/>
      <c r="O7" s="31">
        <f t="shared" ref="O7:O11" si="2">(M7+N7)*50%</f>
        <v>34.5833333333333</v>
      </c>
      <c r="P7" s="16">
        <v>1</v>
      </c>
      <c r="Q7" s="16"/>
    </row>
    <row r="8" ht="20" customHeight="1" spans="1:17">
      <c r="A8" s="10">
        <v>5</v>
      </c>
      <c r="B8" s="37" t="s">
        <v>35</v>
      </c>
      <c r="C8" s="38" t="s">
        <v>19</v>
      </c>
      <c r="D8" s="37" t="s">
        <v>32</v>
      </c>
      <c r="E8" s="37" t="s">
        <v>36</v>
      </c>
      <c r="F8" s="11">
        <f t="shared" si="0"/>
        <v>19121500721</v>
      </c>
      <c r="G8" s="37" t="s">
        <v>33</v>
      </c>
      <c r="H8" s="37" t="s">
        <v>34</v>
      </c>
      <c r="I8" s="37" t="s">
        <v>24</v>
      </c>
      <c r="J8" s="11"/>
      <c r="K8" s="11">
        <v>87</v>
      </c>
      <c r="L8" s="11">
        <v>104.5</v>
      </c>
      <c r="M8" s="22">
        <f t="shared" si="1"/>
        <v>63.8333333333333</v>
      </c>
      <c r="N8" s="11"/>
      <c r="O8" s="23">
        <f t="shared" si="2"/>
        <v>31.9166666666667</v>
      </c>
      <c r="P8" s="11">
        <v>2</v>
      </c>
      <c r="Q8" s="11"/>
    </row>
    <row r="9" ht="20" customHeight="1" spans="1:17">
      <c r="A9" s="10">
        <v>6</v>
      </c>
      <c r="B9" s="37" t="s">
        <v>37</v>
      </c>
      <c r="C9" s="38" t="s">
        <v>38</v>
      </c>
      <c r="D9" s="37" t="s">
        <v>26</v>
      </c>
      <c r="E9" s="37" t="s">
        <v>39</v>
      </c>
      <c r="F9" s="11">
        <f t="shared" si="0"/>
        <v>19121500306</v>
      </c>
      <c r="G9" s="37" t="s">
        <v>33</v>
      </c>
      <c r="H9" s="37" t="s">
        <v>34</v>
      </c>
      <c r="I9" s="37" t="s">
        <v>24</v>
      </c>
      <c r="J9" s="11"/>
      <c r="K9" s="11">
        <v>85.5</v>
      </c>
      <c r="L9" s="11">
        <v>104</v>
      </c>
      <c r="M9" s="22">
        <f t="shared" si="1"/>
        <v>63.1666666666667</v>
      </c>
      <c r="N9" s="32"/>
      <c r="O9" s="23">
        <f t="shared" si="2"/>
        <v>31.5833333333333</v>
      </c>
      <c r="P9" s="11">
        <v>3</v>
      </c>
      <c r="Q9" s="11"/>
    </row>
    <row r="10" ht="20" customHeight="1" spans="1:17">
      <c r="A10" s="10">
        <v>7</v>
      </c>
      <c r="B10" s="37" t="s">
        <v>40</v>
      </c>
      <c r="C10" s="38" t="s">
        <v>19</v>
      </c>
      <c r="D10" s="37" t="s">
        <v>39</v>
      </c>
      <c r="E10" s="37" t="s">
        <v>41</v>
      </c>
      <c r="F10" s="11">
        <f t="shared" si="0"/>
        <v>19121500618</v>
      </c>
      <c r="G10" s="37" t="s">
        <v>33</v>
      </c>
      <c r="H10" s="37" t="s">
        <v>34</v>
      </c>
      <c r="I10" s="37" t="s">
        <v>24</v>
      </c>
      <c r="J10" s="11"/>
      <c r="K10" s="11">
        <v>88.5</v>
      </c>
      <c r="L10" s="11">
        <v>101</v>
      </c>
      <c r="M10" s="22">
        <f t="shared" si="1"/>
        <v>63.1666666666667</v>
      </c>
      <c r="N10" s="11"/>
      <c r="O10" s="23">
        <f t="shared" si="2"/>
        <v>31.5833333333333</v>
      </c>
      <c r="P10" s="11">
        <v>3</v>
      </c>
      <c r="Q10" s="11"/>
    </row>
    <row r="11" ht="20" customHeight="1" spans="1:17">
      <c r="A11" s="10">
        <v>8</v>
      </c>
      <c r="B11" s="40" t="s">
        <v>42</v>
      </c>
      <c r="C11" s="39" t="s">
        <v>19</v>
      </c>
      <c r="D11" s="40" t="s">
        <v>43</v>
      </c>
      <c r="E11" s="40" t="s">
        <v>44</v>
      </c>
      <c r="F11" s="14">
        <f t="shared" si="0"/>
        <v>19121501209</v>
      </c>
      <c r="G11" s="40" t="s">
        <v>33</v>
      </c>
      <c r="H11" s="40" t="s">
        <v>34</v>
      </c>
      <c r="I11" s="40" t="s">
        <v>24</v>
      </c>
      <c r="J11" s="14"/>
      <c r="K11" s="14">
        <v>94.5</v>
      </c>
      <c r="L11" s="14">
        <v>95</v>
      </c>
      <c r="M11" s="33">
        <f t="shared" si="1"/>
        <v>63.1666666666667</v>
      </c>
      <c r="N11" s="14"/>
      <c r="O11" s="34">
        <f t="shared" si="2"/>
        <v>31.5833333333333</v>
      </c>
      <c r="P11" s="14">
        <v>3</v>
      </c>
      <c r="Q11" s="14"/>
    </row>
    <row r="12" ht="20" customHeight="1" spans="1:17">
      <c r="A12" s="10">
        <v>9</v>
      </c>
      <c r="B12" s="41" t="s">
        <v>45</v>
      </c>
      <c r="C12" s="42" t="s">
        <v>19</v>
      </c>
      <c r="D12" s="41" t="s">
        <v>46</v>
      </c>
      <c r="E12" s="41" t="s">
        <v>47</v>
      </c>
      <c r="F12" s="16">
        <f t="shared" ref="F12:F17" si="3">19121500000+D12*100+E12*1</f>
        <v>19121501522</v>
      </c>
      <c r="G12" s="41" t="s">
        <v>48</v>
      </c>
      <c r="H12" s="41" t="s">
        <v>49</v>
      </c>
      <c r="I12" s="41" t="s">
        <v>24</v>
      </c>
      <c r="J12" s="16">
        <v>1</v>
      </c>
      <c r="K12" s="16">
        <v>97.5</v>
      </c>
      <c r="L12" s="16">
        <v>89.5</v>
      </c>
      <c r="M12" s="30">
        <f t="shared" ref="M12:M17" si="4">(K12+L12)/2*(2/3)</f>
        <v>62.3333333333333</v>
      </c>
      <c r="N12" s="16"/>
      <c r="O12" s="31">
        <f t="shared" ref="O12:O17" si="5">(M12+N12)*50%</f>
        <v>31.1666666666667</v>
      </c>
      <c r="P12" s="16">
        <v>1</v>
      </c>
      <c r="Q12" s="16"/>
    </row>
    <row r="13" ht="20" customHeight="1" spans="1:17">
      <c r="A13" s="10">
        <v>10</v>
      </c>
      <c r="B13" s="37" t="s">
        <v>50</v>
      </c>
      <c r="C13" s="38" t="s">
        <v>38</v>
      </c>
      <c r="D13" s="37" t="s">
        <v>51</v>
      </c>
      <c r="E13" s="37" t="s">
        <v>52</v>
      </c>
      <c r="F13" s="11">
        <f t="shared" si="3"/>
        <v>19121501605</v>
      </c>
      <c r="G13" s="37" t="s">
        <v>48</v>
      </c>
      <c r="H13" s="37" t="s">
        <v>49</v>
      </c>
      <c r="I13" s="37" t="s">
        <v>24</v>
      </c>
      <c r="J13" s="11"/>
      <c r="K13" s="11">
        <v>76.5</v>
      </c>
      <c r="L13" s="11">
        <v>107</v>
      </c>
      <c r="M13" s="22">
        <f t="shared" si="4"/>
        <v>61.1666666666667</v>
      </c>
      <c r="N13" s="11"/>
      <c r="O13" s="23">
        <f t="shared" si="5"/>
        <v>30.5833333333333</v>
      </c>
      <c r="P13" s="11">
        <v>2</v>
      </c>
      <c r="Q13" s="11"/>
    </row>
    <row r="14" ht="20" customHeight="1" spans="1:17">
      <c r="A14" s="10">
        <v>11</v>
      </c>
      <c r="B14" s="40" t="s">
        <v>53</v>
      </c>
      <c r="C14" s="39" t="s">
        <v>19</v>
      </c>
      <c r="D14" s="40" t="s">
        <v>46</v>
      </c>
      <c r="E14" s="40" t="s">
        <v>54</v>
      </c>
      <c r="F14" s="14">
        <f t="shared" si="3"/>
        <v>19121501519</v>
      </c>
      <c r="G14" s="40" t="s">
        <v>48</v>
      </c>
      <c r="H14" s="40" t="s">
        <v>49</v>
      </c>
      <c r="I14" s="40" t="s">
        <v>24</v>
      </c>
      <c r="J14" s="14"/>
      <c r="K14" s="14">
        <v>79.5</v>
      </c>
      <c r="L14" s="14">
        <v>101.5</v>
      </c>
      <c r="M14" s="33">
        <f t="shared" si="4"/>
        <v>60.3333333333333</v>
      </c>
      <c r="N14" s="14"/>
      <c r="O14" s="34">
        <f t="shared" si="5"/>
        <v>30.1666666666667</v>
      </c>
      <c r="P14" s="14">
        <v>3</v>
      </c>
      <c r="Q14" s="14"/>
    </row>
    <row r="15" ht="20" customHeight="1" spans="1:17">
      <c r="A15" s="10">
        <v>12</v>
      </c>
      <c r="B15" s="41" t="s">
        <v>55</v>
      </c>
      <c r="C15" s="42" t="s">
        <v>38</v>
      </c>
      <c r="D15" s="41" t="s">
        <v>51</v>
      </c>
      <c r="E15" s="41" t="s">
        <v>56</v>
      </c>
      <c r="F15" s="16">
        <f t="shared" si="3"/>
        <v>19121501625</v>
      </c>
      <c r="G15" s="41" t="s">
        <v>57</v>
      </c>
      <c r="H15" s="41" t="s">
        <v>58</v>
      </c>
      <c r="I15" s="41" t="s">
        <v>59</v>
      </c>
      <c r="J15" s="24">
        <v>1</v>
      </c>
      <c r="K15" s="16">
        <v>87</v>
      </c>
      <c r="L15" s="16">
        <v>87</v>
      </c>
      <c r="M15" s="30">
        <f t="shared" si="4"/>
        <v>58</v>
      </c>
      <c r="N15" s="16">
        <v>5</v>
      </c>
      <c r="O15" s="31">
        <f t="shared" si="5"/>
        <v>31.5</v>
      </c>
      <c r="P15" s="16">
        <v>1</v>
      </c>
      <c r="Q15" s="16"/>
    </row>
    <row r="16" ht="20" customHeight="1" spans="1:17">
      <c r="A16" s="10">
        <v>14</v>
      </c>
      <c r="B16" s="37" t="s">
        <v>60</v>
      </c>
      <c r="C16" s="38" t="s">
        <v>19</v>
      </c>
      <c r="D16" s="37" t="s">
        <v>61</v>
      </c>
      <c r="E16" s="37" t="s">
        <v>62</v>
      </c>
      <c r="F16" s="11">
        <f t="shared" si="3"/>
        <v>19121501708</v>
      </c>
      <c r="G16" s="37" t="s">
        <v>57</v>
      </c>
      <c r="H16" s="37" t="s">
        <v>58</v>
      </c>
      <c r="I16" s="37" t="s">
        <v>59</v>
      </c>
      <c r="J16" s="24"/>
      <c r="K16" s="11">
        <v>66</v>
      </c>
      <c r="L16" s="11">
        <v>95.5</v>
      </c>
      <c r="M16" s="22">
        <f t="shared" si="4"/>
        <v>53.8333333333333</v>
      </c>
      <c r="N16" s="11">
        <v>5</v>
      </c>
      <c r="O16" s="23">
        <f t="shared" si="5"/>
        <v>29.4166666666667</v>
      </c>
      <c r="P16" s="11">
        <v>3</v>
      </c>
      <c r="Q16" s="11"/>
    </row>
    <row r="17" s="1" customFormat="1" ht="20" customHeight="1" spans="1:18">
      <c r="A17" s="13"/>
      <c r="B17" s="40" t="s">
        <v>63</v>
      </c>
      <c r="C17" s="40" t="s">
        <v>38</v>
      </c>
      <c r="D17" s="40" t="s">
        <v>51</v>
      </c>
      <c r="E17" s="40" t="s">
        <v>64</v>
      </c>
      <c r="F17" s="14">
        <f t="shared" si="3"/>
        <v>19121501630</v>
      </c>
      <c r="G17" s="40" t="s">
        <v>57</v>
      </c>
      <c r="H17" s="40" t="s">
        <v>58</v>
      </c>
      <c r="I17" s="40" t="s">
        <v>59</v>
      </c>
      <c r="J17" s="25"/>
      <c r="K17" s="14">
        <v>81</v>
      </c>
      <c r="L17" s="14">
        <v>95</v>
      </c>
      <c r="M17" s="33">
        <f t="shared" si="4"/>
        <v>58.6666666666667</v>
      </c>
      <c r="N17" s="27"/>
      <c r="O17" s="28">
        <f t="shared" si="5"/>
        <v>29.3333333333333</v>
      </c>
      <c r="P17" s="29">
        <v>4</v>
      </c>
      <c r="Q17" s="14" t="s">
        <v>29</v>
      </c>
      <c r="R17"/>
    </row>
    <row r="18" ht="20" customHeight="1" spans="1:17">
      <c r="A18" s="10">
        <v>15</v>
      </c>
      <c r="B18" s="41" t="s">
        <v>65</v>
      </c>
      <c r="C18" s="42" t="s">
        <v>38</v>
      </c>
      <c r="D18" s="41" t="s">
        <v>66</v>
      </c>
      <c r="E18" s="41" t="s">
        <v>32</v>
      </c>
      <c r="F18" s="16">
        <f t="shared" ref="F18:F20" si="6">19121500000+D18*100+E18*1</f>
        <v>19121502407</v>
      </c>
      <c r="G18" s="41" t="s">
        <v>67</v>
      </c>
      <c r="H18" s="41" t="s">
        <v>68</v>
      </c>
      <c r="I18" s="41" t="s">
        <v>69</v>
      </c>
      <c r="J18" s="16">
        <v>1</v>
      </c>
      <c r="K18" s="16">
        <v>81</v>
      </c>
      <c r="L18" s="16">
        <v>102</v>
      </c>
      <c r="M18" s="30">
        <f t="shared" ref="M18:M20" si="7">(K18+L18)/2*(2/3)</f>
        <v>61</v>
      </c>
      <c r="N18" s="16">
        <v>5</v>
      </c>
      <c r="O18" s="31">
        <f t="shared" ref="O18:O20" si="8">(M18+N18)*50%</f>
        <v>33</v>
      </c>
      <c r="P18" s="16">
        <v>1</v>
      </c>
      <c r="Q18" s="16"/>
    </row>
    <row r="19" ht="20" customHeight="1" spans="1:17">
      <c r="A19" s="10">
        <v>16</v>
      </c>
      <c r="B19" s="37" t="s">
        <v>70</v>
      </c>
      <c r="C19" s="38" t="s">
        <v>38</v>
      </c>
      <c r="D19" s="37" t="s">
        <v>66</v>
      </c>
      <c r="E19" s="37" t="s">
        <v>21</v>
      </c>
      <c r="F19" s="11">
        <f t="shared" si="6"/>
        <v>19121502420</v>
      </c>
      <c r="G19" s="37" t="s">
        <v>67</v>
      </c>
      <c r="H19" s="37" t="s">
        <v>68</v>
      </c>
      <c r="I19" s="37" t="s">
        <v>69</v>
      </c>
      <c r="J19" s="11"/>
      <c r="K19" s="11">
        <v>94.5</v>
      </c>
      <c r="L19" s="11">
        <v>99.5</v>
      </c>
      <c r="M19" s="22">
        <f t="shared" si="7"/>
        <v>64.6666666666667</v>
      </c>
      <c r="N19" s="11"/>
      <c r="O19" s="23">
        <f t="shared" si="8"/>
        <v>32.3333333333333</v>
      </c>
      <c r="P19" s="11">
        <v>2</v>
      </c>
      <c r="Q19" s="11"/>
    </row>
    <row r="20" ht="20" customHeight="1" spans="1:17">
      <c r="A20" s="10">
        <v>17</v>
      </c>
      <c r="B20" s="40" t="s">
        <v>71</v>
      </c>
      <c r="C20" s="39" t="s">
        <v>19</v>
      </c>
      <c r="D20" s="40" t="s">
        <v>72</v>
      </c>
      <c r="E20" s="40" t="s">
        <v>43</v>
      </c>
      <c r="F20" s="14">
        <f t="shared" si="6"/>
        <v>19121502312</v>
      </c>
      <c r="G20" s="40" t="s">
        <v>67</v>
      </c>
      <c r="H20" s="40" t="s">
        <v>68</v>
      </c>
      <c r="I20" s="40" t="s">
        <v>69</v>
      </c>
      <c r="J20" s="14"/>
      <c r="K20" s="14">
        <v>88.5</v>
      </c>
      <c r="L20" s="14">
        <v>103.5</v>
      </c>
      <c r="M20" s="33">
        <f t="shared" si="7"/>
        <v>64</v>
      </c>
      <c r="N20" s="14"/>
      <c r="O20" s="34">
        <f t="shared" si="8"/>
        <v>32</v>
      </c>
      <c r="P20" s="14">
        <v>3</v>
      </c>
      <c r="Q20" s="14"/>
    </row>
    <row r="21" ht="20" customHeight="1" spans="1:17">
      <c r="A21" s="10">
        <v>18</v>
      </c>
      <c r="B21" s="41" t="s">
        <v>73</v>
      </c>
      <c r="C21" s="42" t="s">
        <v>19</v>
      </c>
      <c r="D21" s="16" t="s">
        <v>74</v>
      </c>
      <c r="E21" s="16">
        <v>10</v>
      </c>
      <c r="F21" s="16">
        <f t="shared" ref="F21:F23" si="9">19121500000+D21*100+E21*1</f>
        <v>19121504710</v>
      </c>
      <c r="G21" s="41" t="s">
        <v>75</v>
      </c>
      <c r="H21" s="41" t="s">
        <v>76</v>
      </c>
      <c r="I21" s="41" t="s">
        <v>77</v>
      </c>
      <c r="J21" s="16">
        <v>1</v>
      </c>
      <c r="K21" s="16">
        <v>118.5</v>
      </c>
      <c r="L21" s="16">
        <v>92.5</v>
      </c>
      <c r="M21" s="30">
        <f t="shared" ref="M21:M23" si="10">(K21+L21)/2*(2/3)</f>
        <v>70.3333333333333</v>
      </c>
      <c r="N21" s="16"/>
      <c r="O21" s="31">
        <f t="shared" ref="O21:O23" si="11">(M21+N21)*50%</f>
        <v>35.1666666666667</v>
      </c>
      <c r="P21" s="16">
        <v>1</v>
      </c>
      <c r="Q21" s="16"/>
    </row>
    <row r="22" ht="20" customHeight="1" spans="1:17">
      <c r="A22" s="10">
        <v>19</v>
      </c>
      <c r="B22" s="37" t="s">
        <v>78</v>
      </c>
      <c r="C22" s="38" t="s">
        <v>19</v>
      </c>
      <c r="D22" s="11" t="s">
        <v>74</v>
      </c>
      <c r="E22" s="11">
        <v>17</v>
      </c>
      <c r="F22" s="11">
        <f t="shared" si="9"/>
        <v>19121504717</v>
      </c>
      <c r="G22" s="37" t="s">
        <v>75</v>
      </c>
      <c r="H22" s="37" t="s">
        <v>76</v>
      </c>
      <c r="I22" s="37" t="s">
        <v>77</v>
      </c>
      <c r="J22" s="11"/>
      <c r="K22" s="11">
        <v>100.5</v>
      </c>
      <c r="L22" s="11">
        <v>105.5</v>
      </c>
      <c r="M22" s="22">
        <f t="shared" si="10"/>
        <v>68.6666666666667</v>
      </c>
      <c r="N22" s="11"/>
      <c r="O22" s="23">
        <f t="shared" si="11"/>
        <v>34.3333333333333</v>
      </c>
      <c r="P22" s="11">
        <v>2</v>
      </c>
      <c r="Q22" s="11"/>
    </row>
    <row r="23" ht="20" customHeight="1" spans="1:17">
      <c r="A23" s="10">
        <v>20</v>
      </c>
      <c r="B23" s="40" t="s">
        <v>79</v>
      </c>
      <c r="C23" s="39" t="s">
        <v>19</v>
      </c>
      <c r="D23" s="14" t="s">
        <v>74</v>
      </c>
      <c r="E23" s="14">
        <v>7</v>
      </c>
      <c r="F23" s="14">
        <f t="shared" si="9"/>
        <v>19121504707</v>
      </c>
      <c r="G23" s="40" t="s">
        <v>75</v>
      </c>
      <c r="H23" s="40" t="s">
        <v>76</v>
      </c>
      <c r="I23" s="40" t="s">
        <v>77</v>
      </c>
      <c r="J23" s="14"/>
      <c r="K23" s="14">
        <v>93</v>
      </c>
      <c r="L23" s="14">
        <v>110.5</v>
      </c>
      <c r="M23" s="33">
        <f t="shared" si="10"/>
        <v>67.8333333333333</v>
      </c>
      <c r="N23" s="14"/>
      <c r="O23" s="34">
        <f t="shared" si="11"/>
        <v>33.9166666666667</v>
      </c>
      <c r="P23" s="14">
        <v>3</v>
      </c>
      <c r="Q23" s="14"/>
    </row>
    <row r="24" ht="20" customHeight="1" spans="1:17">
      <c r="A24" s="10">
        <v>21</v>
      </c>
      <c r="B24" s="41" t="s">
        <v>80</v>
      </c>
      <c r="C24" s="42" t="s">
        <v>38</v>
      </c>
      <c r="D24" s="16" t="s">
        <v>81</v>
      </c>
      <c r="E24" s="16">
        <v>4</v>
      </c>
      <c r="F24" s="16">
        <f t="shared" ref="F24:F29" si="12">19121500000+D24*100+E24*1</f>
        <v>19121505004</v>
      </c>
      <c r="G24" s="41" t="s">
        <v>82</v>
      </c>
      <c r="H24" s="41" t="s">
        <v>83</v>
      </c>
      <c r="I24" s="41" t="s">
        <v>77</v>
      </c>
      <c r="J24" s="16">
        <v>1</v>
      </c>
      <c r="K24" s="16">
        <v>100.5</v>
      </c>
      <c r="L24" s="16">
        <v>104.5</v>
      </c>
      <c r="M24" s="30">
        <f t="shared" ref="M24:M29" si="13">(K24+L24)/2*(2/3)</f>
        <v>68.3333333333333</v>
      </c>
      <c r="N24" s="16"/>
      <c r="O24" s="31">
        <f t="shared" ref="O24:O29" si="14">(M24+N24)*50%</f>
        <v>34.1666666666667</v>
      </c>
      <c r="P24" s="16">
        <v>1</v>
      </c>
      <c r="Q24" s="16"/>
    </row>
    <row r="25" ht="20" customHeight="1" spans="1:17">
      <c r="A25" s="10">
        <v>22</v>
      </c>
      <c r="B25" s="37" t="s">
        <v>84</v>
      </c>
      <c r="C25" s="38" t="s">
        <v>19</v>
      </c>
      <c r="D25" s="11" t="s">
        <v>85</v>
      </c>
      <c r="E25" s="11">
        <v>16</v>
      </c>
      <c r="F25" s="11">
        <f t="shared" si="12"/>
        <v>19121504916</v>
      </c>
      <c r="G25" s="37" t="s">
        <v>82</v>
      </c>
      <c r="H25" s="37" t="s">
        <v>83</v>
      </c>
      <c r="I25" s="37" t="s">
        <v>77</v>
      </c>
      <c r="J25" s="11"/>
      <c r="K25" s="11">
        <v>97.5</v>
      </c>
      <c r="L25" s="11">
        <v>106.5</v>
      </c>
      <c r="M25" s="22">
        <f t="shared" si="13"/>
        <v>68</v>
      </c>
      <c r="N25" s="11"/>
      <c r="O25" s="23">
        <f t="shared" si="14"/>
        <v>34</v>
      </c>
      <c r="P25" s="11">
        <v>2</v>
      </c>
      <c r="Q25" s="11"/>
    </row>
    <row r="26" ht="20" customHeight="1" spans="1:17">
      <c r="A26" s="10">
        <v>23</v>
      </c>
      <c r="B26" s="40" t="s">
        <v>86</v>
      </c>
      <c r="C26" s="39" t="s">
        <v>19</v>
      </c>
      <c r="D26" s="14" t="s">
        <v>85</v>
      </c>
      <c r="E26" s="14">
        <v>20</v>
      </c>
      <c r="F26" s="14">
        <f t="shared" si="12"/>
        <v>19121504920</v>
      </c>
      <c r="G26" s="40" t="s">
        <v>82</v>
      </c>
      <c r="H26" s="40" t="s">
        <v>83</v>
      </c>
      <c r="I26" s="40" t="s">
        <v>77</v>
      </c>
      <c r="J26" s="14"/>
      <c r="K26" s="14">
        <v>105</v>
      </c>
      <c r="L26" s="14">
        <v>99</v>
      </c>
      <c r="M26" s="33">
        <f t="shared" si="13"/>
        <v>68</v>
      </c>
      <c r="N26" s="14"/>
      <c r="O26" s="34">
        <f t="shared" si="14"/>
        <v>34</v>
      </c>
      <c r="P26" s="14">
        <v>2</v>
      </c>
      <c r="Q26" s="14"/>
    </row>
    <row r="27" ht="20" customHeight="1" spans="1:17">
      <c r="A27" s="10">
        <v>24</v>
      </c>
      <c r="B27" s="41" t="s">
        <v>87</v>
      </c>
      <c r="C27" s="42" t="s">
        <v>38</v>
      </c>
      <c r="D27" s="41" t="s">
        <v>88</v>
      </c>
      <c r="E27" s="41" t="s">
        <v>72</v>
      </c>
      <c r="F27" s="16">
        <f t="shared" si="12"/>
        <v>19121502823</v>
      </c>
      <c r="G27" s="41" t="s">
        <v>89</v>
      </c>
      <c r="H27" s="41" t="s">
        <v>90</v>
      </c>
      <c r="I27" s="41" t="s">
        <v>24</v>
      </c>
      <c r="J27" s="16">
        <v>1</v>
      </c>
      <c r="K27" s="16">
        <v>91.5</v>
      </c>
      <c r="L27" s="16">
        <v>105</v>
      </c>
      <c r="M27" s="30">
        <f t="shared" si="13"/>
        <v>65.5</v>
      </c>
      <c r="N27" s="16"/>
      <c r="O27" s="31">
        <f t="shared" si="14"/>
        <v>32.75</v>
      </c>
      <c r="P27" s="16">
        <v>1</v>
      </c>
      <c r="Q27" s="16"/>
    </row>
    <row r="28" ht="20" customHeight="1" spans="1:17">
      <c r="A28" s="10">
        <v>26</v>
      </c>
      <c r="B28" s="37" t="s">
        <v>91</v>
      </c>
      <c r="C28" s="38" t="s">
        <v>19</v>
      </c>
      <c r="D28" s="37" t="s">
        <v>88</v>
      </c>
      <c r="E28" s="37" t="s">
        <v>36</v>
      </c>
      <c r="F28" s="11">
        <f t="shared" si="12"/>
        <v>19121502821</v>
      </c>
      <c r="G28" s="37" t="s">
        <v>89</v>
      </c>
      <c r="H28" s="37" t="s">
        <v>90</v>
      </c>
      <c r="I28" s="37" t="s">
        <v>24</v>
      </c>
      <c r="J28" s="11"/>
      <c r="K28" s="11">
        <v>81</v>
      </c>
      <c r="L28" s="11">
        <v>106</v>
      </c>
      <c r="M28" s="22">
        <f t="shared" si="13"/>
        <v>62.3333333333333</v>
      </c>
      <c r="N28" s="11"/>
      <c r="O28" s="23">
        <f t="shared" si="14"/>
        <v>31.1666666666667</v>
      </c>
      <c r="P28" s="11">
        <v>3</v>
      </c>
      <c r="Q28" s="11"/>
    </row>
    <row r="29" ht="20" customHeight="1" spans="1:17">
      <c r="A29" s="10">
        <v>27</v>
      </c>
      <c r="B29" s="40" t="s">
        <v>92</v>
      </c>
      <c r="C29" s="39" t="s">
        <v>19</v>
      </c>
      <c r="D29" s="40" t="s">
        <v>88</v>
      </c>
      <c r="E29" s="40" t="s">
        <v>64</v>
      </c>
      <c r="F29" s="14">
        <f t="shared" si="12"/>
        <v>19121502830</v>
      </c>
      <c r="G29" s="40" t="s">
        <v>89</v>
      </c>
      <c r="H29" s="40" t="s">
        <v>90</v>
      </c>
      <c r="I29" s="40" t="s">
        <v>24</v>
      </c>
      <c r="J29" s="14"/>
      <c r="K29" s="14">
        <v>87</v>
      </c>
      <c r="L29" s="14">
        <v>100</v>
      </c>
      <c r="M29" s="33">
        <f t="shared" si="13"/>
        <v>62.3333333333333</v>
      </c>
      <c r="N29" s="35"/>
      <c r="O29" s="34">
        <f t="shared" si="14"/>
        <v>31.1666666666667</v>
      </c>
      <c r="P29" s="14">
        <v>3</v>
      </c>
      <c r="Q29" s="14"/>
    </row>
    <row r="30" ht="20" customHeight="1" spans="1:17">
      <c r="A30" s="10">
        <v>28</v>
      </c>
      <c r="B30" s="41" t="s">
        <v>93</v>
      </c>
      <c r="C30" s="42" t="s">
        <v>19</v>
      </c>
      <c r="D30" s="41" t="s">
        <v>81</v>
      </c>
      <c r="E30" s="16">
        <v>30</v>
      </c>
      <c r="F30" s="16">
        <f t="shared" ref="F30:F32" si="15">19121500000+D30*100+E30*1</f>
        <v>19121505030</v>
      </c>
      <c r="G30" s="41" t="s">
        <v>94</v>
      </c>
      <c r="H30" s="41" t="s">
        <v>95</v>
      </c>
      <c r="I30" s="41" t="s">
        <v>96</v>
      </c>
      <c r="J30" s="16">
        <v>1</v>
      </c>
      <c r="K30" s="16">
        <v>94.5</v>
      </c>
      <c r="L30" s="16">
        <v>114</v>
      </c>
      <c r="M30" s="30">
        <f t="shared" ref="M30:M32" si="16">(K30+L30)/2*(2/3)</f>
        <v>69.5</v>
      </c>
      <c r="N30" s="16"/>
      <c r="O30" s="31">
        <f t="shared" ref="O30:O32" si="17">(M30+N30)*50%</f>
        <v>34.75</v>
      </c>
      <c r="P30" s="16">
        <v>1</v>
      </c>
      <c r="Q30" s="16"/>
    </row>
    <row r="31" ht="20" customHeight="1" spans="1:17">
      <c r="A31" s="10">
        <v>29</v>
      </c>
      <c r="B31" s="37" t="s">
        <v>97</v>
      </c>
      <c r="C31" s="38" t="s">
        <v>19</v>
      </c>
      <c r="D31" s="37" t="s">
        <v>98</v>
      </c>
      <c r="E31" s="11">
        <v>3</v>
      </c>
      <c r="F31" s="11">
        <f t="shared" si="15"/>
        <v>19121505103</v>
      </c>
      <c r="G31" s="37" t="s">
        <v>94</v>
      </c>
      <c r="H31" s="37" t="s">
        <v>95</v>
      </c>
      <c r="I31" s="37" t="s">
        <v>96</v>
      </c>
      <c r="J31" s="11"/>
      <c r="K31" s="11">
        <v>103.5</v>
      </c>
      <c r="L31" s="11">
        <v>104.5</v>
      </c>
      <c r="M31" s="22">
        <f t="shared" si="16"/>
        <v>69.3333333333333</v>
      </c>
      <c r="N31" s="11"/>
      <c r="O31" s="23">
        <f t="shared" si="17"/>
        <v>34.6666666666667</v>
      </c>
      <c r="P31" s="11">
        <v>2</v>
      </c>
      <c r="Q31" s="11"/>
    </row>
    <row r="32" ht="20" customHeight="1" spans="1:17">
      <c r="A32" s="10">
        <v>30</v>
      </c>
      <c r="B32" s="40" t="s">
        <v>99</v>
      </c>
      <c r="C32" s="39" t="s">
        <v>19</v>
      </c>
      <c r="D32" s="40" t="s">
        <v>100</v>
      </c>
      <c r="E32" s="14">
        <v>22</v>
      </c>
      <c r="F32" s="14">
        <f t="shared" si="15"/>
        <v>19121505322</v>
      </c>
      <c r="G32" s="40" t="s">
        <v>94</v>
      </c>
      <c r="H32" s="40" t="s">
        <v>95</v>
      </c>
      <c r="I32" s="40" t="s">
        <v>96</v>
      </c>
      <c r="J32" s="14"/>
      <c r="K32" s="14">
        <v>94.5</v>
      </c>
      <c r="L32" s="14">
        <v>113</v>
      </c>
      <c r="M32" s="33">
        <f t="shared" si="16"/>
        <v>69.1666666666667</v>
      </c>
      <c r="N32" s="14"/>
      <c r="O32" s="34">
        <f t="shared" si="17"/>
        <v>34.5833333333333</v>
      </c>
      <c r="P32" s="14">
        <v>3</v>
      </c>
      <c r="Q32" s="14"/>
    </row>
    <row r="33" ht="20" customHeight="1" spans="1:17">
      <c r="A33" s="10">
        <v>31</v>
      </c>
      <c r="B33" s="41" t="s">
        <v>101</v>
      </c>
      <c r="C33" s="42" t="s">
        <v>38</v>
      </c>
      <c r="D33" s="16" t="s">
        <v>102</v>
      </c>
      <c r="E33" s="16">
        <v>19</v>
      </c>
      <c r="F33" s="16">
        <f t="shared" ref="F33:F35" si="18">19121500000+D33*100+E33*1</f>
        <v>19121506719</v>
      </c>
      <c r="G33" s="41" t="s">
        <v>103</v>
      </c>
      <c r="H33" s="41" t="s">
        <v>104</v>
      </c>
      <c r="I33" s="41" t="s">
        <v>105</v>
      </c>
      <c r="J33" s="16">
        <v>1</v>
      </c>
      <c r="K33" s="16">
        <v>105</v>
      </c>
      <c r="L33" s="16">
        <v>100</v>
      </c>
      <c r="M33" s="30">
        <f t="shared" ref="M33:M35" si="19">(K33+L33)/2*(2/3)</f>
        <v>68.3333333333333</v>
      </c>
      <c r="N33" s="16"/>
      <c r="O33" s="31">
        <f t="shared" ref="O33:O35" si="20">(M33+N33)*50%</f>
        <v>34.1666666666667</v>
      </c>
      <c r="P33" s="16">
        <v>1</v>
      </c>
      <c r="Q33" s="16"/>
    </row>
    <row r="34" ht="20" customHeight="1" spans="1:17">
      <c r="A34" s="10">
        <v>32</v>
      </c>
      <c r="B34" s="37" t="s">
        <v>106</v>
      </c>
      <c r="C34" s="38" t="s">
        <v>38</v>
      </c>
      <c r="D34" s="37" t="s">
        <v>102</v>
      </c>
      <c r="E34" s="11">
        <v>8</v>
      </c>
      <c r="F34" s="11">
        <f t="shared" si="18"/>
        <v>19121506708</v>
      </c>
      <c r="G34" s="37" t="s">
        <v>103</v>
      </c>
      <c r="H34" s="37" t="s">
        <v>104</v>
      </c>
      <c r="I34" s="37" t="s">
        <v>105</v>
      </c>
      <c r="J34" s="11"/>
      <c r="K34" s="11">
        <v>100.5</v>
      </c>
      <c r="L34" s="11">
        <v>101</v>
      </c>
      <c r="M34" s="22">
        <f t="shared" si="19"/>
        <v>67.1666666666667</v>
      </c>
      <c r="N34" s="11"/>
      <c r="O34" s="23">
        <f t="shared" si="20"/>
        <v>33.5833333333333</v>
      </c>
      <c r="P34" s="11">
        <v>2</v>
      </c>
      <c r="Q34" s="11"/>
    </row>
    <row r="35" ht="20" customHeight="1" spans="1:17">
      <c r="A35" s="10">
        <v>33</v>
      </c>
      <c r="B35" s="40" t="s">
        <v>107</v>
      </c>
      <c r="C35" s="39" t="s">
        <v>38</v>
      </c>
      <c r="D35" s="40" t="s">
        <v>108</v>
      </c>
      <c r="E35" s="14">
        <v>26</v>
      </c>
      <c r="F35" s="14">
        <f t="shared" si="18"/>
        <v>19121506826</v>
      </c>
      <c r="G35" s="40" t="s">
        <v>103</v>
      </c>
      <c r="H35" s="40" t="s">
        <v>104</v>
      </c>
      <c r="I35" s="40" t="s">
        <v>105</v>
      </c>
      <c r="J35" s="14"/>
      <c r="K35" s="14">
        <v>96</v>
      </c>
      <c r="L35" s="14">
        <v>95</v>
      </c>
      <c r="M35" s="33">
        <f t="shared" si="19"/>
        <v>63.6666666666667</v>
      </c>
      <c r="N35" s="14"/>
      <c r="O35" s="34">
        <f t="shared" si="20"/>
        <v>31.8333333333333</v>
      </c>
      <c r="P35" s="14">
        <v>3</v>
      </c>
      <c r="Q35" s="14"/>
    </row>
    <row r="36" ht="20" customHeight="1" spans="1:17">
      <c r="A36" s="10">
        <v>34</v>
      </c>
      <c r="B36" s="41" t="s">
        <v>109</v>
      </c>
      <c r="C36" s="42" t="s">
        <v>19</v>
      </c>
      <c r="D36" s="16">
        <v>90</v>
      </c>
      <c r="E36" s="16">
        <v>12</v>
      </c>
      <c r="F36" s="16">
        <f t="shared" ref="F36:F38" si="21">19121500000+D36*100+E36*1</f>
        <v>19121509012</v>
      </c>
      <c r="G36" s="41" t="s">
        <v>110</v>
      </c>
      <c r="H36" s="41" t="s">
        <v>111</v>
      </c>
      <c r="I36" s="41" t="s">
        <v>112</v>
      </c>
      <c r="J36" s="16">
        <v>1</v>
      </c>
      <c r="K36" s="16">
        <v>112.5</v>
      </c>
      <c r="L36" s="16">
        <v>106</v>
      </c>
      <c r="M36" s="30">
        <f t="shared" ref="M36:M38" si="22">(K36+L36)/2*(2/3)</f>
        <v>72.8333333333333</v>
      </c>
      <c r="N36" s="16"/>
      <c r="O36" s="31">
        <f t="shared" ref="O36:O38" si="23">(M36+N36)*50%</f>
        <v>36.4166666666667</v>
      </c>
      <c r="P36" s="16">
        <v>1</v>
      </c>
      <c r="Q36" s="16"/>
    </row>
    <row r="37" ht="20" customHeight="1" spans="1:17">
      <c r="A37" s="10">
        <v>35</v>
      </c>
      <c r="B37" s="37" t="s">
        <v>113</v>
      </c>
      <c r="C37" s="38" t="s">
        <v>38</v>
      </c>
      <c r="D37" s="11">
        <v>91</v>
      </c>
      <c r="E37" s="11">
        <v>5</v>
      </c>
      <c r="F37" s="11">
        <f t="shared" si="21"/>
        <v>19121509105</v>
      </c>
      <c r="G37" s="37" t="s">
        <v>110</v>
      </c>
      <c r="H37" s="37" t="s">
        <v>111</v>
      </c>
      <c r="I37" s="37" t="s">
        <v>112</v>
      </c>
      <c r="J37" s="11"/>
      <c r="K37" s="11">
        <v>102</v>
      </c>
      <c r="L37" s="11">
        <v>114</v>
      </c>
      <c r="M37" s="22">
        <f t="shared" si="22"/>
        <v>72</v>
      </c>
      <c r="N37" s="11"/>
      <c r="O37" s="23">
        <f t="shared" si="23"/>
        <v>36</v>
      </c>
      <c r="P37" s="11">
        <v>2</v>
      </c>
      <c r="Q37" s="11"/>
    </row>
    <row r="38" ht="20" customHeight="1" spans="1:17">
      <c r="A38" s="10">
        <v>36</v>
      </c>
      <c r="B38" s="40" t="s">
        <v>114</v>
      </c>
      <c r="C38" s="39" t="s">
        <v>38</v>
      </c>
      <c r="D38" s="14">
        <v>89</v>
      </c>
      <c r="E38" s="14">
        <v>16</v>
      </c>
      <c r="F38" s="14">
        <f t="shared" si="21"/>
        <v>19121508916</v>
      </c>
      <c r="G38" s="40" t="s">
        <v>110</v>
      </c>
      <c r="H38" s="40" t="s">
        <v>111</v>
      </c>
      <c r="I38" s="40" t="s">
        <v>112</v>
      </c>
      <c r="J38" s="14"/>
      <c r="K38" s="14">
        <v>108</v>
      </c>
      <c r="L38" s="14">
        <v>88</v>
      </c>
      <c r="M38" s="33">
        <f t="shared" si="22"/>
        <v>65.3333333333333</v>
      </c>
      <c r="N38" s="14">
        <v>5</v>
      </c>
      <c r="O38" s="34">
        <f t="shared" si="23"/>
        <v>35.1666666666667</v>
      </c>
      <c r="P38" s="14">
        <v>3</v>
      </c>
      <c r="Q38" s="14"/>
    </row>
    <row r="39" ht="20" customHeight="1" spans="1:17">
      <c r="A39" s="10">
        <v>37</v>
      </c>
      <c r="B39" s="41" t="s">
        <v>115</v>
      </c>
      <c r="C39" s="42" t="s">
        <v>38</v>
      </c>
      <c r="D39" s="16">
        <v>92</v>
      </c>
      <c r="E39" s="16">
        <v>7</v>
      </c>
      <c r="F39" s="16">
        <f t="shared" ref="F39:F42" si="24">19121500000+D39*100+E39*1</f>
        <v>19121509207</v>
      </c>
      <c r="G39" s="41" t="s">
        <v>116</v>
      </c>
      <c r="H39" s="41" t="s">
        <v>117</v>
      </c>
      <c r="I39" s="41" t="s">
        <v>118</v>
      </c>
      <c r="J39" s="16">
        <v>1</v>
      </c>
      <c r="K39" s="16">
        <v>111</v>
      </c>
      <c r="L39" s="16">
        <v>101</v>
      </c>
      <c r="M39" s="30">
        <f t="shared" ref="M39:M42" si="25">(K39+L39)/2*(2/3)</f>
        <v>70.6666666666667</v>
      </c>
      <c r="N39" s="16"/>
      <c r="O39" s="31">
        <f t="shared" ref="O39:O42" si="26">(M39+N39)*50%</f>
        <v>35.3333333333333</v>
      </c>
      <c r="P39" s="16">
        <v>1</v>
      </c>
      <c r="Q39" s="16"/>
    </row>
    <row r="40" ht="20" customHeight="1" spans="1:17">
      <c r="A40" s="10">
        <v>38</v>
      </c>
      <c r="B40" s="37" t="s">
        <v>119</v>
      </c>
      <c r="C40" s="38" t="s">
        <v>38</v>
      </c>
      <c r="D40" s="11">
        <v>92</v>
      </c>
      <c r="E40" s="11">
        <v>14</v>
      </c>
      <c r="F40" s="11">
        <f t="shared" si="24"/>
        <v>19121509214</v>
      </c>
      <c r="G40" s="37" t="s">
        <v>116</v>
      </c>
      <c r="H40" s="37" t="s">
        <v>117</v>
      </c>
      <c r="I40" s="37" t="s">
        <v>118</v>
      </c>
      <c r="J40" s="11"/>
      <c r="K40" s="11">
        <v>112.5</v>
      </c>
      <c r="L40" s="11">
        <v>97</v>
      </c>
      <c r="M40" s="22">
        <f t="shared" si="25"/>
        <v>69.8333333333333</v>
      </c>
      <c r="N40" s="11"/>
      <c r="O40" s="23">
        <f t="shared" si="26"/>
        <v>34.9166666666667</v>
      </c>
      <c r="P40" s="11">
        <v>2</v>
      </c>
      <c r="Q40" s="11"/>
    </row>
    <row r="41" ht="20" customHeight="1" spans="1:17">
      <c r="A41" s="10">
        <v>39</v>
      </c>
      <c r="B41" s="37" t="s">
        <v>120</v>
      </c>
      <c r="C41" s="38" t="s">
        <v>38</v>
      </c>
      <c r="D41" s="11">
        <v>91</v>
      </c>
      <c r="E41" s="11">
        <v>24</v>
      </c>
      <c r="F41" s="11">
        <f t="shared" si="24"/>
        <v>19121509124</v>
      </c>
      <c r="G41" s="37" t="s">
        <v>116</v>
      </c>
      <c r="H41" s="37" t="s">
        <v>117</v>
      </c>
      <c r="I41" s="37" t="s">
        <v>118</v>
      </c>
      <c r="J41" s="11"/>
      <c r="K41" s="11">
        <v>109.5</v>
      </c>
      <c r="L41" s="11">
        <v>98</v>
      </c>
      <c r="M41" s="22">
        <f t="shared" si="25"/>
        <v>69.1666666666667</v>
      </c>
      <c r="N41" s="11"/>
      <c r="O41" s="23">
        <f t="shared" si="26"/>
        <v>34.5833333333333</v>
      </c>
      <c r="P41" s="11">
        <v>3</v>
      </c>
      <c r="Q41" s="11"/>
    </row>
    <row r="42" ht="20" customHeight="1" spans="1:17">
      <c r="A42" s="10">
        <v>40</v>
      </c>
      <c r="B42" s="40" t="s">
        <v>121</v>
      </c>
      <c r="C42" s="39" t="s">
        <v>38</v>
      </c>
      <c r="D42" s="14">
        <v>93</v>
      </c>
      <c r="E42" s="14">
        <v>1</v>
      </c>
      <c r="F42" s="14">
        <f t="shared" si="24"/>
        <v>19121509301</v>
      </c>
      <c r="G42" s="40" t="s">
        <v>116</v>
      </c>
      <c r="H42" s="40" t="s">
        <v>117</v>
      </c>
      <c r="I42" s="40" t="s">
        <v>118</v>
      </c>
      <c r="J42" s="14"/>
      <c r="K42" s="14">
        <v>121.5</v>
      </c>
      <c r="L42" s="14">
        <v>86</v>
      </c>
      <c r="M42" s="33">
        <f t="shared" si="25"/>
        <v>69.1666666666667</v>
      </c>
      <c r="N42" s="14"/>
      <c r="O42" s="34">
        <f t="shared" si="26"/>
        <v>34.5833333333333</v>
      </c>
      <c r="P42" s="14">
        <v>3</v>
      </c>
      <c r="Q42" s="14"/>
    </row>
    <row r="43" ht="20" customHeight="1" spans="1:17">
      <c r="A43" s="10">
        <v>41</v>
      </c>
      <c r="B43" s="41" t="s">
        <v>122</v>
      </c>
      <c r="C43" s="42" t="s">
        <v>38</v>
      </c>
      <c r="D43" s="41" t="s">
        <v>123</v>
      </c>
      <c r="E43" s="16">
        <v>24</v>
      </c>
      <c r="F43" s="16">
        <f t="shared" ref="F43:F48" si="27">19121500000+D43*100+E43*1</f>
        <v>19121503424</v>
      </c>
      <c r="G43" s="41" t="s">
        <v>124</v>
      </c>
      <c r="H43" s="41" t="s">
        <v>125</v>
      </c>
      <c r="I43" s="41" t="s">
        <v>126</v>
      </c>
      <c r="J43" s="16">
        <v>2</v>
      </c>
      <c r="K43" s="16">
        <v>91.5</v>
      </c>
      <c r="L43" s="16">
        <v>103</v>
      </c>
      <c r="M43" s="30">
        <f t="shared" ref="M43:M48" si="28">(K43+L43)/2*(2/3)</f>
        <v>64.8333333333333</v>
      </c>
      <c r="N43" s="16"/>
      <c r="O43" s="31">
        <f t="shared" ref="O43:O48" si="29">(M43+N43)*50%</f>
        <v>32.4166666666667</v>
      </c>
      <c r="P43" s="16">
        <v>1</v>
      </c>
      <c r="Q43" s="16"/>
    </row>
    <row r="44" ht="20" customHeight="1" spans="1:17">
      <c r="A44" s="10">
        <v>42</v>
      </c>
      <c r="B44" s="37" t="s">
        <v>127</v>
      </c>
      <c r="C44" s="38" t="s">
        <v>38</v>
      </c>
      <c r="D44" s="37" t="s">
        <v>128</v>
      </c>
      <c r="E44" s="11">
        <v>10</v>
      </c>
      <c r="F44" s="11">
        <f t="shared" si="27"/>
        <v>19121503610</v>
      </c>
      <c r="G44" s="37" t="s">
        <v>124</v>
      </c>
      <c r="H44" s="37" t="s">
        <v>125</v>
      </c>
      <c r="I44" s="37" t="s">
        <v>126</v>
      </c>
      <c r="J44" s="11"/>
      <c r="K44" s="11">
        <v>76.5</v>
      </c>
      <c r="L44" s="11">
        <v>102.5</v>
      </c>
      <c r="M44" s="22">
        <f t="shared" si="28"/>
        <v>59.6666666666667</v>
      </c>
      <c r="N44" s="11">
        <v>5</v>
      </c>
      <c r="O44" s="23">
        <f t="shared" si="29"/>
        <v>32.3333333333333</v>
      </c>
      <c r="P44" s="11">
        <v>2</v>
      </c>
      <c r="Q44" s="11"/>
    </row>
    <row r="45" ht="20" customHeight="1" spans="1:17">
      <c r="A45" s="10">
        <v>43</v>
      </c>
      <c r="B45" s="37" t="s">
        <v>129</v>
      </c>
      <c r="C45" s="38" t="s">
        <v>38</v>
      </c>
      <c r="D45" s="37" t="s">
        <v>130</v>
      </c>
      <c r="E45" s="11">
        <v>23</v>
      </c>
      <c r="F45" s="11">
        <f t="shared" si="27"/>
        <v>19121503523</v>
      </c>
      <c r="G45" s="37" t="s">
        <v>124</v>
      </c>
      <c r="H45" s="37" t="s">
        <v>125</v>
      </c>
      <c r="I45" s="37" t="s">
        <v>126</v>
      </c>
      <c r="J45" s="11"/>
      <c r="K45" s="11">
        <v>79.5</v>
      </c>
      <c r="L45" s="11">
        <v>99</v>
      </c>
      <c r="M45" s="22">
        <f t="shared" si="28"/>
        <v>59.5</v>
      </c>
      <c r="N45" s="11">
        <v>5</v>
      </c>
      <c r="O45" s="23">
        <f t="shared" si="29"/>
        <v>32.25</v>
      </c>
      <c r="P45" s="11">
        <v>3</v>
      </c>
      <c r="Q45" s="11"/>
    </row>
    <row r="46" ht="20" customHeight="1" spans="1:17">
      <c r="A46" s="10">
        <v>44</v>
      </c>
      <c r="B46" s="37" t="s">
        <v>131</v>
      </c>
      <c r="C46" s="38" t="s">
        <v>19</v>
      </c>
      <c r="D46" s="37" t="s">
        <v>128</v>
      </c>
      <c r="E46" s="11">
        <v>23</v>
      </c>
      <c r="F46" s="11">
        <f t="shared" si="27"/>
        <v>19121503623</v>
      </c>
      <c r="G46" s="37" t="s">
        <v>124</v>
      </c>
      <c r="H46" s="37" t="s">
        <v>125</v>
      </c>
      <c r="I46" s="37" t="s">
        <v>126</v>
      </c>
      <c r="J46" s="11"/>
      <c r="K46" s="11">
        <v>90</v>
      </c>
      <c r="L46" s="11">
        <v>103</v>
      </c>
      <c r="M46" s="22">
        <f t="shared" si="28"/>
        <v>64.3333333333333</v>
      </c>
      <c r="N46" s="11"/>
      <c r="O46" s="23">
        <f t="shared" si="29"/>
        <v>32.1666666666667</v>
      </c>
      <c r="P46" s="11">
        <v>4</v>
      </c>
      <c r="Q46" s="11"/>
    </row>
    <row r="47" ht="20" customHeight="1" spans="1:17">
      <c r="A47" s="10">
        <v>45</v>
      </c>
      <c r="B47" s="37" t="s">
        <v>132</v>
      </c>
      <c r="C47" s="38" t="s">
        <v>38</v>
      </c>
      <c r="D47" s="37" t="s">
        <v>130</v>
      </c>
      <c r="E47" s="11">
        <v>24</v>
      </c>
      <c r="F47" s="11">
        <f t="shared" si="27"/>
        <v>19121503524</v>
      </c>
      <c r="G47" s="37" t="s">
        <v>124</v>
      </c>
      <c r="H47" s="37" t="s">
        <v>125</v>
      </c>
      <c r="I47" s="37" t="s">
        <v>126</v>
      </c>
      <c r="J47" s="11"/>
      <c r="K47" s="11">
        <v>82.5</v>
      </c>
      <c r="L47" s="11">
        <v>95</v>
      </c>
      <c r="M47" s="22">
        <f t="shared" si="28"/>
        <v>59.1666666666667</v>
      </c>
      <c r="N47" s="11">
        <v>5</v>
      </c>
      <c r="O47" s="23">
        <f t="shared" si="29"/>
        <v>32.0833333333333</v>
      </c>
      <c r="P47" s="11">
        <v>5</v>
      </c>
      <c r="Q47" s="11"/>
    </row>
    <row r="48" ht="20" customHeight="1" spans="1:17">
      <c r="A48" s="10">
        <v>46</v>
      </c>
      <c r="B48" s="40" t="s">
        <v>133</v>
      </c>
      <c r="C48" s="39" t="s">
        <v>19</v>
      </c>
      <c r="D48" s="40" t="s">
        <v>134</v>
      </c>
      <c r="E48" s="14">
        <v>14</v>
      </c>
      <c r="F48" s="14">
        <f t="shared" si="27"/>
        <v>19121503814</v>
      </c>
      <c r="G48" s="40" t="s">
        <v>124</v>
      </c>
      <c r="H48" s="40" t="s">
        <v>125</v>
      </c>
      <c r="I48" s="40" t="s">
        <v>126</v>
      </c>
      <c r="J48" s="14"/>
      <c r="K48" s="14">
        <v>85.5</v>
      </c>
      <c r="L48" s="14">
        <v>106.5</v>
      </c>
      <c r="M48" s="33">
        <f t="shared" si="28"/>
        <v>64</v>
      </c>
      <c r="N48" s="14"/>
      <c r="O48" s="34">
        <f t="shared" si="29"/>
        <v>32</v>
      </c>
      <c r="P48" s="14">
        <v>6</v>
      </c>
      <c r="Q48" s="14"/>
    </row>
    <row r="49" ht="20" customHeight="1" spans="1:17">
      <c r="A49" s="10">
        <v>47</v>
      </c>
      <c r="B49" s="41" t="s">
        <v>135</v>
      </c>
      <c r="C49" s="42" t="s">
        <v>19</v>
      </c>
      <c r="D49" s="16" t="s">
        <v>136</v>
      </c>
      <c r="E49" s="16">
        <v>5</v>
      </c>
      <c r="F49" s="16">
        <f t="shared" ref="F49:F51" si="30">19121500000+D49*100+E49*1</f>
        <v>19121505805</v>
      </c>
      <c r="G49" s="41" t="s">
        <v>137</v>
      </c>
      <c r="H49" s="41" t="s">
        <v>138</v>
      </c>
      <c r="I49" s="41" t="s">
        <v>139</v>
      </c>
      <c r="J49" s="16">
        <v>1</v>
      </c>
      <c r="K49" s="16">
        <v>109.5</v>
      </c>
      <c r="L49" s="16">
        <v>105</v>
      </c>
      <c r="M49" s="30">
        <f t="shared" ref="M49:M51" si="31">(K49+L49)/2*(2/3)</f>
        <v>71.5</v>
      </c>
      <c r="N49" s="16"/>
      <c r="O49" s="31">
        <f t="shared" ref="O49:O51" si="32">(M49+N49)*50%</f>
        <v>35.75</v>
      </c>
      <c r="P49" s="16">
        <v>1</v>
      </c>
      <c r="Q49" s="16"/>
    </row>
    <row r="50" ht="20" customHeight="1" spans="1:17">
      <c r="A50" s="10">
        <v>48</v>
      </c>
      <c r="B50" s="37" t="s">
        <v>140</v>
      </c>
      <c r="C50" s="38" t="s">
        <v>19</v>
      </c>
      <c r="D50" s="11" t="s">
        <v>141</v>
      </c>
      <c r="E50" s="11">
        <v>13</v>
      </c>
      <c r="F50" s="11">
        <f t="shared" si="30"/>
        <v>19121505713</v>
      </c>
      <c r="G50" s="37" t="s">
        <v>137</v>
      </c>
      <c r="H50" s="37" t="s">
        <v>138</v>
      </c>
      <c r="I50" s="37" t="s">
        <v>139</v>
      </c>
      <c r="J50" s="11"/>
      <c r="K50" s="11">
        <v>105</v>
      </c>
      <c r="L50" s="11">
        <v>107</v>
      </c>
      <c r="M50" s="22">
        <f t="shared" si="31"/>
        <v>70.6666666666667</v>
      </c>
      <c r="N50" s="11"/>
      <c r="O50" s="23">
        <f t="shared" si="32"/>
        <v>35.3333333333333</v>
      </c>
      <c r="P50" s="11">
        <v>2</v>
      </c>
      <c r="Q50" s="11"/>
    </row>
    <row r="51" ht="20" customHeight="1" spans="1:17">
      <c r="A51" s="10">
        <v>49</v>
      </c>
      <c r="B51" s="40" t="s">
        <v>142</v>
      </c>
      <c r="C51" s="39" t="s">
        <v>19</v>
      </c>
      <c r="D51" s="14" t="s">
        <v>143</v>
      </c>
      <c r="E51" s="14">
        <v>1</v>
      </c>
      <c r="F51" s="14">
        <f t="shared" si="30"/>
        <v>19121505601</v>
      </c>
      <c r="G51" s="40" t="s">
        <v>137</v>
      </c>
      <c r="H51" s="40" t="s">
        <v>138</v>
      </c>
      <c r="I51" s="40" t="s">
        <v>139</v>
      </c>
      <c r="J51" s="14"/>
      <c r="K51" s="14">
        <v>115.5</v>
      </c>
      <c r="L51" s="14">
        <v>95</v>
      </c>
      <c r="M51" s="33">
        <f t="shared" si="31"/>
        <v>70.1666666666667</v>
      </c>
      <c r="N51" s="14"/>
      <c r="O51" s="34">
        <f t="shared" si="32"/>
        <v>35.0833333333333</v>
      </c>
      <c r="P51" s="14">
        <v>3</v>
      </c>
      <c r="Q51" s="14"/>
    </row>
    <row r="52" ht="20" customHeight="1" spans="1:17">
      <c r="A52" s="10">
        <v>50</v>
      </c>
      <c r="B52" s="41" t="s">
        <v>144</v>
      </c>
      <c r="C52" s="42" t="s">
        <v>38</v>
      </c>
      <c r="D52" s="16">
        <v>95</v>
      </c>
      <c r="E52" s="16">
        <v>11</v>
      </c>
      <c r="F52" s="16">
        <f t="shared" ref="F52:F54" si="33">19121500000+D52*100+E52*1</f>
        <v>19121509511</v>
      </c>
      <c r="G52" s="41" t="s">
        <v>145</v>
      </c>
      <c r="H52" s="41" t="s">
        <v>146</v>
      </c>
      <c r="I52" s="41" t="s">
        <v>147</v>
      </c>
      <c r="J52" s="16">
        <v>1</v>
      </c>
      <c r="K52" s="16">
        <v>108</v>
      </c>
      <c r="L52" s="16">
        <v>96</v>
      </c>
      <c r="M52" s="30">
        <f t="shared" ref="M52:M54" si="34">(K52+L52)/2*(2/3)</f>
        <v>68</v>
      </c>
      <c r="N52" s="16"/>
      <c r="O52" s="31">
        <f t="shared" ref="O52:O54" si="35">(M52+N52)*50%</f>
        <v>34</v>
      </c>
      <c r="P52" s="16">
        <v>1</v>
      </c>
      <c r="Q52" s="16"/>
    </row>
    <row r="53" ht="20" customHeight="1" spans="1:17">
      <c r="A53" s="10">
        <v>51</v>
      </c>
      <c r="B53" s="37" t="s">
        <v>148</v>
      </c>
      <c r="C53" s="38" t="s">
        <v>19</v>
      </c>
      <c r="D53" s="11">
        <v>94</v>
      </c>
      <c r="E53" s="11">
        <v>12</v>
      </c>
      <c r="F53" s="11">
        <f t="shared" si="33"/>
        <v>19121509412</v>
      </c>
      <c r="G53" s="37" t="s">
        <v>145</v>
      </c>
      <c r="H53" s="37" t="s">
        <v>146</v>
      </c>
      <c r="I53" s="37" t="s">
        <v>147</v>
      </c>
      <c r="J53" s="11"/>
      <c r="K53" s="11">
        <v>115.5</v>
      </c>
      <c r="L53" s="11">
        <v>87</v>
      </c>
      <c r="M53" s="22">
        <f t="shared" si="34"/>
        <v>67.5</v>
      </c>
      <c r="N53" s="11"/>
      <c r="O53" s="23">
        <f t="shared" si="35"/>
        <v>33.75</v>
      </c>
      <c r="P53" s="11">
        <v>2</v>
      </c>
      <c r="Q53" s="11"/>
    </row>
    <row r="54" ht="20" customHeight="1" spans="1:17">
      <c r="A54" s="10">
        <v>52</v>
      </c>
      <c r="B54" s="37" t="s">
        <v>149</v>
      </c>
      <c r="C54" s="38" t="s">
        <v>19</v>
      </c>
      <c r="D54" s="11">
        <v>94</v>
      </c>
      <c r="E54" s="11">
        <v>4</v>
      </c>
      <c r="F54" s="11">
        <f t="shared" si="33"/>
        <v>19121509404</v>
      </c>
      <c r="G54" s="37" t="s">
        <v>145</v>
      </c>
      <c r="H54" s="37" t="s">
        <v>146</v>
      </c>
      <c r="I54" s="37" t="s">
        <v>147</v>
      </c>
      <c r="J54" s="11"/>
      <c r="K54" s="11">
        <v>87</v>
      </c>
      <c r="L54" s="11">
        <v>114</v>
      </c>
      <c r="M54" s="22">
        <f t="shared" si="34"/>
        <v>67</v>
      </c>
      <c r="N54" s="11"/>
      <c r="O54" s="23">
        <f t="shared" si="35"/>
        <v>33.5</v>
      </c>
      <c r="P54" s="11">
        <v>3</v>
      </c>
      <c r="Q54" s="11"/>
    </row>
    <row r="55" spans="17:17">
      <c r="Q55" s="4"/>
    </row>
    <row r="56" spans="17:17">
      <c r="Q56" s="36"/>
    </row>
  </sheetData>
  <autoFilter ref="A1:Q56">
    <extLst/>
  </autoFilter>
  <mergeCells count="16">
    <mergeCell ref="J4:J6"/>
    <mergeCell ref="J7:J11"/>
    <mergeCell ref="J12:J14"/>
    <mergeCell ref="J15:J17"/>
    <mergeCell ref="J18:J20"/>
    <mergeCell ref="J21:J23"/>
    <mergeCell ref="J24:J26"/>
    <mergeCell ref="J27:J29"/>
    <mergeCell ref="J30:J32"/>
    <mergeCell ref="J33:J35"/>
    <mergeCell ref="J36:J38"/>
    <mergeCell ref="J39:J42"/>
    <mergeCell ref="J43:J48"/>
    <mergeCell ref="J49:J51"/>
    <mergeCell ref="J52:J54"/>
    <mergeCell ref="A1:Q2"/>
  </mergeCells>
  <pageMargins left="0.826388888888889" right="0.75" top="0.590277777777778" bottom="0.62986111111111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2019-12-25T03:17:00Z</dcterms:created>
  <cp:lastPrinted>2019-12-26T07:07:00Z</cp:lastPrinted>
  <dcterms:modified xsi:type="dcterms:W3CDTF">2020-05-27T00:24:38Z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