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01岗" sheetId="1" r:id="rId1"/>
    <sheet name="02岗" sheetId="2" r:id="rId2"/>
    <sheet name="03岗" sheetId="3" r:id="rId3"/>
    <sheet name="04岗" sheetId="4" r:id="rId4"/>
    <sheet name="05岗" sheetId="5" r:id="rId5"/>
  </sheets>
  <calcPr calcId="144525"/>
</workbook>
</file>

<file path=xl/sharedStrings.xml><?xml version="1.0" encoding="utf-8"?>
<sst xmlns="http://schemas.openxmlformats.org/spreadsheetml/2006/main" count="328" uniqueCount="183">
  <si>
    <t>讷河市政府部门部分事业单位公开招聘总成绩公示名单</t>
  </si>
  <si>
    <t>姓名</t>
  </si>
  <si>
    <t>准考证编号</t>
  </si>
  <si>
    <t>报考岗位</t>
  </si>
  <si>
    <t>笔试成绩</t>
  </si>
  <si>
    <t>笔试折合成绩（60%）</t>
  </si>
  <si>
    <t>面试成绩</t>
  </si>
  <si>
    <t>面试折合成绩（40%）</t>
  </si>
  <si>
    <t>折合后
总成绩</t>
  </si>
  <si>
    <t>名次</t>
  </si>
  <si>
    <t>备注</t>
  </si>
  <si>
    <t>李晨阳</t>
  </si>
  <si>
    <t>2020001</t>
  </si>
  <si>
    <t>农村合作经济服务中心工作人员01岗</t>
  </si>
  <si>
    <t>王聪</t>
  </si>
  <si>
    <t>2020002</t>
  </si>
  <si>
    <t>石月</t>
  </si>
  <si>
    <t>2020006</t>
  </si>
  <si>
    <t>王大鹏</t>
  </si>
  <si>
    <t>2020003</t>
  </si>
  <si>
    <t>管永旭</t>
  </si>
  <si>
    <t>2020004</t>
  </si>
  <si>
    <t>李明泽</t>
  </si>
  <si>
    <t>2020007</t>
  </si>
  <si>
    <t>田庆泽</t>
  </si>
  <si>
    <t>2020008</t>
  </si>
  <si>
    <t>刘金龙</t>
  </si>
  <si>
    <t>2020005</t>
  </si>
  <si>
    <t>李帅</t>
  </si>
  <si>
    <t>2020011</t>
  </si>
  <si>
    <t>张士杰</t>
  </si>
  <si>
    <t>2020010</t>
  </si>
  <si>
    <t>齐先超</t>
  </si>
  <si>
    <t>2020016</t>
  </si>
  <si>
    <t>石浩</t>
  </si>
  <si>
    <t>2020012</t>
  </si>
  <si>
    <t>李晓森</t>
  </si>
  <si>
    <t>2020015</t>
  </si>
  <si>
    <t>刘禹麟</t>
  </si>
  <si>
    <t>2020013</t>
  </si>
  <si>
    <t>冯雨枫</t>
  </si>
  <si>
    <t>2020014</t>
  </si>
  <si>
    <t>王继升</t>
  </si>
  <si>
    <t>2020021</t>
  </si>
  <si>
    <t>卢兴达</t>
  </si>
  <si>
    <t>2020018</t>
  </si>
  <si>
    <t>贾士楠</t>
  </si>
  <si>
    <t>2020020</t>
  </si>
  <si>
    <t>张永恒</t>
  </si>
  <si>
    <t>2020009</t>
  </si>
  <si>
    <t>缺考</t>
  </si>
  <si>
    <t>魏宇卓</t>
  </si>
  <si>
    <t>2020017</t>
  </si>
  <si>
    <t>张文涛</t>
  </si>
  <si>
    <t>2020019</t>
  </si>
  <si>
    <t>王广柱</t>
  </si>
  <si>
    <t>2020022</t>
  </si>
  <si>
    <t>张琦</t>
  </si>
  <si>
    <t>2020023</t>
  </si>
  <si>
    <t>农村合作经济服务中心工作人员02岗</t>
  </si>
  <si>
    <t>李向楠</t>
  </si>
  <si>
    <t>2020027</t>
  </si>
  <si>
    <t>史宏迪</t>
  </si>
  <si>
    <t>2020028</t>
  </si>
  <si>
    <t>易雪蒙</t>
  </si>
  <si>
    <t>2020025</t>
  </si>
  <si>
    <t>郭雪雯</t>
  </si>
  <si>
    <t>2020030</t>
  </si>
  <si>
    <t>张微</t>
  </si>
  <si>
    <t>2020035</t>
  </si>
  <si>
    <t>李华昕</t>
  </si>
  <si>
    <t>2020033</t>
  </si>
  <si>
    <t>崔海艳</t>
  </si>
  <si>
    <t>2020024</t>
  </si>
  <si>
    <t>明月</t>
  </si>
  <si>
    <t>2020026</t>
  </si>
  <si>
    <t>张昊</t>
  </si>
  <si>
    <t>2020031</t>
  </si>
  <si>
    <t>高洁</t>
  </si>
  <si>
    <t>2020034</t>
  </si>
  <si>
    <t>常乐乐</t>
  </si>
  <si>
    <t>2020029</t>
  </si>
  <si>
    <t>李彩虹</t>
  </si>
  <si>
    <t>2020032</t>
  </si>
  <si>
    <t>孙东艳</t>
  </si>
  <si>
    <t>2020039</t>
  </si>
  <si>
    <t>胡端阳</t>
  </si>
  <si>
    <t>2020037</t>
  </si>
  <si>
    <t>拱慧</t>
  </si>
  <si>
    <t>2020038</t>
  </si>
  <si>
    <t>王红霞</t>
  </si>
  <si>
    <t>2020036</t>
  </si>
  <si>
    <t>刘禹廷</t>
  </si>
  <si>
    <t>2020044</t>
  </si>
  <si>
    <t>魏梦琪</t>
  </si>
  <si>
    <t>2020047</t>
  </si>
  <si>
    <t>范一婷</t>
  </si>
  <si>
    <t>2020041</t>
  </si>
  <si>
    <t>安宁</t>
  </si>
  <si>
    <t>2020043</t>
  </si>
  <si>
    <t>李红葳</t>
  </si>
  <si>
    <t>2020045</t>
  </si>
  <si>
    <t>韩玉石</t>
  </si>
  <si>
    <t>2020050</t>
  </si>
  <si>
    <t>王珊珊</t>
  </si>
  <si>
    <t>2020040</t>
  </si>
  <si>
    <t>李秋影</t>
  </si>
  <si>
    <t>2020042</t>
  </si>
  <si>
    <t>李丹丹</t>
  </si>
  <si>
    <t>2020046</t>
  </si>
  <si>
    <t>付多</t>
  </si>
  <si>
    <t>2020051</t>
  </si>
  <si>
    <t>宋佳</t>
  </si>
  <si>
    <t>2020053</t>
  </si>
  <si>
    <t>王颖</t>
  </si>
  <si>
    <t>2020052</t>
  </si>
  <si>
    <t>陈锦男</t>
  </si>
  <si>
    <t>2020048</t>
  </si>
  <si>
    <t>曹海莹</t>
  </si>
  <si>
    <t>2020049</t>
  </si>
  <si>
    <t>张海洋</t>
  </si>
  <si>
    <t>2020054</t>
  </si>
  <si>
    <t>陈清文</t>
  </si>
  <si>
    <t>2020055</t>
  </si>
  <si>
    <t>郭晓飞</t>
  </si>
  <si>
    <t>2020057</t>
  </si>
  <si>
    <t>农村合作经济服务中心工作人员03岗</t>
  </si>
  <si>
    <t>腾翠翠</t>
  </si>
  <si>
    <t>2020056</t>
  </si>
  <si>
    <t>王凤</t>
  </si>
  <si>
    <t>2020058</t>
  </si>
  <si>
    <t>郭文静</t>
  </si>
  <si>
    <t>2020059</t>
  </si>
  <si>
    <t>高琦</t>
  </si>
  <si>
    <t>2020061</t>
  </si>
  <si>
    <t>郭爽</t>
  </si>
  <si>
    <t>2020060</t>
  </si>
  <si>
    <t>敖灵</t>
  </si>
  <si>
    <t>2020062</t>
  </si>
  <si>
    <t>马连成</t>
  </si>
  <si>
    <t>2020063</t>
  </si>
  <si>
    <t>退役军人服务中心工作人员04岗</t>
  </si>
  <si>
    <t>李连营</t>
  </si>
  <si>
    <t>2020064</t>
  </si>
  <si>
    <t>马兴宝</t>
  </si>
  <si>
    <t>2020065</t>
  </si>
  <si>
    <t>邢学庆</t>
  </si>
  <si>
    <t>2020066</t>
  </si>
  <si>
    <t>马昀皓</t>
  </si>
  <si>
    <t>2020067</t>
  </si>
  <si>
    <t>乔峰</t>
  </si>
  <si>
    <t>2020069</t>
  </si>
  <si>
    <t>常浩南</t>
  </si>
  <si>
    <t>2020070</t>
  </si>
  <si>
    <t>袁野</t>
  </si>
  <si>
    <t>2020073</t>
  </si>
  <si>
    <t>任星卓</t>
  </si>
  <si>
    <t>2020068</t>
  </si>
  <si>
    <t>范大明</t>
  </si>
  <si>
    <t>2020071</t>
  </si>
  <si>
    <t>王宏成</t>
  </si>
  <si>
    <t>2020074</t>
  </si>
  <si>
    <t>王磊</t>
  </si>
  <si>
    <t>2020076</t>
  </si>
  <si>
    <t>许金兰</t>
  </si>
  <si>
    <t>2020075</t>
  </si>
  <si>
    <t>富宇</t>
  </si>
  <si>
    <t>2020078</t>
  </si>
  <si>
    <t>董晓威</t>
  </si>
  <si>
    <t>2020079</t>
  </si>
  <si>
    <t>刘佳伟</t>
  </si>
  <si>
    <t>2020072</t>
  </si>
  <si>
    <t>赵利</t>
  </si>
  <si>
    <t>2020077</t>
  </si>
  <si>
    <t>张安妮</t>
  </si>
  <si>
    <t>2020080</t>
  </si>
  <si>
    <t>赵文未</t>
  </si>
  <si>
    <t>2020082</t>
  </si>
  <si>
    <t>退役军人服务中心工作人员05岗</t>
  </si>
  <si>
    <t>周鸣</t>
  </si>
  <si>
    <t>2020083</t>
  </si>
  <si>
    <t>李典仑</t>
  </si>
  <si>
    <t>2020081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</si>
</sst>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3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H2" sqref="H2"/>
    </sheetView>
  </sheetViews>
  <sheetFormatPr defaultColWidth="8.89166666666667" defaultRowHeight="30" customHeight="1"/>
  <cols>
    <col min="1" max="1" width="10.6666666666667" customWidth="1"/>
    <col min="2" max="2" width="11.875" customWidth="1"/>
    <col min="3" max="3" width="19.6666666666667" customWidth="1"/>
    <col min="4" max="4" width="12.1083333333333" customWidth="1"/>
    <col min="5" max="5" width="12.6666666666667" customWidth="1"/>
    <col min="6" max="6" width="12" customWidth="1"/>
    <col min="7" max="7" width="14.5583333333333" customWidth="1"/>
    <col min="8" max="8" width="11.4416666666667" customWidth="1"/>
    <col min="9" max="9" width="7.625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ht="38" customHeight="1" spans="1:10">
      <c r="A3" s="14" t="s">
        <v>11</v>
      </c>
      <c r="B3" s="7" t="s">
        <v>12</v>
      </c>
      <c r="C3" s="8" t="s">
        <v>13</v>
      </c>
      <c r="D3" s="9">
        <v>89</v>
      </c>
      <c r="E3" s="9">
        <f>SUM(D3*0.6)</f>
        <v>53.4</v>
      </c>
      <c r="F3" s="9">
        <v>81.6</v>
      </c>
      <c r="G3" s="9">
        <f>SUM(F3*0.4)</f>
        <v>32.64</v>
      </c>
      <c r="H3" s="9">
        <f>SUM(E3+G3)</f>
        <v>86.04</v>
      </c>
      <c r="I3" s="12">
        <v>1</v>
      </c>
      <c r="J3" s="12"/>
    </row>
    <row r="4" ht="38" customHeight="1" spans="1:10">
      <c r="A4" s="14" t="s">
        <v>14</v>
      </c>
      <c r="B4" s="7" t="s">
        <v>15</v>
      </c>
      <c r="C4" s="8" t="s">
        <v>13</v>
      </c>
      <c r="D4" s="9">
        <v>84.5</v>
      </c>
      <c r="E4" s="9">
        <f t="shared" ref="E4:E24" si="0">SUM(D4*0.6)</f>
        <v>50.7</v>
      </c>
      <c r="F4" s="9">
        <v>79.8</v>
      </c>
      <c r="G4" s="9">
        <f t="shared" ref="G4:G24" si="1">SUM(F4*0.4)</f>
        <v>31.92</v>
      </c>
      <c r="H4" s="9">
        <f t="shared" ref="H4:H24" si="2">SUM(E4+G4)</f>
        <v>82.62</v>
      </c>
      <c r="I4" s="12">
        <v>2</v>
      </c>
      <c r="J4" s="12"/>
    </row>
    <row r="5" ht="38" customHeight="1" spans="1:10">
      <c r="A5" s="14" t="s">
        <v>16</v>
      </c>
      <c r="B5" s="7" t="s">
        <v>17</v>
      </c>
      <c r="C5" s="8" t="s">
        <v>13</v>
      </c>
      <c r="D5" s="9">
        <v>79</v>
      </c>
      <c r="E5" s="9">
        <f t="shared" si="0"/>
        <v>47.4</v>
      </c>
      <c r="F5" s="9">
        <v>87.4</v>
      </c>
      <c r="G5" s="9">
        <f t="shared" si="1"/>
        <v>34.96</v>
      </c>
      <c r="H5" s="9">
        <f t="shared" si="2"/>
        <v>82.36</v>
      </c>
      <c r="I5" s="12">
        <v>3</v>
      </c>
      <c r="J5" s="12"/>
    </row>
    <row r="6" ht="38" customHeight="1" spans="1:10">
      <c r="A6" s="14" t="s">
        <v>18</v>
      </c>
      <c r="B6" s="7" t="s">
        <v>19</v>
      </c>
      <c r="C6" s="8" t="s">
        <v>13</v>
      </c>
      <c r="D6" s="9">
        <v>81</v>
      </c>
      <c r="E6" s="9">
        <f t="shared" si="0"/>
        <v>48.6</v>
      </c>
      <c r="F6" s="9">
        <v>81.2</v>
      </c>
      <c r="G6" s="9">
        <f t="shared" si="1"/>
        <v>32.48</v>
      </c>
      <c r="H6" s="9">
        <f t="shared" si="2"/>
        <v>81.08</v>
      </c>
      <c r="I6" s="12">
        <v>4</v>
      </c>
      <c r="J6" s="12"/>
    </row>
    <row r="7" ht="38" customHeight="1" spans="1:10">
      <c r="A7" s="14" t="s">
        <v>20</v>
      </c>
      <c r="B7" s="7" t="s">
        <v>21</v>
      </c>
      <c r="C7" s="8" t="s">
        <v>13</v>
      </c>
      <c r="D7" s="9">
        <v>81</v>
      </c>
      <c r="E7" s="9">
        <f t="shared" si="0"/>
        <v>48.6</v>
      </c>
      <c r="F7" s="9">
        <v>79.8</v>
      </c>
      <c r="G7" s="9">
        <f t="shared" si="1"/>
        <v>31.92</v>
      </c>
      <c r="H7" s="9">
        <f t="shared" si="2"/>
        <v>80.52</v>
      </c>
      <c r="I7" s="12">
        <v>5</v>
      </c>
      <c r="J7" s="12"/>
    </row>
    <row r="8" ht="38" customHeight="1" spans="1:10">
      <c r="A8" s="14" t="s">
        <v>22</v>
      </c>
      <c r="B8" s="7" t="s">
        <v>23</v>
      </c>
      <c r="C8" s="8" t="s">
        <v>13</v>
      </c>
      <c r="D8" s="9">
        <v>77.5</v>
      </c>
      <c r="E8" s="9">
        <f t="shared" si="0"/>
        <v>46.5</v>
      </c>
      <c r="F8" s="9">
        <v>84.6</v>
      </c>
      <c r="G8" s="9">
        <f t="shared" si="1"/>
        <v>33.84</v>
      </c>
      <c r="H8" s="9">
        <f t="shared" si="2"/>
        <v>80.34</v>
      </c>
      <c r="I8" s="12">
        <v>6</v>
      </c>
      <c r="J8" s="12"/>
    </row>
    <row r="9" ht="38" customHeight="1" spans="1:10">
      <c r="A9" s="14" t="s">
        <v>24</v>
      </c>
      <c r="B9" s="7" t="s">
        <v>25</v>
      </c>
      <c r="C9" s="8" t="s">
        <v>13</v>
      </c>
      <c r="D9" s="9">
        <v>76</v>
      </c>
      <c r="E9" s="9">
        <f t="shared" si="0"/>
        <v>45.6</v>
      </c>
      <c r="F9" s="9">
        <v>84.8</v>
      </c>
      <c r="G9" s="9">
        <f t="shared" si="1"/>
        <v>33.92</v>
      </c>
      <c r="H9" s="9">
        <f t="shared" si="2"/>
        <v>79.52</v>
      </c>
      <c r="I9" s="12">
        <v>7</v>
      </c>
      <c r="J9" s="12"/>
    </row>
    <row r="10" ht="38" customHeight="1" spans="1:10">
      <c r="A10" s="14" t="s">
        <v>26</v>
      </c>
      <c r="B10" s="7" t="s">
        <v>27</v>
      </c>
      <c r="C10" s="8" t="s">
        <v>13</v>
      </c>
      <c r="D10" s="9">
        <v>80</v>
      </c>
      <c r="E10" s="9">
        <f t="shared" si="0"/>
        <v>48</v>
      </c>
      <c r="F10" s="9">
        <v>74.4</v>
      </c>
      <c r="G10" s="9">
        <f t="shared" si="1"/>
        <v>29.76</v>
      </c>
      <c r="H10" s="9">
        <f t="shared" si="2"/>
        <v>77.76</v>
      </c>
      <c r="I10" s="12"/>
      <c r="J10" s="12"/>
    </row>
    <row r="11" ht="38" customHeight="1" spans="1:10">
      <c r="A11" s="14" t="s">
        <v>28</v>
      </c>
      <c r="B11" s="7" t="s">
        <v>29</v>
      </c>
      <c r="C11" s="8" t="s">
        <v>13</v>
      </c>
      <c r="D11" s="9">
        <v>73</v>
      </c>
      <c r="E11" s="9">
        <f t="shared" si="0"/>
        <v>43.8</v>
      </c>
      <c r="F11" s="9">
        <v>81.4</v>
      </c>
      <c r="G11" s="9">
        <f t="shared" si="1"/>
        <v>32.56</v>
      </c>
      <c r="H11" s="9">
        <f t="shared" si="2"/>
        <v>76.36</v>
      </c>
      <c r="I11" s="12"/>
      <c r="J11" s="12"/>
    </row>
    <row r="12" ht="38" customHeight="1" spans="1:10">
      <c r="A12" s="14" t="s">
        <v>30</v>
      </c>
      <c r="B12" s="7" t="s">
        <v>31</v>
      </c>
      <c r="C12" s="8" t="s">
        <v>13</v>
      </c>
      <c r="D12" s="9">
        <v>74.5</v>
      </c>
      <c r="E12" s="9">
        <f t="shared" si="0"/>
        <v>44.7</v>
      </c>
      <c r="F12" s="9">
        <v>75.6</v>
      </c>
      <c r="G12" s="9">
        <f t="shared" si="1"/>
        <v>30.24</v>
      </c>
      <c r="H12" s="9">
        <f t="shared" si="2"/>
        <v>74.94</v>
      </c>
      <c r="I12" s="12"/>
      <c r="J12" s="12"/>
    </row>
    <row r="13" ht="38" customHeight="1" spans="1:10">
      <c r="A13" s="14" t="s">
        <v>32</v>
      </c>
      <c r="B13" s="7" t="s">
        <v>33</v>
      </c>
      <c r="C13" s="8" t="s">
        <v>13</v>
      </c>
      <c r="D13" s="9">
        <v>68</v>
      </c>
      <c r="E13" s="9">
        <f t="shared" si="0"/>
        <v>40.8</v>
      </c>
      <c r="F13" s="9">
        <v>83.6</v>
      </c>
      <c r="G13" s="9">
        <f t="shared" si="1"/>
        <v>33.44</v>
      </c>
      <c r="H13" s="9">
        <f t="shared" si="2"/>
        <v>74.24</v>
      </c>
      <c r="I13" s="12"/>
      <c r="J13" s="12"/>
    </row>
    <row r="14" ht="38" customHeight="1" spans="1:10">
      <c r="A14" s="14" t="s">
        <v>34</v>
      </c>
      <c r="B14" s="7" t="s">
        <v>35</v>
      </c>
      <c r="C14" s="8" t="s">
        <v>13</v>
      </c>
      <c r="D14" s="9">
        <v>72.5</v>
      </c>
      <c r="E14" s="9">
        <f t="shared" si="0"/>
        <v>43.5</v>
      </c>
      <c r="F14" s="9">
        <v>76.6</v>
      </c>
      <c r="G14" s="9">
        <f t="shared" si="1"/>
        <v>30.64</v>
      </c>
      <c r="H14" s="9">
        <f t="shared" si="2"/>
        <v>74.14</v>
      </c>
      <c r="I14" s="12"/>
      <c r="J14" s="12"/>
    </row>
    <row r="15" ht="38" customHeight="1" spans="1:10">
      <c r="A15" s="14" t="s">
        <v>36</v>
      </c>
      <c r="B15" s="7" t="s">
        <v>37</v>
      </c>
      <c r="C15" s="8" t="s">
        <v>13</v>
      </c>
      <c r="D15" s="9">
        <v>69.5</v>
      </c>
      <c r="E15" s="9">
        <f t="shared" si="0"/>
        <v>41.7</v>
      </c>
      <c r="F15" s="9">
        <v>80.8</v>
      </c>
      <c r="G15" s="9">
        <f t="shared" si="1"/>
        <v>32.32</v>
      </c>
      <c r="H15" s="9">
        <f t="shared" si="2"/>
        <v>74.02</v>
      </c>
      <c r="I15" s="12"/>
      <c r="J15" s="12"/>
    </row>
    <row r="16" ht="38" customHeight="1" spans="1:10">
      <c r="A16" s="14" t="s">
        <v>38</v>
      </c>
      <c r="B16" s="7" t="s">
        <v>39</v>
      </c>
      <c r="C16" s="8" t="s">
        <v>13</v>
      </c>
      <c r="D16" s="9">
        <v>70.5</v>
      </c>
      <c r="E16" s="9">
        <f t="shared" si="0"/>
        <v>42.3</v>
      </c>
      <c r="F16" s="9">
        <v>77</v>
      </c>
      <c r="G16" s="9">
        <f t="shared" si="1"/>
        <v>30.8</v>
      </c>
      <c r="H16" s="9">
        <f t="shared" si="2"/>
        <v>73.1</v>
      </c>
      <c r="I16" s="12"/>
      <c r="J16" s="12"/>
    </row>
    <row r="17" ht="38" customHeight="1" spans="1:10">
      <c r="A17" s="14" t="s">
        <v>40</v>
      </c>
      <c r="B17" s="7" t="s">
        <v>41</v>
      </c>
      <c r="C17" s="8" t="s">
        <v>13</v>
      </c>
      <c r="D17" s="9">
        <v>70</v>
      </c>
      <c r="E17" s="9">
        <f t="shared" si="0"/>
        <v>42</v>
      </c>
      <c r="F17" s="9">
        <v>72.6</v>
      </c>
      <c r="G17" s="9">
        <f t="shared" si="1"/>
        <v>29.04</v>
      </c>
      <c r="H17" s="9">
        <f t="shared" si="2"/>
        <v>71.04</v>
      </c>
      <c r="I17" s="12"/>
      <c r="J17" s="12"/>
    </row>
    <row r="18" ht="38" customHeight="1" spans="1:10">
      <c r="A18" s="14" t="s">
        <v>42</v>
      </c>
      <c r="B18" s="7" t="s">
        <v>43</v>
      </c>
      <c r="C18" s="8" t="s">
        <v>13</v>
      </c>
      <c r="D18" s="9">
        <v>65</v>
      </c>
      <c r="E18" s="9">
        <f t="shared" si="0"/>
        <v>39</v>
      </c>
      <c r="F18" s="9">
        <v>78.8</v>
      </c>
      <c r="G18" s="9">
        <f t="shared" si="1"/>
        <v>31.52</v>
      </c>
      <c r="H18" s="9">
        <f t="shared" si="2"/>
        <v>70.52</v>
      </c>
      <c r="I18" s="12"/>
      <c r="J18" s="12"/>
    </row>
    <row r="19" ht="38" customHeight="1" spans="1:10">
      <c r="A19" s="14" t="s">
        <v>44</v>
      </c>
      <c r="B19" s="7" t="s">
        <v>45</v>
      </c>
      <c r="C19" s="8" t="s">
        <v>13</v>
      </c>
      <c r="D19" s="9">
        <v>67</v>
      </c>
      <c r="E19" s="9">
        <f t="shared" si="0"/>
        <v>40.2</v>
      </c>
      <c r="F19" s="9">
        <v>74.2</v>
      </c>
      <c r="G19" s="9">
        <f t="shared" si="1"/>
        <v>29.68</v>
      </c>
      <c r="H19" s="9">
        <f t="shared" si="2"/>
        <v>69.88</v>
      </c>
      <c r="I19" s="12"/>
      <c r="J19" s="12"/>
    </row>
    <row r="20" ht="38" customHeight="1" spans="1:10">
      <c r="A20" s="14" t="s">
        <v>46</v>
      </c>
      <c r="B20" s="7" t="s">
        <v>47</v>
      </c>
      <c r="C20" s="8" t="s">
        <v>13</v>
      </c>
      <c r="D20" s="9">
        <v>65.5</v>
      </c>
      <c r="E20" s="9">
        <f t="shared" si="0"/>
        <v>39.3</v>
      </c>
      <c r="F20" s="9">
        <v>68.4</v>
      </c>
      <c r="G20" s="9">
        <f t="shared" si="1"/>
        <v>27.36</v>
      </c>
      <c r="H20" s="9">
        <f t="shared" si="2"/>
        <v>66.66</v>
      </c>
      <c r="I20" s="12"/>
      <c r="J20" s="12"/>
    </row>
    <row r="21" ht="38" customHeight="1" spans="1:10">
      <c r="A21" s="14" t="s">
        <v>48</v>
      </c>
      <c r="B21" s="7" t="s">
        <v>49</v>
      </c>
      <c r="C21" s="8" t="s">
        <v>13</v>
      </c>
      <c r="D21" s="9">
        <v>75.5</v>
      </c>
      <c r="E21" s="9">
        <f t="shared" si="0"/>
        <v>45.3</v>
      </c>
      <c r="F21" s="9" t="s">
        <v>50</v>
      </c>
      <c r="G21" s="9" t="s">
        <v>50</v>
      </c>
      <c r="H21" s="9">
        <v>45.3</v>
      </c>
      <c r="I21" s="12"/>
      <c r="J21" s="12"/>
    </row>
    <row r="22" ht="38" customHeight="1" spans="1:10">
      <c r="A22" s="14" t="s">
        <v>51</v>
      </c>
      <c r="B22" s="7" t="s">
        <v>52</v>
      </c>
      <c r="C22" s="8" t="s">
        <v>13</v>
      </c>
      <c r="D22" s="9">
        <v>67.5</v>
      </c>
      <c r="E22" s="9">
        <f t="shared" si="0"/>
        <v>40.5</v>
      </c>
      <c r="F22" s="9" t="s">
        <v>50</v>
      </c>
      <c r="G22" s="9" t="s">
        <v>50</v>
      </c>
      <c r="H22" s="9">
        <v>40.5</v>
      </c>
      <c r="I22" s="12"/>
      <c r="J22" s="12"/>
    </row>
    <row r="23" ht="38" customHeight="1" spans="1:10">
      <c r="A23" s="14" t="s">
        <v>53</v>
      </c>
      <c r="B23" s="7" t="s">
        <v>54</v>
      </c>
      <c r="C23" s="8" t="s">
        <v>13</v>
      </c>
      <c r="D23" s="9">
        <v>66.5</v>
      </c>
      <c r="E23" s="9">
        <f t="shared" si="0"/>
        <v>39.9</v>
      </c>
      <c r="F23" s="9" t="s">
        <v>50</v>
      </c>
      <c r="G23" s="9" t="s">
        <v>50</v>
      </c>
      <c r="H23" s="9">
        <v>39.9</v>
      </c>
      <c r="I23" s="12"/>
      <c r="J23" s="12"/>
    </row>
    <row r="24" ht="38" customHeight="1" spans="1:10">
      <c r="A24" s="14" t="s">
        <v>55</v>
      </c>
      <c r="B24" s="7" t="s">
        <v>56</v>
      </c>
      <c r="C24" s="8" t="s">
        <v>13</v>
      </c>
      <c r="D24" s="9">
        <v>65</v>
      </c>
      <c r="E24" s="9">
        <f t="shared" si="0"/>
        <v>39</v>
      </c>
      <c r="F24" s="9" t="s">
        <v>50</v>
      </c>
      <c r="G24" s="9" t="s">
        <v>50</v>
      </c>
      <c r="H24" s="9">
        <v>39</v>
      </c>
      <c r="I24" s="12"/>
      <c r="J24" s="12"/>
    </row>
  </sheetData>
  <sortState ref="A3:I24">
    <sortCondition ref="H3:H24" descending="1"/>
  </sortState>
  <mergeCells count="1">
    <mergeCell ref="A1:J1"/>
  </mergeCells>
  <pageMargins left="0.75" right="0.75" top="0.747916666666667" bottom="0.432638888888889" header="0.5" footer="0.5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H2" sqref="H2"/>
    </sheetView>
  </sheetViews>
  <sheetFormatPr defaultColWidth="8.89166666666667" defaultRowHeight="30" customHeight="1"/>
  <cols>
    <col min="1" max="1" width="10.4416666666667" customWidth="1"/>
    <col min="2" max="2" width="10.6666666666667" customWidth="1"/>
    <col min="3" max="3" width="19.775" customWidth="1"/>
    <col min="4" max="4" width="11.3333333333333" customWidth="1"/>
    <col min="5" max="5" width="12.775" customWidth="1"/>
    <col min="6" max="6" width="11.5583333333333" customWidth="1"/>
    <col min="7" max="7" width="13.8916666666667" customWidth="1"/>
    <col min="8" max="8" width="10.6666666666667" customWidth="1"/>
    <col min="9" max="9" width="9.44166666666667" customWidth="1"/>
  </cols>
  <sheetData>
    <row r="1" ht="3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ht="31" customHeight="1" spans="1:10">
      <c r="A3" s="14" t="s">
        <v>57</v>
      </c>
      <c r="B3" s="7" t="s">
        <v>58</v>
      </c>
      <c r="C3" s="8" t="s">
        <v>59</v>
      </c>
      <c r="D3" s="9">
        <v>88.5</v>
      </c>
      <c r="E3" s="9">
        <f t="shared" ref="E3:E35" si="0">SUM(D3*0.6)</f>
        <v>53.1</v>
      </c>
      <c r="F3" s="9">
        <v>88.8</v>
      </c>
      <c r="G3" s="9">
        <f t="shared" ref="G3:G31" si="1">SUM(F3*0.4)</f>
        <v>35.52</v>
      </c>
      <c r="H3" s="9">
        <f t="shared" ref="H3:H31" si="2">SUM(E3+G3)</f>
        <v>88.62</v>
      </c>
      <c r="I3" s="12">
        <v>1</v>
      </c>
      <c r="J3" s="12"/>
    </row>
    <row r="4" ht="31" customHeight="1" spans="1:10">
      <c r="A4" s="6" t="s">
        <v>60</v>
      </c>
      <c r="B4" s="7" t="s">
        <v>61</v>
      </c>
      <c r="C4" s="8" t="s">
        <v>59</v>
      </c>
      <c r="D4" s="9">
        <v>80.5</v>
      </c>
      <c r="E4" s="9">
        <f t="shared" si="0"/>
        <v>48.3</v>
      </c>
      <c r="F4" s="9">
        <v>88</v>
      </c>
      <c r="G4" s="9">
        <f t="shared" si="1"/>
        <v>35.2</v>
      </c>
      <c r="H4" s="9">
        <f t="shared" si="2"/>
        <v>83.5</v>
      </c>
      <c r="I4" s="12">
        <v>2</v>
      </c>
      <c r="J4" s="12"/>
    </row>
    <row r="5" ht="31" customHeight="1" spans="1:10">
      <c r="A5" s="14" t="s">
        <v>62</v>
      </c>
      <c r="B5" s="7" t="s">
        <v>63</v>
      </c>
      <c r="C5" s="8" t="s">
        <v>59</v>
      </c>
      <c r="D5" s="9">
        <v>78.5</v>
      </c>
      <c r="E5" s="9">
        <f t="shared" si="0"/>
        <v>47.1</v>
      </c>
      <c r="F5" s="9">
        <v>89.8</v>
      </c>
      <c r="G5" s="9">
        <f t="shared" si="1"/>
        <v>35.92</v>
      </c>
      <c r="H5" s="9">
        <f t="shared" si="2"/>
        <v>83.02</v>
      </c>
      <c r="I5" s="12">
        <v>3</v>
      </c>
      <c r="J5" s="12"/>
    </row>
    <row r="6" ht="31" customHeight="1" spans="1:10">
      <c r="A6" s="14" t="s">
        <v>64</v>
      </c>
      <c r="B6" s="7" t="s">
        <v>65</v>
      </c>
      <c r="C6" s="8" t="s">
        <v>59</v>
      </c>
      <c r="D6" s="9">
        <v>81</v>
      </c>
      <c r="E6" s="9">
        <f t="shared" si="0"/>
        <v>48.6</v>
      </c>
      <c r="F6" s="9">
        <v>85.8</v>
      </c>
      <c r="G6" s="9">
        <f t="shared" si="1"/>
        <v>34.32</v>
      </c>
      <c r="H6" s="9">
        <f t="shared" si="2"/>
        <v>82.92</v>
      </c>
      <c r="I6" s="12">
        <v>4</v>
      </c>
      <c r="J6" s="12"/>
    </row>
    <row r="7" ht="31" customHeight="1" spans="1:10">
      <c r="A7" s="14" t="s">
        <v>66</v>
      </c>
      <c r="B7" s="7" t="s">
        <v>67</v>
      </c>
      <c r="C7" s="8" t="s">
        <v>59</v>
      </c>
      <c r="D7" s="9">
        <v>77.5</v>
      </c>
      <c r="E7" s="9">
        <f t="shared" si="0"/>
        <v>46.5</v>
      </c>
      <c r="F7" s="9">
        <v>88.8</v>
      </c>
      <c r="G7" s="9">
        <f t="shared" si="1"/>
        <v>35.52</v>
      </c>
      <c r="H7" s="9">
        <f t="shared" si="2"/>
        <v>82.02</v>
      </c>
      <c r="I7" s="12">
        <v>5</v>
      </c>
      <c r="J7" s="12"/>
    </row>
    <row r="8" ht="31" customHeight="1" spans="1:10">
      <c r="A8" s="14" t="s">
        <v>68</v>
      </c>
      <c r="B8" s="7" t="s">
        <v>69</v>
      </c>
      <c r="C8" s="8" t="s">
        <v>59</v>
      </c>
      <c r="D8" s="9">
        <v>74</v>
      </c>
      <c r="E8" s="9">
        <f t="shared" si="0"/>
        <v>44.4</v>
      </c>
      <c r="F8" s="9">
        <v>92.8</v>
      </c>
      <c r="G8" s="9">
        <f t="shared" si="1"/>
        <v>37.12</v>
      </c>
      <c r="H8" s="9">
        <f t="shared" si="2"/>
        <v>81.52</v>
      </c>
      <c r="I8" s="12">
        <v>6</v>
      </c>
      <c r="J8" s="12"/>
    </row>
    <row r="9" ht="31" customHeight="1" spans="1:10">
      <c r="A9" s="14" t="s">
        <v>70</v>
      </c>
      <c r="B9" s="7" t="s">
        <v>71</v>
      </c>
      <c r="C9" s="8" t="s">
        <v>59</v>
      </c>
      <c r="D9" s="9">
        <v>75.5</v>
      </c>
      <c r="E9" s="9">
        <f t="shared" si="0"/>
        <v>45.3</v>
      </c>
      <c r="F9" s="9">
        <v>89.6</v>
      </c>
      <c r="G9" s="9">
        <f t="shared" si="1"/>
        <v>35.84</v>
      </c>
      <c r="H9" s="9">
        <f t="shared" si="2"/>
        <v>81.14</v>
      </c>
      <c r="I9" s="12">
        <v>7</v>
      </c>
      <c r="J9" s="12"/>
    </row>
    <row r="10" ht="31" customHeight="1" spans="1:10">
      <c r="A10" s="6" t="s">
        <v>72</v>
      </c>
      <c r="B10" s="7" t="s">
        <v>73</v>
      </c>
      <c r="C10" s="8" t="s">
        <v>59</v>
      </c>
      <c r="D10" s="9">
        <v>81.5</v>
      </c>
      <c r="E10" s="9">
        <f t="shared" si="0"/>
        <v>48.9</v>
      </c>
      <c r="F10" s="9">
        <v>80.2</v>
      </c>
      <c r="G10" s="9">
        <f t="shared" si="1"/>
        <v>32.08</v>
      </c>
      <c r="H10" s="9">
        <f t="shared" si="2"/>
        <v>80.98</v>
      </c>
      <c r="I10" s="12">
        <v>8</v>
      </c>
      <c r="J10" s="12"/>
    </row>
    <row r="11" ht="31" customHeight="1" spans="1:10">
      <c r="A11" s="6" t="s">
        <v>74</v>
      </c>
      <c r="B11" s="7" t="s">
        <v>75</v>
      </c>
      <c r="C11" s="8" t="s">
        <v>59</v>
      </c>
      <c r="D11" s="9">
        <v>81</v>
      </c>
      <c r="E11" s="9">
        <f t="shared" si="0"/>
        <v>48.6</v>
      </c>
      <c r="F11" s="9">
        <v>80.8</v>
      </c>
      <c r="G11" s="9">
        <f t="shared" si="1"/>
        <v>32.32</v>
      </c>
      <c r="H11" s="9">
        <f t="shared" si="2"/>
        <v>80.92</v>
      </c>
      <c r="I11" s="12">
        <v>9</v>
      </c>
      <c r="J11" s="12"/>
    </row>
    <row r="12" ht="31" customHeight="1" spans="1:10">
      <c r="A12" s="6" t="s">
        <v>76</v>
      </c>
      <c r="B12" s="7" t="s">
        <v>77</v>
      </c>
      <c r="C12" s="8" t="s">
        <v>59</v>
      </c>
      <c r="D12" s="9">
        <v>76</v>
      </c>
      <c r="E12" s="9">
        <f t="shared" si="0"/>
        <v>45.6</v>
      </c>
      <c r="F12" s="9">
        <v>87</v>
      </c>
      <c r="G12" s="9">
        <f t="shared" si="1"/>
        <v>34.8</v>
      </c>
      <c r="H12" s="9">
        <f t="shared" si="2"/>
        <v>80.4</v>
      </c>
      <c r="I12" s="12">
        <v>10</v>
      </c>
      <c r="J12" s="12"/>
    </row>
    <row r="13" ht="31" customHeight="1" spans="1:10">
      <c r="A13" s="14" t="s">
        <v>78</v>
      </c>
      <c r="B13" s="7" t="s">
        <v>79</v>
      </c>
      <c r="C13" s="8" t="s">
        <v>59</v>
      </c>
      <c r="D13" s="9">
        <v>74.5</v>
      </c>
      <c r="E13" s="9">
        <f t="shared" si="0"/>
        <v>44.7</v>
      </c>
      <c r="F13" s="9">
        <v>88.6</v>
      </c>
      <c r="G13" s="9">
        <f t="shared" si="1"/>
        <v>35.44</v>
      </c>
      <c r="H13" s="9">
        <f t="shared" si="2"/>
        <v>80.14</v>
      </c>
      <c r="I13" s="12">
        <v>11</v>
      </c>
      <c r="J13" s="12"/>
    </row>
    <row r="14" ht="31" customHeight="1" spans="1:10">
      <c r="A14" s="14" t="s">
        <v>80</v>
      </c>
      <c r="B14" s="7" t="s">
        <v>81</v>
      </c>
      <c r="C14" s="8" t="s">
        <v>59</v>
      </c>
      <c r="D14" s="9">
        <v>78</v>
      </c>
      <c r="E14" s="9">
        <f t="shared" si="0"/>
        <v>46.8</v>
      </c>
      <c r="F14" s="9">
        <v>82.8</v>
      </c>
      <c r="G14" s="9">
        <f t="shared" si="1"/>
        <v>33.12</v>
      </c>
      <c r="H14" s="9">
        <f t="shared" si="2"/>
        <v>79.92</v>
      </c>
      <c r="I14" s="12"/>
      <c r="J14" s="12"/>
    </row>
    <row r="15" ht="31" customHeight="1" spans="1:10">
      <c r="A15" s="14" t="s">
        <v>82</v>
      </c>
      <c r="B15" s="7" t="s">
        <v>83</v>
      </c>
      <c r="C15" s="8" t="s">
        <v>59</v>
      </c>
      <c r="D15" s="9">
        <v>75.5</v>
      </c>
      <c r="E15" s="9">
        <f t="shared" si="0"/>
        <v>45.3</v>
      </c>
      <c r="F15" s="9">
        <v>86</v>
      </c>
      <c r="G15" s="9">
        <f t="shared" si="1"/>
        <v>34.4</v>
      </c>
      <c r="H15" s="9">
        <f t="shared" si="2"/>
        <v>79.7</v>
      </c>
      <c r="I15" s="12"/>
      <c r="J15" s="12"/>
    </row>
    <row r="16" ht="31" customHeight="1" spans="1:10">
      <c r="A16" s="14" t="s">
        <v>84</v>
      </c>
      <c r="B16" s="7" t="s">
        <v>85</v>
      </c>
      <c r="C16" s="8" t="s">
        <v>59</v>
      </c>
      <c r="D16" s="9">
        <v>72</v>
      </c>
      <c r="E16" s="9">
        <f t="shared" si="0"/>
        <v>43.2</v>
      </c>
      <c r="F16" s="9">
        <v>87.6</v>
      </c>
      <c r="G16" s="9">
        <f t="shared" si="1"/>
        <v>35.04</v>
      </c>
      <c r="H16" s="9">
        <f t="shared" si="2"/>
        <v>78.24</v>
      </c>
      <c r="I16" s="12"/>
      <c r="J16" s="12"/>
    </row>
    <row r="17" ht="31" customHeight="1" spans="1:10">
      <c r="A17" s="14" t="s">
        <v>86</v>
      </c>
      <c r="B17" s="7" t="s">
        <v>87</v>
      </c>
      <c r="C17" s="8" t="s">
        <v>59</v>
      </c>
      <c r="D17" s="9">
        <v>73</v>
      </c>
      <c r="E17" s="9">
        <f t="shared" si="0"/>
        <v>43.8</v>
      </c>
      <c r="F17" s="9">
        <v>86</v>
      </c>
      <c r="G17" s="9">
        <f t="shared" si="1"/>
        <v>34.4</v>
      </c>
      <c r="H17" s="9">
        <f t="shared" si="2"/>
        <v>78.2</v>
      </c>
      <c r="I17" s="12"/>
      <c r="J17" s="12"/>
    </row>
    <row r="18" ht="31" customHeight="1" spans="1:10">
      <c r="A18" s="6" t="s">
        <v>88</v>
      </c>
      <c r="B18" s="7" t="s">
        <v>89</v>
      </c>
      <c r="C18" s="8" t="s">
        <v>59</v>
      </c>
      <c r="D18" s="9">
        <v>73</v>
      </c>
      <c r="E18" s="9">
        <f t="shared" si="0"/>
        <v>43.8</v>
      </c>
      <c r="F18" s="9">
        <v>84.6</v>
      </c>
      <c r="G18" s="9">
        <f t="shared" si="1"/>
        <v>33.84</v>
      </c>
      <c r="H18" s="9">
        <f t="shared" si="2"/>
        <v>77.64</v>
      </c>
      <c r="I18" s="12"/>
      <c r="J18" s="12"/>
    </row>
    <row r="19" ht="31" customHeight="1" spans="1:10">
      <c r="A19" s="14" t="s">
        <v>90</v>
      </c>
      <c r="B19" s="7" t="s">
        <v>91</v>
      </c>
      <c r="C19" s="8" t="s">
        <v>59</v>
      </c>
      <c r="D19" s="9">
        <v>73.5</v>
      </c>
      <c r="E19" s="9">
        <f t="shared" si="0"/>
        <v>44.1</v>
      </c>
      <c r="F19" s="9">
        <v>81.6</v>
      </c>
      <c r="G19" s="9">
        <f t="shared" si="1"/>
        <v>32.64</v>
      </c>
      <c r="H19" s="9">
        <f t="shared" si="2"/>
        <v>76.74</v>
      </c>
      <c r="I19" s="12"/>
      <c r="J19" s="12"/>
    </row>
    <row r="20" ht="31" customHeight="1" spans="1:10">
      <c r="A20" s="14" t="s">
        <v>92</v>
      </c>
      <c r="B20" s="7" t="s">
        <v>93</v>
      </c>
      <c r="C20" s="8" t="s">
        <v>59</v>
      </c>
      <c r="D20" s="9">
        <v>70.5</v>
      </c>
      <c r="E20" s="9">
        <f t="shared" si="0"/>
        <v>42.3</v>
      </c>
      <c r="F20" s="9">
        <v>86</v>
      </c>
      <c r="G20" s="9">
        <f t="shared" si="1"/>
        <v>34.4</v>
      </c>
      <c r="H20" s="9">
        <f t="shared" si="2"/>
        <v>76.7</v>
      </c>
      <c r="I20" s="12"/>
      <c r="J20" s="12"/>
    </row>
    <row r="21" ht="31" customHeight="1" spans="1:10">
      <c r="A21" s="6" t="s">
        <v>94</v>
      </c>
      <c r="B21" s="7" t="s">
        <v>95</v>
      </c>
      <c r="C21" s="8" t="s">
        <v>59</v>
      </c>
      <c r="D21" s="9">
        <v>69.5</v>
      </c>
      <c r="E21" s="9">
        <f t="shared" si="0"/>
        <v>41.7</v>
      </c>
      <c r="F21" s="9">
        <v>87.4</v>
      </c>
      <c r="G21" s="9">
        <f t="shared" si="1"/>
        <v>34.96</v>
      </c>
      <c r="H21" s="9">
        <f t="shared" si="2"/>
        <v>76.66</v>
      </c>
      <c r="I21" s="12"/>
      <c r="J21" s="12"/>
    </row>
    <row r="22" ht="31" customHeight="1" spans="1:10">
      <c r="A22" s="14" t="s">
        <v>96</v>
      </c>
      <c r="B22" s="7" t="s">
        <v>97</v>
      </c>
      <c r="C22" s="8" t="s">
        <v>59</v>
      </c>
      <c r="D22" s="9">
        <v>71</v>
      </c>
      <c r="E22" s="9">
        <f t="shared" si="0"/>
        <v>42.6</v>
      </c>
      <c r="F22" s="9">
        <v>82.6</v>
      </c>
      <c r="G22" s="9">
        <f t="shared" si="1"/>
        <v>33.04</v>
      </c>
      <c r="H22" s="9">
        <f t="shared" si="2"/>
        <v>75.64</v>
      </c>
      <c r="I22" s="12"/>
      <c r="J22" s="12"/>
    </row>
    <row r="23" ht="31" customHeight="1" spans="1:10">
      <c r="A23" s="14" t="s">
        <v>98</v>
      </c>
      <c r="B23" s="7" t="s">
        <v>99</v>
      </c>
      <c r="C23" s="8" t="s">
        <v>59</v>
      </c>
      <c r="D23" s="9">
        <v>70.5</v>
      </c>
      <c r="E23" s="9">
        <f t="shared" si="0"/>
        <v>42.3</v>
      </c>
      <c r="F23" s="9">
        <v>83.2</v>
      </c>
      <c r="G23" s="9">
        <f t="shared" si="1"/>
        <v>33.28</v>
      </c>
      <c r="H23" s="9">
        <f t="shared" si="2"/>
        <v>75.58</v>
      </c>
      <c r="I23" s="12"/>
      <c r="J23" s="12"/>
    </row>
    <row r="24" ht="31" customHeight="1" spans="1:10">
      <c r="A24" s="6" t="s">
        <v>100</v>
      </c>
      <c r="B24" s="7" t="s">
        <v>101</v>
      </c>
      <c r="C24" s="8" t="s">
        <v>59</v>
      </c>
      <c r="D24" s="9">
        <v>70</v>
      </c>
      <c r="E24" s="9">
        <f t="shared" si="0"/>
        <v>42</v>
      </c>
      <c r="F24" s="9">
        <v>83.4</v>
      </c>
      <c r="G24" s="9">
        <f t="shared" si="1"/>
        <v>33.36</v>
      </c>
      <c r="H24" s="9">
        <f t="shared" si="2"/>
        <v>75.36</v>
      </c>
      <c r="I24" s="12"/>
      <c r="J24" s="12"/>
    </row>
    <row r="25" ht="31" customHeight="1" spans="1:10">
      <c r="A25" s="14" t="s">
        <v>102</v>
      </c>
      <c r="B25" s="7" t="s">
        <v>103</v>
      </c>
      <c r="C25" s="8" t="s">
        <v>59</v>
      </c>
      <c r="D25" s="9">
        <v>68</v>
      </c>
      <c r="E25" s="9">
        <f t="shared" si="0"/>
        <v>40.8</v>
      </c>
      <c r="F25" s="9">
        <v>85.8</v>
      </c>
      <c r="G25" s="9">
        <f t="shared" si="1"/>
        <v>34.32</v>
      </c>
      <c r="H25" s="9">
        <f t="shared" si="2"/>
        <v>75.12</v>
      </c>
      <c r="I25" s="12"/>
      <c r="J25" s="12"/>
    </row>
    <row r="26" ht="31" customHeight="1" spans="1:10">
      <c r="A26" s="14" t="s">
        <v>104</v>
      </c>
      <c r="B26" s="7" t="s">
        <v>105</v>
      </c>
      <c r="C26" s="8" t="s">
        <v>59</v>
      </c>
      <c r="D26" s="9">
        <v>71</v>
      </c>
      <c r="E26" s="9">
        <f t="shared" si="0"/>
        <v>42.6</v>
      </c>
      <c r="F26" s="9">
        <v>81.2</v>
      </c>
      <c r="G26" s="9">
        <f t="shared" si="1"/>
        <v>32.48</v>
      </c>
      <c r="H26" s="9">
        <f t="shared" si="2"/>
        <v>75.08</v>
      </c>
      <c r="I26" s="12"/>
      <c r="J26" s="12"/>
    </row>
    <row r="27" ht="31" customHeight="1" spans="1:10">
      <c r="A27" s="6" t="s">
        <v>106</v>
      </c>
      <c r="B27" s="7" t="s">
        <v>107</v>
      </c>
      <c r="C27" s="8" t="s">
        <v>59</v>
      </c>
      <c r="D27" s="9">
        <v>70.5</v>
      </c>
      <c r="E27" s="9">
        <f t="shared" si="0"/>
        <v>42.3</v>
      </c>
      <c r="F27" s="9">
        <v>81</v>
      </c>
      <c r="G27" s="9">
        <f t="shared" si="1"/>
        <v>32.4</v>
      </c>
      <c r="H27" s="9">
        <f t="shared" si="2"/>
        <v>74.7</v>
      </c>
      <c r="I27" s="12"/>
      <c r="J27" s="12"/>
    </row>
    <row r="28" ht="31" customHeight="1" spans="1:10">
      <c r="A28" s="14" t="s">
        <v>108</v>
      </c>
      <c r="B28" s="7" t="s">
        <v>109</v>
      </c>
      <c r="C28" s="8" t="s">
        <v>59</v>
      </c>
      <c r="D28" s="9">
        <v>69.5</v>
      </c>
      <c r="E28" s="9">
        <f t="shared" si="0"/>
        <v>41.7</v>
      </c>
      <c r="F28" s="9">
        <v>73</v>
      </c>
      <c r="G28" s="9">
        <f t="shared" si="1"/>
        <v>29.2</v>
      </c>
      <c r="H28" s="9">
        <f t="shared" si="2"/>
        <v>70.9</v>
      </c>
      <c r="I28" s="12"/>
      <c r="J28" s="12"/>
    </row>
    <row r="29" ht="31" customHeight="1" spans="1:10">
      <c r="A29" s="6" t="s">
        <v>110</v>
      </c>
      <c r="B29" s="7" t="s">
        <v>111</v>
      </c>
      <c r="C29" s="8" t="s">
        <v>59</v>
      </c>
      <c r="D29" s="9">
        <v>68</v>
      </c>
      <c r="E29" s="9">
        <f t="shared" si="0"/>
        <v>40.8</v>
      </c>
      <c r="F29" s="9">
        <v>74.8</v>
      </c>
      <c r="G29" s="9">
        <f t="shared" si="1"/>
        <v>29.92</v>
      </c>
      <c r="H29" s="9">
        <f t="shared" si="2"/>
        <v>70.72</v>
      </c>
      <c r="I29" s="12"/>
      <c r="J29" s="12"/>
    </row>
    <row r="30" ht="31" customHeight="1" spans="1:10">
      <c r="A30" s="14" t="s">
        <v>112</v>
      </c>
      <c r="B30" s="7" t="s">
        <v>113</v>
      </c>
      <c r="C30" s="8" t="s">
        <v>59</v>
      </c>
      <c r="D30" s="9">
        <v>67</v>
      </c>
      <c r="E30" s="9">
        <f t="shared" si="0"/>
        <v>40.2</v>
      </c>
      <c r="F30" s="9">
        <v>75</v>
      </c>
      <c r="G30" s="9">
        <f t="shared" si="1"/>
        <v>30</v>
      </c>
      <c r="H30" s="9">
        <f t="shared" si="2"/>
        <v>70.2</v>
      </c>
      <c r="I30" s="12"/>
      <c r="J30" s="12"/>
    </row>
    <row r="31" ht="31" customHeight="1" spans="1:10">
      <c r="A31" s="14" t="s">
        <v>114</v>
      </c>
      <c r="B31" s="7" t="s">
        <v>115</v>
      </c>
      <c r="C31" s="8" t="s">
        <v>59</v>
      </c>
      <c r="D31" s="9">
        <v>67.5</v>
      </c>
      <c r="E31" s="9">
        <f t="shared" si="0"/>
        <v>40.5</v>
      </c>
      <c r="F31" s="9">
        <v>62.4</v>
      </c>
      <c r="G31" s="9">
        <f t="shared" si="1"/>
        <v>24.96</v>
      </c>
      <c r="H31" s="9">
        <f t="shared" si="2"/>
        <v>65.46</v>
      </c>
      <c r="I31" s="12"/>
      <c r="J31" s="12"/>
    </row>
    <row r="32" ht="31" customHeight="1" spans="1:10">
      <c r="A32" s="14" t="s">
        <v>116</v>
      </c>
      <c r="B32" s="7" t="s">
        <v>117</v>
      </c>
      <c r="C32" s="8" t="s">
        <v>59</v>
      </c>
      <c r="D32" s="9">
        <v>69</v>
      </c>
      <c r="E32" s="9">
        <f t="shared" si="0"/>
        <v>41.4</v>
      </c>
      <c r="F32" s="9" t="s">
        <v>50</v>
      </c>
      <c r="G32" s="9" t="s">
        <v>50</v>
      </c>
      <c r="H32" s="9">
        <v>41.4</v>
      </c>
      <c r="I32" s="12"/>
      <c r="J32" s="12"/>
    </row>
    <row r="33" ht="31" customHeight="1" spans="1:10">
      <c r="A33" s="14" t="s">
        <v>118</v>
      </c>
      <c r="B33" s="7" t="s">
        <v>119</v>
      </c>
      <c r="C33" s="8" t="s">
        <v>59</v>
      </c>
      <c r="D33" s="9">
        <v>68.5</v>
      </c>
      <c r="E33" s="9">
        <f t="shared" si="0"/>
        <v>41.1</v>
      </c>
      <c r="F33" s="9" t="s">
        <v>50</v>
      </c>
      <c r="G33" s="9" t="s">
        <v>50</v>
      </c>
      <c r="H33" s="9">
        <v>41.1</v>
      </c>
      <c r="I33" s="12"/>
      <c r="J33" s="12"/>
    </row>
    <row r="34" ht="31" customHeight="1" spans="1:10">
      <c r="A34" s="6" t="s">
        <v>120</v>
      </c>
      <c r="B34" s="7" t="s">
        <v>121</v>
      </c>
      <c r="C34" s="8" t="s">
        <v>59</v>
      </c>
      <c r="D34" s="9">
        <v>67</v>
      </c>
      <c r="E34" s="9">
        <f t="shared" si="0"/>
        <v>40.2</v>
      </c>
      <c r="F34" s="9" t="s">
        <v>50</v>
      </c>
      <c r="G34" s="9" t="s">
        <v>50</v>
      </c>
      <c r="H34" s="9">
        <v>40.2</v>
      </c>
      <c r="I34" s="12"/>
      <c r="J34" s="12"/>
    </row>
    <row r="35" ht="31" customHeight="1" spans="1:10">
      <c r="A35" s="6" t="s">
        <v>122</v>
      </c>
      <c r="B35" s="7" t="s">
        <v>123</v>
      </c>
      <c r="C35" s="8" t="s">
        <v>59</v>
      </c>
      <c r="D35" s="9">
        <v>66.5</v>
      </c>
      <c r="E35" s="9">
        <f t="shared" si="0"/>
        <v>39.9</v>
      </c>
      <c r="F35" s="9" t="s">
        <v>50</v>
      </c>
      <c r="G35" s="9" t="s">
        <v>50</v>
      </c>
      <c r="H35" s="9">
        <v>39.9</v>
      </c>
      <c r="I35" s="12"/>
      <c r="J35" s="12"/>
    </row>
  </sheetData>
  <sortState ref="A3:J35">
    <sortCondition ref="H3:H35" descending="1"/>
  </sortState>
  <mergeCells count="1">
    <mergeCell ref="A1:J1"/>
  </mergeCells>
  <pageMargins left="0.75" right="0.75" top="1" bottom="1" header="0.5" footer="0.5"/>
  <pageSetup paperSize="9" scale="6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H2" sqref="H2"/>
    </sheetView>
  </sheetViews>
  <sheetFormatPr defaultColWidth="8.89166666666667" defaultRowHeight="30" customHeight="1"/>
  <cols>
    <col min="1" max="1" width="12.225" customWidth="1"/>
    <col min="2" max="2" width="14.4416666666667" customWidth="1"/>
    <col min="3" max="3" width="19.775" customWidth="1"/>
    <col min="4" max="4" width="11.4416666666667" customWidth="1"/>
    <col min="5" max="5" width="12.5583333333333" customWidth="1"/>
    <col min="6" max="6" width="12.225" style="13" customWidth="1"/>
    <col min="7" max="7" width="15.1083333333333" style="13" customWidth="1"/>
    <col min="8" max="8" width="11.1083333333333" customWidth="1"/>
    <col min="9" max="9" width="9.89166666666667" customWidth="1"/>
  </cols>
  <sheetData>
    <row r="1" ht="6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ht="50" customHeight="1" spans="1:10">
      <c r="A3" s="6" t="s">
        <v>124</v>
      </c>
      <c r="B3" s="7" t="s">
        <v>125</v>
      </c>
      <c r="C3" s="8" t="s">
        <v>126</v>
      </c>
      <c r="D3" s="9">
        <v>86</v>
      </c>
      <c r="E3" s="9">
        <f>SUM(D3*0.6)</f>
        <v>51.6</v>
      </c>
      <c r="F3" s="9">
        <v>84.8</v>
      </c>
      <c r="G3" s="9">
        <f t="shared" ref="G3:G8" si="0">SUM(F3*0.4)</f>
        <v>33.92</v>
      </c>
      <c r="H3" s="9">
        <f t="shared" ref="H3:H8" si="1">SUM(E3+G3)</f>
        <v>85.52</v>
      </c>
      <c r="I3" s="12">
        <v>1</v>
      </c>
      <c r="J3" s="12"/>
    </row>
    <row r="4" ht="50" customHeight="1" spans="1:10">
      <c r="A4" s="6" t="s">
        <v>127</v>
      </c>
      <c r="B4" s="7" t="s">
        <v>128</v>
      </c>
      <c r="C4" s="8" t="s">
        <v>126</v>
      </c>
      <c r="D4" s="9">
        <v>86</v>
      </c>
      <c r="E4" s="9">
        <f t="shared" ref="E4:E9" si="2">SUM(D4*0.6)</f>
        <v>51.6</v>
      </c>
      <c r="F4" s="9">
        <v>81.6</v>
      </c>
      <c r="G4" s="9">
        <f t="shared" si="0"/>
        <v>32.64</v>
      </c>
      <c r="H4" s="9">
        <f t="shared" si="1"/>
        <v>84.24</v>
      </c>
      <c r="I4" s="12">
        <v>2</v>
      </c>
      <c r="J4" s="12"/>
    </row>
    <row r="5" ht="50" customHeight="1" spans="1:10">
      <c r="A5" s="6" t="s">
        <v>129</v>
      </c>
      <c r="B5" s="7" t="s">
        <v>130</v>
      </c>
      <c r="C5" s="8" t="s">
        <v>126</v>
      </c>
      <c r="D5" s="9">
        <v>80.5</v>
      </c>
      <c r="E5" s="9">
        <f t="shared" si="2"/>
        <v>48.3</v>
      </c>
      <c r="F5" s="9">
        <v>80.4</v>
      </c>
      <c r="G5" s="9">
        <f t="shared" si="0"/>
        <v>32.16</v>
      </c>
      <c r="H5" s="9">
        <f t="shared" si="1"/>
        <v>80.46</v>
      </c>
      <c r="I5" s="12"/>
      <c r="J5" s="12"/>
    </row>
    <row r="6" ht="50" customHeight="1" spans="1:10">
      <c r="A6" s="6" t="s">
        <v>131</v>
      </c>
      <c r="B6" s="7" t="s">
        <v>132</v>
      </c>
      <c r="C6" s="8" t="s">
        <v>126</v>
      </c>
      <c r="D6" s="9">
        <v>80</v>
      </c>
      <c r="E6" s="9">
        <f t="shared" si="2"/>
        <v>48</v>
      </c>
      <c r="F6" s="9">
        <v>81</v>
      </c>
      <c r="G6" s="9">
        <f t="shared" si="0"/>
        <v>32.4</v>
      </c>
      <c r="H6" s="9">
        <f t="shared" si="1"/>
        <v>80.4</v>
      </c>
      <c r="I6" s="12"/>
      <c r="J6" s="12"/>
    </row>
    <row r="7" ht="50" customHeight="1" spans="1:10">
      <c r="A7" s="6" t="s">
        <v>133</v>
      </c>
      <c r="B7" s="7" t="s">
        <v>134</v>
      </c>
      <c r="C7" s="8" t="s">
        <v>126</v>
      </c>
      <c r="D7" s="9">
        <v>77</v>
      </c>
      <c r="E7" s="9">
        <f t="shared" si="2"/>
        <v>46.2</v>
      </c>
      <c r="F7" s="9">
        <v>80.4</v>
      </c>
      <c r="G7" s="9">
        <f t="shared" si="0"/>
        <v>32.16</v>
      </c>
      <c r="H7" s="9">
        <f t="shared" si="1"/>
        <v>78.36</v>
      </c>
      <c r="I7" s="12"/>
      <c r="J7" s="12"/>
    </row>
    <row r="8" ht="50" customHeight="1" spans="1:10">
      <c r="A8" s="6" t="s">
        <v>135</v>
      </c>
      <c r="B8" s="7" t="s">
        <v>136</v>
      </c>
      <c r="C8" s="8" t="s">
        <v>126</v>
      </c>
      <c r="D8" s="9">
        <v>77.5</v>
      </c>
      <c r="E8" s="9">
        <f t="shared" si="2"/>
        <v>46.5</v>
      </c>
      <c r="F8" s="9">
        <v>77.6</v>
      </c>
      <c r="G8" s="9">
        <f t="shared" si="0"/>
        <v>31.04</v>
      </c>
      <c r="H8" s="9">
        <f t="shared" si="1"/>
        <v>77.54</v>
      </c>
      <c r="I8" s="12"/>
      <c r="J8" s="12"/>
    </row>
    <row r="9" ht="50" customHeight="1" spans="1:10">
      <c r="A9" s="6" t="s">
        <v>137</v>
      </c>
      <c r="B9" s="7" t="s">
        <v>138</v>
      </c>
      <c r="C9" s="8" t="s">
        <v>126</v>
      </c>
      <c r="D9" s="9">
        <v>77</v>
      </c>
      <c r="E9" s="9">
        <f t="shared" si="2"/>
        <v>46.2</v>
      </c>
      <c r="F9" s="9" t="s">
        <v>50</v>
      </c>
      <c r="G9" s="9" t="s">
        <v>50</v>
      </c>
      <c r="H9" s="9">
        <f>SUM(D9*0.6)</f>
        <v>46.2</v>
      </c>
      <c r="I9" s="12"/>
      <c r="J9" s="12"/>
    </row>
  </sheetData>
  <sortState ref="A3:J9">
    <sortCondition ref="H3:H9" descending="1"/>
  </sortState>
  <mergeCells count="1">
    <mergeCell ref="A1:J1"/>
  </mergeCells>
  <pageMargins left="0.75" right="0.75" top="1" bottom="1" header="0.5" footer="0.5"/>
  <pageSetup paperSize="9" scale="6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H2" sqref="H2"/>
    </sheetView>
  </sheetViews>
  <sheetFormatPr defaultColWidth="8.89166666666667" defaultRowHeight="30" customHeight="1"/>
  <cols>
    <col min="1" max="1" width="10.775" customWidth="1"/>
    <col min="2" max="2" width="13.5583333333333" customWidth="1"/>
    <col min="3" max="3" width="18.225" customWidth="1"/>
    <col min="4" max="4" width="12.8916666666667" customWidth="1"/>
    <col min="5" max="5" width="13.3333333333333" customWidth="1"/>
    <col min="6" max="6" width="11.5583333333333" style="13" customWidth="1"/>
    <col min="7" max="7" width="13.5583333333333" style="13" customWidth="1"/>
    <col min="8" max="8" width="11.1083333333333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ht="40" customHeight="1" spans="1:10">
      <c r="A3" s="6" t="s">
        <v>139</v>
      </c>
      <c r="B3" s="7" t="s">
        <v>140</v>
      </c>
      <c r="C3" s="8" t="s">
        <v>141</v>
      </c>
      <c r="D3" s="9">
        <v>91</v>
      </c>
      <c r="E3" s="9">
        <f>SUM(D3*0.6)</f>
        <v>54.6</v>
      </c>
      <c r="F3" s="9">
        <v>80</v>
      </c>
      <c r="G3" s="9">
        <f>SUM(F3*0.4)</f>
        <v>32</v>
      </c>
      <c r="H3" s="9">
        <f>SUM(E3+G3)</f>
        <v>86.6</v>
      </c>
      <c r="I3" s="12">
        <v>1</v>
      </c>
      <c r="J3" s="12"/>
    </row>
    <row r="4" ht="40" customHeight="1" spans="1:10">
      <c r="A4" s="14" t="s">
        <v>142</v>
      </c>
      <c r="B4" s="7" t="s">
        <v>143</v>
      </c>
      <c r="C4" s="8" t="s">
        <v>141</v>
      </c>
      <c r="D4" s="9">
        <v>85.5</v>
      </c>
      <c r="E4" s="9">
        <f t="shared" ref="E4:E20" si="0">SUM(D4*0.6)</f>
        <v>51.3</v>
      </c>
      <c r="F4" s="9">
        <v>81.8</v>
      </c>
      <c r="G4" s="9">
        <f t="shared" ref="G4:G17" si="1">SUM(F4*0.4)</f>
        <v>32.72</v>
      </c>
      <c r="H4" s="9">
        <f t="shared" ref="H4:H17" si="2">SUM(E4+G4)</f>
        <v>84.02</v>
      </c>
      <c r="I4" s="12">
        <v>2</v>
      </c>
      <c r="J4" s="12"/>
    </row>
    <row r="5" ht="40" customHeight="1" spans="1:10">
      <c r="A5" s="6" t="s">
        <v>144</v>
      </c>
      <c r="B5" s="7" t="s">
        <v>145</v>
      </c>
      <c r="C5" s="8" t="s">
        <v>141</v>
      </c>
      <c r="D5" s="9">
        <v>78.5</v>
      </c>
      <c r="E5" s="9">
        <f t="shared" si="0"/>
        <v>47.1</v>
      </c>
      <c r="F5" s="9">
        <v>88.6</v>
      </c>
      <c r="G5" s="9">
        <f t="shared" si="1"/>
        <v>35.44</v>
      </c>
      <c r="H5" s="9">
        <f t="shared" si="2"/>
        <v>82.54</v>
      </c>
      <c r="I5" s="12">
        <v>3</v>
      </c>
      <c r="J5" s="12"/>
    </row>
    <row r="6" ht="40" customHeight="1" spans="1:10">
      <c r="A6" s="14" t="s">
        <v>146</v>
      </c>
      <c r="B6" s="7" t="s">
        <v>147</v>
      </c>
      <c r="C6" s="8" t="s">
        <v>141</v>
      </c>
      <c r="D6" s="9">
        <v>77</v>
      </c>
      <c r="E6" s="9">
        <f t="shared" si="0"/>
        <v>46.2</v>
      </c>
      <c r="F6" s="9">
        <v>87.4</v>
      </c>
      <c r="G6" s="9">
        <f t="shared" si="1"/>
        <v>34.96</v>
      </c>
      <c r="H6" s="9">
        <f t="shared" si="2"/>
        <v>81.16</v>
      </c>
      <c r="I6" s="12">
        <v>4</v>
      </c>
      <c r="J6" s="12"/>
    </row>
    <row r="7" ht="40" customHeight="1" spans="1:10">
      <c r="A7" s="6" t="s">
        <v>148</v>
      </c>
      <c r="B7" s="7" t="s">
        <v>149</v>
      </c>
      <c r="C7" s="8" t="s">
        <v>141</v>
      </c>
      <c r="D7" s="9">
        <v>76.5</v>
      </c>
      <c r="E7" s="9">
        <f t="shared" si="0"/>
        <v>45.9</v>
      </c>
      <c r="F7" s="9">
        <v>85.2</v>
      </c>
      <c r="G7" s="9">
        <f t="shared" si="1"/>
        <v>34.08</v>
      </c>
      <c r="H7" s="9">
        <f t="shared" si="2"/>
        <v>79.98</v>
      </c>
      <c r="I7" s="12">
        <v>5</v>
      </c>
      <c r="J7" s="12"/>
    </row>
    <row r="8" ht="40" customHeight="1" spans="1:10">
      <c r="A8" s="6" t="s">
        <v>150</v>
      </c>
      <c r="B8" s="7" t="s">
        <v>151</v>
      </c>
      <c r="C8" s="8" t="s">
        <v>141</v>
      </c>
      <c r="D8" s="9">
        <v>75.5</v>
      </c>
      <c r="E8" s="9">
        <f t="shared" si="0"/>
        <v>45.3</v>
      </c>
      <c r="F8" s="9">
        <v>84.6</v>
      </c>
      <c r="G8" s="9">
        <f t="shared" si="1"/>
        <v>33.84</v>
      </c>
      <c r="H8" s="9">
        <f t="shared" si="2"/>
        <v>79.14</v>
      </c>
      <c r="I8" s="12">
        <v>6</v>
      </c>
      <c r="J8" s="12"/>
    </row>
    <row r="9" ht="40" customHeight="1" spans="1:10">
      <c r="A9" s="6" t="s">
        <v>152</v>
      </c>
      <c r="B9" s="7" t="s">
        <v>153</v>
      </c>
      <c r="C9" s="8" t="s">
        <v>141</v>
      </c>
      <c r="D9" s="9">
        <v>75</v>
      </c>
      <c r="E9" s="9">
        <f t="shared" si="0"/>
        <v>45</v>
      </c>
      <c r="F9" s="9">
        <v>82.8</v>
      </c>
      <c r="G9" s="9">
        <f t="shared" si="1"/>
        <v>33.12</v>
      </c>
      <c r="H9" s="9">
        <f t="shared" si="2"/>
        <v>78.12</v>
      </c>
      <c r="I9" s="12"/>
      <c r="J9" s="12"/>
    </row>
    <row r="10" ht="40" customHeight="1" spans="1:10">
      <c r="A10" s="6" t="s">
        <v>154</v>
      </c>
      <c r="B10" s="7" t="s">
        <v>155</v>
      </c>
      <c r="C10" s="8" t="s">
        <v>141</v>
      </c>
      <c r="D10" s="9">
        <v>72</v>
      </c>
      <c r="E10" s="9">
        <f t="shared" si="0"/>
        <v>43.2</v>
      </c>
      <c r="F10" s="9">
        <v>85.4</v>
      </c>
      <c r="G10" s="9">
        <f t="shared" si="1"/>
        <v>34.16</v>
      </c>
      <c r="H10" s="9">
        <f t="shared" si="2"/>
        <v>77.36</v>
      </c>
      <c r="I10" s="12"/>
      <c r="J10" s="12"/>
    </row>
    <row r="11" ht="40" customHeight="1" spans="1:10">
      <c r="A11" s="14" t="s">
        <v>156</v>
      </c>
      <c r="B11" s="7" t="s">
        <v>157</v>
      </c>
      <c r="C11" s="8" t="s">
        <v>141</v>
      </c>
      <c r="D11" s="9">
        <v>76</v>
      </c>
      <c r="E11" s="9">
        <f t="shared" si="0"/>
        <v>45.6</v>
      </c>
      <c r="F11" s="9">
        <v>73.4</v>
      </c>
      <c r="G11" s="9">
        <f t="shared" si="1"/>
        <v>29.36</v>
      </c>
      <c r="H11" s="9">
        <f t="shared" si="2"/>
        <v>74.96</v>
      </c>
      <c r="I11" s="12"/>
      <c r="J11" s="12"/>
    </row>
    <row r="12" ht="40" customHeight="1" spans="1:10">
      <c r="A12" s="14" t="s">
        <v>158</v>
      </c>
      <c r="B12" s="7" t="s">
        <v>159</v>
      </c>
      <c r="C12" s="8" t="s">
        <v>141</v>
      </c>
      <c r="D12" s="9">
        <v>74</v>
      </c>
      <c r="E12" s="9">
        <f t="shared" si="0"/>
        <v>44.4</v>
      </c>
      <c r="F12" s="9">
        <v>72.2</v>
      </c>
      <c r="G12" s="9">
        <f t="shared" si="1"/>
        <v>28.88</v>
      </c>
      <c r="H12" s="9">
        <f t="shared" si="2"/>
        <v>73.28</v>
      </c>
      <c r="I12" s="12"/>
      <c r="J12" s="12"/>
    </row>
    <row r="13" ht="40" customHeight="1" spans="1:10">
      <c r="A13" s="14" t="s">
        <v>160</v>
      </c>
      <c r="B13" s="7" t="s">
        <v>161</v>
      </c>
      <c r="C13" s="8" t="s">
        <v>141</v>
      </c>
      <c r="D13" s="9">
        <v>71</v>
      </c>
      <c r="E13" s="9">
        <f t="shared" si="0"/>
        <v>42.6</v>
      </c>
      <c r="F13" s="9">
        <v>74.2</v>
      </c>
      <c r="G13" s="9">
        <f t="shared" si="1"/>
        <v>29.68</v>
      </c>
      <c r="H13" s="9">
        <f t="shared" si="2"/>
        <v>72.28</v>
      </c>
      <c r="I13" s="12"/>
      <c r="J13" s="12"/>
    </row>
    <row r="14" ht="40" customHeight="1" spans="1:10">
      <c r="A14" s="6" t="s">
        <v>162</v>
      </c>
      <c r="B14" s="7" t="s">
        <v>163</v>
      </c>
      <c r="C14" s="8" t="s">
        <v>141</v>
      </c>
      <c r="D14" s="9">
        <v>64</v>
      </c>
      <c r="E14" s="9">
        <f t="shared" si="0"/>
        <v>38.4</v>
      </c>
      <c r="F14" s="9">
        <v>73</v>
      </c>
      <c r="G14" s="9">
        <f t="shared" si="1"/>
        <v>29.2</v>
      </c>
      <c r="H14" s="9">
        <f t="shared" si="2"/>
        <v>67.6</v>
      </c>
      <c r="I14" s="12"/>
      <c r="J14" s="12"/>
    </row>
    <row r="15" ht="40" customHeight="1" spans="1:10">
      <c r="A15" s="6" t="s">
        <v>164</v>
      </c>
      <c r="B15" s="7" t="s">
        <v>165</v>
      </c>
      <c r="C15" s="8" t="s">
        <v>141</v>
      </c>
      <c r="D15" s="9">
        <v>66.5</v>
      </c>
      <c r="E15" s="9">
        <f t="shared" si="0"/>
        <v>39.9</v>
      </c>
      <c r="F15" s="9">
        <v>67.6</v>
      </c>
      <c r="G15" s="9">
        <f t="shared" si="1"/>
        <v>27.04</v>
      </c>
      <c r="H15" s="9">
        <f t="shared" si="2"/>
        <v>66.94</v>
      </c>
      <c r="I15" s="12"/>
      <c r="J15" s="12"/>
    </row>
    <row r="16" ht="40" customHeight="1" spans="1:10">
      <c r="A16" s="14" t="s">
        <v>166</v>
      </c>
      <c r="B16" s="7" t="s">
        <v>167</v>
      </c>
      <c r="C16" s="8" t="s">
        <v>141</v>
      </c>
      <c r="D16" s="9">
        <v>61.5</v>
      </c>
      <c r="E16" s="9">
        <f t="shared" si="0"/>
        <v>36.9</v>
      </c>
      <c r="F16" s="9">
        <v>74</v>
      </c>
      <c r="G16" s="9">
        <f t="shared" si="1"/>
        <v>29.6</v>
      </c>
      <c r="H16" s="9">
        <f t="shared" si="2"/>
        <v>66.5</v>
      </c>
      <c r="I16" s="12"/>
      <c r="J16" s="12"/>
    </row>
    <row r="17" ht="40" customHeight="1" spans="1:10">
      <c r="A17" s="6" t="s">
        <v>168</v>
      </c>
      <c r="B17" s="7" t="s">
        <v>169</v>
      </c>
      <c r="C17" s="8" t="s">
        <v>141</v>
      </c>
      <c r="D17" s="9">
        <v>61.5</v>
      </c>
      <c r="E17" s="9">
        <f t="shared" si="0"/>
        <v>36.9</v>
      </c>
      <c r="F17" s="9">
        <v>65</v>
      </c>
      <c r="G17" s="9">
        <f t="shared" si="1"/>
        <v>26</v>
      </c>
      <c r="H17" s="9">
        <f t="shared" si="2"/>
        <v>62.9</v>
      </c>
      <c r="I17" s="12"/>
      <c r="J17" s="12"/>
    </row>
    <row r="18" ht="40" customHeight="1" spans="1:10">
      <c r="A18" s="14" t="s">
        <v>170</v>
      </c>
      <c r="B18" s="7" t="s">
        <v>171</v>
      </c>
      <c r="C18" s="8" t="s">
        <v>141</v>
      </c>
      <c r="D18" s="9">
        <v>72.5</v>
      </c>
      <c r="E18" s="9">
        <f t="shared" si="0"/>
        <v>43.5</v>
      </c>
      <c r="F18" s="9" t="s">
        <v>50</v>
      </c>
      <c r="G18" s="9" t="s">
        <v>50</v>
      </c>
      <c r="H18" s="9">
        <f>SUM(D18*0.6)</f>
        <v>43.5</v>
      </c>
      <c r="I18" s="12"/>
      <c r="J18" s="12"/>
    </row>
    <row r="19" ht="40" customHeight="1" spans="1:10">
      <c r="A19" s="6" t="s">
        <v>172</v>
      </c>
      <c r="B19" s="7" t="s">
        <v>173</v>
      </c>
      <c r="C19" s="8" t="s">
        <v>141</v>
      </c>
      <c r="D19" s="9">
        <v>64</v>
      </c>
      <c r="E19" s="9">
        <f t="shared" si="0"/>
        <v>38.4</v>
      </c>
      <c r="F19" s="9" t="s">
        <v>50</v>
      </c>
      <c r="G19" s="9" t="s">
        <v>50</v>
      </c>
      <c r="H19" s="9">
        <f>SUM(D19*0.6)</f>
        <v>38.4</v>
      </c>
      <c r="I19" s="12"/>
      <c r="J19" s="12"/>
    </row>
    <row r="20" ht="40" customHeight="1" spans="1:10">
      <c r="A20" s="14" t="s">
        <v>174</v>
      </c>
      <c r="B20" s="7" t="s">
        <v>175</v>
      </c>
      <c r="C20" s="8" t="s">
        <v>141</v>
      </c>
      <c r="D20" s="9">
        <v>61</v>
      </c>
      <c r="E20" s="9">
        <f t="shared" si="0"/>
        <v>36.6</v>
      </c>
      <c r="F20" s="9" t="s">
        <v>50</v>
      </c>
      <c r="G20" s="9" t="s">
        <v>50</v>
      </c>
      <c r="H20" s="9">
        <f>SUM(D20*0.6)</f>
        <v>36.6</v>
      </c>
      <c r="I20" s="12"/>
      <c r="J20" s="12"/>
    </row>
  </sheetData>
  <sortState ref="A3:J20">
    <sortCondition ref="H3:H20" descending="1"/>
  </sortState>
  <mergeCells count="1">
    <mergeCell ref="A1:J1"/>
  </mergeCells>
  <pageMargins left="0.75" right="0.75" top="1" bottom="1" header="0.5" footer="0.5"/>
  <pageSetup paperSize="9" scale="7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H2" sqref="H2"/>
    </sheetView>
  </sheetViews>
  <sheetFormatPr defaultColWidth="8.89166666666667" defaultRowHeight="13.5" outlineLevelRow="4"/>
  <cols>
    <col min="2" max="2" width="13.6666666666667" customWidth="1"/>
    <col min="3" max="3" width="18.4416666666667" customWidth="1"/>
    <col min="4" max="4" width="11.775" customWidth="1"/>
    <col min="5" max="5" width="13.6666666666667" customWidth="1"/>
    <col min="6" max="6" width="11.775" customWidth="1"/>
    <col min="7" max="7" width="14.6666666666667" customWidth="1"/>
    <col min="8" max="8" width="9.66666666666667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ht="50" customHeight="1" spans="1:10">
      <c r="A3" s="6" t="s">
        <v>176</v>
      </c>
      <c r="B3" s="7" t="s">
        <v>177</v>
      </c>
      <c r="C3" s="8" t="s">
        <v>178</v>
      </c>
      <c r="D3" s="9">
        <v>74.5</v>
      </c>
      <c r="E3" s="9">
        <f>SUM(D3*0.6)</f>
        <v>44.7</v>
      </c>
      <c r="F3" s="9">
        <v>82.2</v>
      </c>
      <c r="G3" s="9">
        <f>SUM(F3*0.4)</f>
        <v>32.88</v>
      </c>
      <c r="H3" s="9">
        <f>SUM(D3*0.6)+(F3*0.4)</f>
        <v>77.58</v>
      </c>
      <c r="I3" s="11">
        <v>1</v>
      </c>
      <c r="J3" s="12"/>
    </row>
    <row r="4" ht="50" customHeight="1" spans="1:10">
      <c r="A4" s="6" t="s">
        <v>179</v>
      </c>
      <c r="B4" s="7" t="s">
        <v>180</v>
      </c>
      <c r="C4" s="8" t="s">
        <v>178</v>
      </c>
      <c r="D4" s="9">
        <v>71</v>
      </c>
      <c r="E4" s="9">
        <f>SUM(D4*0.6)</f>
        <v>42.6</v>
      </c>
      <c r="F4" s="9">
        <v>84.8</v>
      </c>
      <c r="G4" s="9">
        <f>SUM(F4*0.4)</f>
        <v>33.92</v>
      </c>
      <c r="H4" s="9">
        <f>SUM(D4*0.6)+(F4*0.4)</f>
        <v>76.52</v>
      </c>
      <c r="I4" s="11"/>
      <c r="J4" s="12"/>
    </row>
    <row r="5" ht="50" customHeight="1" spans="1:10">
      <c r="A5" s="6" t="s">
        <v>181</v>
      </c>
      <c r="B5" s="7" t="s">
        <v>182</v>
      </c>
      <c r="C5" s="8" t="s">
        <v>178</v>
      </c>
      <c r="D5" s="9">
        <v>76.5</v>
      </c>
      <c r="E5" s="9">
        <f>SUM(D5*0.6)</f>
        <v>45.9</v>
      </c>
      <c r="F5" s="9">
        <v>60.8</v>
      </c>
      <c r="G5" s="9">
        <f>SUM(F5*0.4)</f>
        <v>24.32</v>
      </c>
      <c r="H5" s="9">
        <f>SUM(D5*0.6)+(F5*0.4)</f>
        <v>70.22</v>
      </c>
      <c r="I5" s="11"/>
      <c r="J5" s="12"/>
    </row>
  </sheetData>
  <sortState ref="A3:J5">
    <sortCondition ref="H3:H5" descending="1"/>
  </sortState>
  <mergeCells count="1">
    <mergeCell ref="A1:J1"/>
  </mergeCells>
  <pageMargins left="0.75" right="0.75" top="1" bottom="1" header="0.5" footer="0.5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01岗</vt:lpstr>
      <vt:lpstr>02岗</vt:lpstr>
      <vt:lpstr>03岗</vt:lpstr>
      <vt:lpstr>04岗</vt:lpstr>
      <vt:lpstr>05岗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2020-04-11T05:29:00Z</dcterms:created>
  <dcterms:modified xsi:type="dcterms:W3CDTF">2020-04-11T09:32:42Z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20</vt:lpwstr>
  </property>
</Properties>
</file>