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720" activeTab="0"/>
  </bookViews>
  <sheets>
    <sheet name="分类" sheetId="1" r:id="rId1"/>
  </sheets>
  <definedNames>
    <definedName name="_xlnm.Print_Titles" localSheetId="0">'分类'!$4:$4</definedName>
  </definedNames>
  <calcPr fullCalcOnLoad="1"/>
</workbook>
</file>

<file path=xl/sharedStrings.xml><?xml version="1.0" encoding="utf-8"?>
<sst xmlns="http://schemas.openxmlformats.org/spreadsheetml/2006/main" count="143" uniqueCount="63">
  <si>
    <t>序号</t>
  </si>
  <si>
    <t>姓名</t>
  </si>
  <si>
    <t>性别</t>
  </si>
  <si>
    <t>民族</t>
  </si>
  <si>
    <t>出生年月</t>
  </si>
  <si>
    <t>毕业院校</t>
  </si>
  <si>
    <t>专业</t>
  </si>
  <si>
    <t>学历</t>
  </si>
  <si>
    <t>毕业时间</t>
  </si>
  <si>
    <t>录用岗位</t>
  </si>
  <si>
    <t>录用单位</t>
  </si>
  <si>
    <t>内蒙古医科大学</t>
  </si>
  <si>
    <t>外科学</t>
  </si>
  <si>
    <t>硕士研究生</t>
  </si>
  <si>
    <t>神经外科</t>
  </si>
  <si>
    <t>鄂尔多斯市中心医院</t>
  </si>
  <si>
    <t>宁夏医科大学</t>
  </si>
  <si>
    <t>骨科</t>
  </si>
  <si>
    <t>锦州医科大学</t>
  </si>
  <si>
    <t>普外科1</t>
  </si>
  <si>
    <t>普外科4</t>
  </si>
  <si>
    <t>妇产科学</t>
  </si>
  <si>
    <t>妇产科</t>
  </si>
  <si>
    <t>麻醉学</t>
  </si>
  <si>
    <t>麻醉科</t>
  </si>
  <si>
    <t>辽宁中医药大学</t>
  </si>
  <si>
    <t>针灸推拿学</t>
  </si>
  <si>
    <t>中医科</t>
  </si>
  <si>
    <t>重庆理工大学</t>
  </si>
  <si>
    <t>微生物与生化药学</t>
  </si>
  <si>
    <t>分子实验室</t>
  </si>
  <si>
    <t>药物化学</t>
  </si>
  <si>
    <t>药剂科</t>
  </si>
  <si>
    <t>药理学</t>
  </si>
  <si>
    <t>南京中医药大学</t>
  </si>
  <si>
    <t>中药学</t>
  </si>
  <si>
    <t>中药房</t>
  </si>
  <si>
    <t>神经病学</t>
  </si>
  <si>
    <t>神经内科</t>
  </si>
  <si>
    <t>内科学</t>
  </si>
  <si>
    <t>内分泌科</t>
  </si>
  <si>
    <t>内蒙古科技大学包头医学院</t>
  </si>
  <si>
    <t>临床医学</t>
  </si>
  <si>
    <t>肾内科</t>
  </si>
  <si>
    <t>蚌埠医学院</t>
  </si>
  <si>
    <t>老年医学</t>
  </si>
  <si>
    <t>保健科</t>
  </si>
  <si>
    <t>哈尔滨医科大学</t>
  </si>
  <si>
    <t>肿瘤学</t>
  </si>
  <si>
    <t>肿瘤内科</t>
  </si>
  <si>
    <t>影像医学与核医学</t>
  </si>
  <si>
    <t>超声科</t>
  </si>
  <si>
    <t>影像科/放射科1</t>
  </si>
  <si>
    <t>中国医科大学</t>
  </si>
  <si>
    <t>流行病与卫生统计学</t>
  </si>
  <si>
    <t>感染管理科</t>
  </si>
  <si>
    <t>内蒙古科技大学</t>
  </si>
  <si>
    <t>公共卫生与预防医学</t>
  </si>
  <si>
    <t>澳洲新南威尔士大学</t>
  </si>
  <si>
    <t>机械工程</t>
  </si>
  <si>
    <t>器械科</t>
  </si>
  <si>
    <t>鄂尔多斯市中心医院2019年度第二次面向社会公开招聘工作人员（部分研究生岗位）拟聘用人员名单</t>
  </si>
  <si>
    <t>附件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</si>
</sst>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_(* #,##0_);_(* \(#,##0\);_(* &quot;-&quot;_);_(@_)"/>
    <numFmt numFmtId="188" formatCode="0.00_ "/>
  </numFmts>
  <fonts count="46">
    <font>
      <sz val="10"/>
      <name val="Arial"/>
      <family val="2"/>
    </font>
    <font>
      <sz val="11"/>
      <color indexed="8"/>
      <name val="宋体"/>
      <family val="0"/>
    </font>
    <font>
      <b/>
      <sz val="12"/>
      <name val="Arial"/>
      <family val="2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Arial"/>
      <family val="2"/>
    </font>
    <font>
      <sz val="11"/>
      <color indexed="4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88" fontId="45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SheetLayoutView="100" zoomScalePageLayoutView="0" workbookViewId="0" topLeftCell="A1">
      <selection activeCell="D5" sqref="D5"/>
    </sheetView>
  </sheetViews>
  <sheetFormatPr defaultColWidth="8.7109375" defaultRowHeight="12.75"/>
  <cols>
    <col min="1" max="1" width="4.28125" style="1" customWidth="1"/>
    <col min="2" max="2" width="11.140625" style="1" customWidth="1"/>
    <col min="3" max="3" width="6.57421875" style="1" customWidth="1"/>
    <col min="4" max="4" width="6.00390625" style="1" customWidth="1"/>
    <col min="5" max="5" width="10.8515625" style="4" customWidth="1"/>
    <col min="6" max="6" width="22.7109375" style="5" customWidth="1"/>
    <col min="7" max="8" width="12.57421875" style="1" customWidth="1"/>
    <col min="9" max="9" width="11.421875" style="1" customWidth="1"/>
    <col min="10" max="10" width="15.140625" style="1" customWidth="1"/>
    <col min="11" max="11" width="24.00390625" style="1" customWidth="1"/>
    <col min="12" max="16384" width="8.7109375" style="1" customWidth="1"/>
  </cols>
  <sheetData>
    <row r="1" spans="1:2" ht="25.5" customHeight="1">
      <c r="A1" s="13" t="s">
        <v>62</v>
      </c>
      <c r="B1" s="13"/>
    </row>
    <row r="2" spans="1:11" ht="36" customHeight="1">
      <c r="A2" s="12" t="s">
        <v>61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6" ht="12" customHeight="1">
      <c r="A3" s="6"/>
      <c r="B3" s="6"/>
      <c r="C3" s="6"/>
      <c r="D3" s="6"/>
      <c r="E3" s="6"/>
      <c r="F3" s="6"/>
    </row>
    <row r="4" spans="1:11" s="2" customFormat="1" ht="35.25" customHeight="1">
      <c r="A4" s="7" t="s">
        <v>0</v>
      </c>
      <c r="B4" s="7" t="s">
        <v>1</v>
      </c>
      <c r="C4" s="7" t="s">
        <v>2</v>
      </c>
      <c r="D4" s="7" t="s">
        <v>3</v>
      </c>
      <c r="E4" s="8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</row>
    <row r="5" spans="1:11" s="3" customFormat="1" ht="30" customHeight="1">
      <c r="A5" s="9">
        <v>1</v>
      </c>
      <c r="B5" s="10" t="str">
        <f>"张荣"</f>
        <v>张荣</v>
      </c>
      <c r="C5" s="10" t="str">
        <f aca="true" t="shared" si="0" ref="C5:C11">"女"</f>
        <v>女</v>
      </c>
      <c r="D5" s="10" t="str">
        <f aca="true" t="shared" si="1" ref="D5:D25">"汉"</f>
        <v>汉</v>
      </c>
      <c r="E5" s="10">
        <v>1990.01</v>
      </c>
      <c r="F5" s="10" t="s">
        <v>11</v>
      </c>
      <c r="G5" s="9" t="s">
        <v>12</v>
      </c>
      <c r="H5" s="9" t="s">
        <v>13</v>
      </c>
      <c r="I5" s="9">
        <v>2019.7</v>
      </c>
      <c r="J5" s="10" t="s">
        <v>14</v>
      </c>
      <c r="K5" s="9" t="s">
        <v>15</v>
      </c>
    </row>
    <row r="6" spans="1:11" s="3" customFormat="1" ht="30" customHeight="1">
      <c r="A6" s="9">
        <v>2</v>
      </c>
      <c r="B6" s="10" t="str">
        <f>"撖拴强"</f>
        <v>撖拴强</v>
      </c>
      <c r="C6" s="10" t="str">
        <f>"男"</f>
        <v>男</v>
      </c>
      <c r="D6" s="10" t="str">
        <f t="shared" si="1"/>
        <v>汉</v>
      </c>
      <c r="E6" s="11">
        <v>1990.1</v>
      </c>
      <c r="F6" s="10" t="s">
        <v>16</v>
      </c>
      <c r="G6" s="9" t="s">
        <v>12</v>
      </c>
      <c r="H6" s="9" t="s">
        <v>13</v>
      </c>
      <c r="I6" s="9">
        <v>2018.6</v>
      </c>
      <c r="J6" s="10" t="s">
        <v>17</v>
      </c>
      <c r="K6" s="9" t="s">
        <v>15</v>
      </c>
    </row>
    <row r="7" spans="1:11" s="3" customFormat="1" ht="30" customHeight="1">
      <c r="A7" s="9">
        <v>3</v>
      </c>
      <c r="B7" s="10" t="str">
        <f>"任飞龙"</f>
        <v>任飞龙</v>
      </c>
      <c r="C7" s="10" t="str">
        <f>"男"</f>
        <v>男</v>
      </c>
      <c r="D7" s="10" t="str">
        <f t="shared" si="1"/>
        <v>汉</v>
      </c>
      <c r="E7" s="10">
        <v>1990.06</v>
      </c>
      <c r="F7" s="10" t="s">
        <v>18</v>
      </c>
      <c r="G7" s="9" t="s">
        <v>12</v>
      </c>
      <c r="H7" s="9" t="s">
        <v>13</v>
      </c>
      <c r="I7" s="9">
        <v>2018.7</v>
      </c>
      <c r="J7" s="10" t="s">
        <v>17</v>
      </c>
      <c r="K7" s="9" t="s">
        <v>15</v>
      </c>
    </row>
    <row r="8" spans="1:11" s="3" customFormat="1" ht="30" customHeight="1">
      <c r="A8" s="9">
        <v>4</v>
      </c>
      <c r="B8" s="10" t="str">
        <f>"苏振明"</f>
        <v>苏振明</v>
      </c>
      <c r="C8" s="10" t="str">
        <f>"男"</f>
        <v>男</v>
      </c>
      <c r="D8" s="10" t="str">
        <f t="shared" si="1"/>
        <v>汉</v>
      </c>
      <c r="E8" s="10">
        <v>1990.01</v>
      </c>
      <c r="F8" s="10" t="s">
        <v>16</v>
      </c>
      <c r="G8" s="9" t="s">
        <v>12</v>
      </c>
      <c r="H8" s="9" t="s">
        <v>13</v>
      </c>
      <c r="I8" s="9">
        <v>2018.7</v>
      </c>
      <c r="J8" s="10" t="s">
        <v>19</v>
      </c>
      <c r="K8" s="9" t="s">
        <v>15</v>
      </c>
    </row>
    <row r="9" spans="1:11" s="3" customFormat="1" ht="30" customHeight="1">
      <c r="A9" s="9">
        <v>5</v>
      </c>
      <c r="B9" s="10" t="str">
        <f>"郭娜"</f>
        <v>郭娜</v>
      </c>
      <c r="C9" s="10" t="str">
        <f t="shared" si="0"/>
        <v>女</v>
      </c>
      <c r="D9" s="10" t="str">
        <f t="shared" si="1"/>
        <v>汉</v>
      </c>
      <c r="E9" s="10">
        <v>1993.09</v>
      </c>
      <c r="F9" s="10" t="s">
        <v>11</v>
      </c>
      <c r="G9" s="9" t="s">
        <v>12</v>
      </c>
      <c r="H9" s="9" t="s">
        <v>13</v>
      </c>
      <c r="I9" s="9">
        <v>2019.6</v>
      </c>
      <c r="J9" s="10" t="s">
        <v>20</v>
      </c>
      <c r="K9" s="9" t="s">
        <v>15</v>
      </c>
    </row>
    <row r="10" spans="1:11" s="3" customFormat="1" ht="30" customHeight="1">
      <c r="A10" s="9">
        <v>6</v>
      </c>
      <c r="B10" s="10" t="str">
        <f>"田宇"</f>
        <v>田宇</v>
      </c>
      <c r="C10" s="10" t="str">
        <f t="shared" si="0"/>
        <v>女</v>
      </c>
      <c r="D10" s="10" t="str">
        <f t="shared" si="1"/>
        <v>汉</v>
      </c>
      <c r="E10" s="10">
        <v>1990.02</v>
      </c>
      <c r="F10" s="10" t="s">
        <v>11</v>
      </c>
      <c r="G10" s="9" t="s">
        <v>21</v>
      </c>
      <c r="H10" s="9" t="s">
        <v>13</v>
      </c>
      <c r="I10" s="9">
        <v>2019.7</v>
      </c>
      <c r="J10" s="10" t="s">
        <v>22</v>
      </c>
      <c r="K10" s="9" t="s">
        <v>15</v>
      </c>
    </row>
    <row r="11" spans="1:11" s="3" customFormat="1" ht="30" customHeight="1">
      <c r="A11" s="9">
        <v>7</v>
      </c>
      <c r="B11" s="10" t="str">
        <f>"齐乐"</f>
        <v>齐乐</v>
      </c>
      <c r="C11" s="10" t="str">
        <f t="shared" si="0"/>
        <v>女</v>
      </c>
      <c r="D11" s="10" t="str">
        <f t="shared" si="1"/>
        <v>汉</v>
      </c>
      <c r="E11" s="10">
        <v>1988.05</v>
      </c>
      <c r="F11" s="10" t="s">
        <v>18</v>
      </c>
      <c r="G11" s="9" t="s">
        <v>23</v>
      </c>
      <c r="H11" s="9" t="s">
        <v>13</v>
      </c>
      <c r="I11" s="9">
        <v>2016.7</v>
      </c>
      <c r="J11" s="10" t="s">
        <v>24</v>
      </c>
      <c r="K11" s="9" t="s">
        <v>15</v>
      </c>
    </row>
    <row r="12" spans="1:11" s="3" customFormat="1" ht="30" customHeight="1">
      <c r="A12" s="9">
        <v>8</v>
      </c>
      <c r="B12" s="10" t="str">
        <f>"田琰"</f>
        <v>田琰</v>
      </c>
      <c r="C12" s="10" t="str">
        <f>"男"</f>
        <v>男</v>
      </c>
      <c r="D12" s="10" t="str">
        <f t="shared" si="1"/>
        <v>汉</v>
      </c>
      <c r="E12" s="10">
        <v>1993.07</v>
      </c>
      <c r="F12" s="10" t="s">
        <v>25</v>
      </c>
      <c r="G12" s="9" t="s">
        <v>26</v>
      </c>
      <c r="H12" s="9" t="s">
        <v>13</v>
      </c>
      <c r="I12" s="9">
        <v>2019.6</v>
      </c>
      <c r="J12" s="10" t="s">
        <v>27</v>
      </c>
      <c r="K12" s="9" t="s">
        <v>15</v>
      </c>
    </row>
    <row r="13" spans="1:11" s="3" customFormat="1" ht="30" customHeight="1">
      <c r="A13" s="9">
        <v>9</v>
      </c>
      <c r="B13" s="10" t="str">
        <f>"陈开廷"</f>
        <v>陈开廷</v>
      </c>
      <c r="C13" s="10" t="str">
        <f aca="true" t="shared" si="2" ref="C13:C27">"女"</f>
        <v>女</v>
      </c>
      <c r="D13" s="10" t="str">
        <f t="shared" si="1"/>
        <v>汉</v>
      </c>
      <c r="E13" s="10">
        <v>1989.02</v>
      </c>
      <c r="F13" s="10" t="s">
        <v>28</v>
      </c>
      <c r="G13" s="9" t="s">
        <v>29</v>
      </c>
      <c r="H13" s="9" t="s">
        <v>13</v>
      </c>
      <c r="I13" s="9">
        <v>2015.6</v>
      </c>
      <c r="J13" s="10" t="s">
        <v>30</v>
      </c>
      <c r="K13" s="9" t="s">
        <v>15</v>
      </c>
    </row>
    <row r="14" spans="1:11" s="3" customFormat="1" ht="30" customHeight="1">
      <c r="A14" s="9">
        <v>10</v>
      </c>
      <c r="B14" s="10" t="str">
        <f>"张瑜"</f>
        <v>张瑜</v>
      </c>
      <c r="C14" s="10" t="str">
        <f t="shared" si="2"/>
        <v>女</v>
      </c>
      <c r="D14" s="10" t="str">
        <f t="shared" si="1"/>
        <v>汉</v>
      </c>
      <c r="E14" s="10">
        <v>1991.03</v>
      </c>
      <c r="F14" s="10" t="s">
        <v>11</v>
      </c>
      <c r="G14" s="9" t="s">
        <v>31</v>
      </c>
      <c r="H14" s="9" t="s">
        <v>13</v>
      </c>
      <c r="I14" s="9">
        <v>2017.6</v>
      </c>
      <c r="J14" s="10" t="s">
        <v>32</v>
      </c>
      <c r="K14" s="9" t="s">
        <v>15</v>
      </c>
    </row>
    <row r="15" spans="1:11" s="3" customFormat="1" ht="30" customHeight="1">
      <c r="A15" s="9">
        <v>11</v>
      </c>
      <c r="B15" s="10" t="str">
        <f>"果佳霖"</f>
        <v>果佳霖</v>
      </c>
      <c r="C15" s="10" t="str">
        <f t="shared" si="2"/>
        <v>女</v>
      </c>
      <c r="D15" s="10" t="str">
        <f t="shared" si="1"/>
        <v>汉</v>
      </c>
      <c r="E15" s="10">
        <v>1992.07</v>
      </c>
      <c r="F15" s="10" t="s">
        <v>11</v>
      </c>
      <c r="G15" s="9" t="s">
        <v>33</v>
      </c>
      <c r="H15" s="9" t="s">
        <v>13</v>
      </c>
      <c r="I15" s="9">
        <v>2019.7</v>
      </c>
      <c r="J15" s="10" t="s">
        <v>32</v>
      </c>
      <c r="K15" s="9" t="s">
        <v>15</v>
      </c>
    </row>
    <row r="16" spans="1:11" s="3" customFormat="1" ht="30" customHeight="1">
      <c r="A16" s="9">
        <v>12</v>
      </c>
      <c r="B16" s="10" t="str">
        <f>"张建芳"</f>
        <v>张建芳</v>
      </c>
      <c r="C16" s="10" t="str">
        <f t="shared" si="2"/>
        <v>女</v>
      </c>
      <c r="D16" s="10" t="str">
        <f t="shared" si="1"/>
        <v>汉</v>
      </c>
      <c r="E16" s="10">
        <v>1991.01</v>
      </c>
      <c r="F16" s="10" t="s">
        <v>34</v>
      </c>
      <c r="G16" s="9" t="s">
        <v>35</v>
      </c>
      <c r="H16" s="9" t="s">
        <v>13</v>
      </c>
      <c r="I16" s="9">
        <v>2017.6</v>
      </c>
      <c r="J16" s="10" t="s">
        <v>36</v>
      </c>
      <c r="K16" s="9" t="s">
        <v>15</v>
      </c>
    </row>
    <row r="17" spans="1:11" s="3" customFormat="1" ht="30" customHeight="1">
      <c r="A17" s="9">
        <v>13</v>
      </c>
      <c r="B17" s="10" t="str">
        <f>"王晓敏"</f>
        <v>王晓敏</v>
      </c>
      <c r="C17" s="10" t="str">
        <f t="shared" si="2"/>
        <v>女</v>
      </c>
      <c r="D17" s="10" t="str">
        <f t="shared" si="1"/>
        <v>汉</v>
      </c>
      <c r="E17" s="11">
        <v>1990.1</v>
      </c>
      <c r="F17" s="10" t="s">
        <v>11</v>
      </c>
      <c r="G17" s="9" t="s">
        <v>37</v>
      </c>
      <c r="H17" s="9" t="s">
        <v>13</v>
      </c>
      <c r="I17" s="9">
        <v>2018.7</v>
      </c>
      <c r="J17" s="10" t="s">
        <v>38</v>
      </c>
      <c r="K17" s="9" t="s">
        <v>15</v>
      </c>
    </row>
    <row r="18" spans="1:11" s="3" customFormat="1" ht="30" customHeight="1">
      <c r="A18" s="9">
        <v>14</v>
      </c>
      <c r="B18" s="10" t="str">
        <f>"马拦"</f>
        <v>马拦</v>
      </c>
      <c r="C18" s="10" t="str">
        <f t="shared" si="2"/>
        <v>女</v>
      </c>
      <c r="D18" s="10" t="str">
        <f t="shared" si="1"/>
        <v>汉</v>
      </c>
      <c r="E18" s="10">
        <v>1992.04</v>
      </c>
      <c r="F18" s="10" t="s">
        <v>11</v>
      </c>
      <c r="G18" s="9" t="s">
        <v>37</v>
      </c>
      <c r="H18" s="9" t="s">
        <v>13</v>
      </c>
      <c r="I18" s="9">
        <v>2019.7</v>
      </c>
      <c r="J18" s="10" t="s">
        <v>38</v>
      </c>
      <c r="K18" s="9" t="s">
        <v>15</v>
      </c>
    </row>
    <row r="19" spans="1:11" s="3" customFormat="1" ht="30" customHeight="1">
      <c r="A19" s="9">
        <v>15</v>
      </c>
      <c r="B19" s="10" t="str">
        <f>"秦海霞"</f>
        <v>秦海霞</v>
      </c>
      <c r="C19" s="10" t="str">
        <f t="shared" si="2"/>
        <v>女</v>
      </c>
      <c r="D19" s="10" t="str">
        <f t="shared" si="1"/>
        <v>汉</v>
      </c>
      <c r="E19" s="10">
        <v>1991.08</v>
      </c>
      <c r="F19" s="10" t="s">
        <v>11</v>
      </c>
      <c r="G19" s="9" t="s">
        <v>39</v>
      </c>
      <c r="H19" s="9" t="s">
        <v>13</v>
      </c>
      <c r="I19" s="9">
        <v>2019.7</v>
      </c>
      <c r="J19" s="10" t="s">
        <v>40</v>
      </c>
      <c r="K19" s="9" t="s">
        <v>15</v>
      </c>
    </row>
    <row r="20" spans="1:11" s="3" customFormat="1" ht="30" customHeight="1">
      <c r="A20" s="9">
        <v>16</v>
      </c>
      <c r="B20" s="10" t="str">
        <f>"李利"</f>
        <v>李利</v>
      </c>
      <c r="C20" s="10" t="str">
        <f t="shared" si="2"/>
        <v>女</v>
      </c>
      <c r="D20" s="10" t="str">
        <f t="shared" si="1"/>
        <v>汉</v>
      </c>
      <c r="E20" s="10">
        <v>1990.09</v>
      </c>
      <c r="F20" s="10" t="s">
        <v>41</v>
      </c>
      <c r="G20" s="9" t="s">
        <v>42</v>
      </c>
      <c r="H20" s="9" t="s">
        <v>13</v>
      </c>
      <c r="I20" s="9">
        <v>2018.6</v>
      </c>
      <c r="J20" s="10" t="s">
        <v>43</v>
      </c>
      <c r="K20" s="9" t="s">
        <v>15</v>
      </c>
    </row>
    <row r="21" spans="1:11" s="3" customFormat="1" ht="30" customHeight="1">
      <c r="A21" s="9">
        <v>17</v>
      </c>
      <c r="B21" s="10" t="str">
        <f>"周婷"</f>
        <v>周婷</v>
      </c>
      <c r="C21" s="10" t="str">
        <f t="shared" si="2"/>
        <v>女</v>
      </c>
      <c r="D21" s="10" t="str">
        <f t="shared" si="1"/>
        <v>汉</v>
      </c>
      <c r="E21" s="10">
        <v>1987.05</v>
      </c>
      <c r="F21" s="10" t="s">
        <v>44</v>
      </c>
      <c r="G21" s="9" t="s">
        <v>39</v>
      </c>
      <c r="H21" s="9" t="s">
        <v>13</v>
      </c>
      <c r="I21" s="9">
        <v>2013.7</v>
      </c>
      <c r="J21" s="10" t="s">
        <v>43</v>
      </c>
      <c r="K21" s="9" t="s">
        <v>15</v>
      </c>
    </row>
    <row r="22" spans="1:11" s="3" customFormat="1" ht="30" customHeight="1">
      <c r="A22" s="9">
        <v>18</v>
      </c>
      <c r="B22" s="10" t="str">
        <f>"孙静"</f>
        <v>孙静</v>
      </c>
      <c r="C22" s="10" t="str">
        <f t="shared" si="2"/>
        <v>女</v>
      </c>
      <c r="D22" s="10" t="str">
        <f t="shared" si="1"/>
        <v>汉</v>
      </c>
      <c r="E22" s="10">
        <v>1991.12</v>
      </c>
      <c r="F22" s="10" t="s">
        <v>16</v>
      </c>
      <c r="G22" s="9" t="s">
        <v>45</v>
      </c>
      <c r="H22" s="9" t="s">
        <v>13</v>
      </c>
      <c r="I22" s="9">
        <v>2018.7</v>
      </c>
      <c r="J22" s="10" t="s">
        <v>46</v>
      </c>
      <c r="K22" s="9" t="s">
        <v>15</v>
      </c>
    </row>
    <row r="23" spans="1:11" s="3" customFormat="1" ht="30" customHeight="1">
      <c r="A23" s="9">
        <v>19</v>
      </c>
      <c r="B23" s="10" t="str">
        <f>"江莹"</f>
        <v>江莹</v>
      </c>
      <c r="C23" s="10" t="str">
        <f t="shared" si="2"/>
        <v>女</v>
      </c>
      <c r="D23" s="10" t="str">
        <f t="shared" si="1"/>
        <v>汉</v>
      </c>
      <c r="E23" s="10">
        <v>1990.03</v>
      </c>
      <c r="F23" s="10" t="s">
        <v>47</v>
      </c>
      <c r="G23" s="9" t="s">
        <v>48</v>
      </c>
      <c r="H23" s="9" t="s">
        <v>13</v>
      </c>
      <c r="I23" s="9">
        <v>2018.6</v>
      </c>
      <c r="J23" s="10" t="s">
        <v>49</v>
      </c>
      <c r="K23" s="9" t="s">
        <v>15</v>
      </c>
    </row>
    <row r="24" spans="1:11" s="3" customFormat="1" ht="30" customHeight="1">
      <c r="A24" s="9">
        <v>20</v>
      </c>
      <c r="B24" s="10" t="str">
        <f>"孙素娟"</f>
        <v>孙素娟</v>
      </c>
      <c r="C24" s="10" t="str">
        <f t="shared" si="2"/>
        <v>女</v>
      </c>
      <c r="D24" s="10" t="str">
        <f t="shared" si="1"/>
        <v>汉</v>
      </c>
      <c r="E24" s="10">
        <v>1992.12</v>
      </c>
      <c r="F24" s="10" t="s">
        <v>11</v>
      </c>
      <c r="G24" s="9" t="s">
        <v>50</v>
      </c>
      <c r="H24" s="9" t="s">
        <v>13</v>
      </c>
      <c r="I24" s="9">
        <v>2019.7</v>
      </c>
      <c r="J24" s="10" t="s">
        <v>51</v>
      </c>
      <c r="K24" s="9" t="s">
        <v>15</v>
      </c>
    </row>
    <row r="25" spans="1:11" s="3" customFormat="1" ht="30" customHeight="1">
      <c r="A25" s="9">
        <v>21</v>
      </c>
      <c r="B25" s="10" t="str">
        <f>"池蓉"</f>
        <v>池蓉</v>
      </c>
      <c r="C25" s="10" t="str">
        <f t="shared" si="2"/>
        <v>女</v>
      </c>
      <c r="D25" s="10" t="str">
        <f t="shared" si="1"/>
        <v>汉</v>
      </c>
      <c r="E25" s="10">
        <v>1992.02</v>
      </c>
      <c r="F25" s="10" t="s">
        <v>11</v>
      </c>
      <c r="G25" s="9" t="s">
        <v>50</v>
      </c>
      <c r="H25" s="9" t="s">
        <v>13</v>
      </c>
      <c r="I25" s="9">
        <v>2019.7</v>
      </c>
      <c r="J25" s="10" t="s">
        <v>52</v>
      </c>
      <c r="K25" s="9" t="s">
        <v>15</v>
      </c>
    </row>
    <row r="26" spans="1:11" s="3" customFormat="1" ht="30" customHeight="1">
      <c r="A26" s="9">
        <v>22</v>
      </c>
      <c r="B26" s="10" t="str">
        <f>"王欢"</f>
        <v>王欢</v>
      </c>
      <c r="C26" s="10" t="str">
        <f t="shared" si="2"/>
        <v>女</v>
      </c>
      <c r="D26" s="10" t="str">
        <f>"蒙古"</f>
        <v>蒙古</v>
      </c>
      <c r="E26" s="10">
        <v>1993.04</v>
      </c>
      <c r="F26" s="10" t="s">
        <v>11</v>
      </c>
      <c r="G26" s="9" t="s">
        <v>50</v>
      </c>
      <c r="H26" s="9" t="s">
        <v>13</v>
      </c>
      <c r="I26" s="9">
        <v>2019.7</v>
      </c>
      <c r="J26" s="10" t="s">
        <v>52</v>
      </c>
      <c r="K26" s="9" t="s">
        <v>15</v>
      </c>
    </row>
    <row r="27" spans="1:11" s="3" customFormat="1" ht="30" customHeight="1">
      <c r="A27" s="9">
        <v>23</v>
      </c>
      <c r="B27" s="10" t="str">
        <f>"郝霞"</f>
        <v>郝霞</v>
      </c>
      <c r="C27" s="10" t="str">
        <f t="shared" si="2"/>
        <v>女</v>
      </c>
      <c r="D27" s="10" t="str">
        <f>"汉"</f>
        <v>汉</v>
      </c>
      <c r="E27" s="10">
        <v>1992.04</v>
      </c>
      <c r="F27" s="10" t="s">
        <v>53</v>
      </c>
      <c r="G27" s="9" t="s">
        <v>54</v>
      </c>
      <c r="H27" s="9" t="s">
        <v>13</v>
      </c>
      <c r="I27" s="9">
        <v>2019.7</v>
      </c>
      <c r="J27" s="10" t="s">
        <v>55</v>
      </c>
      <c r="K27" s="9" t="s">
        <v>15</v>
      </c>
    </row>
    <row r="28" spans="1:11" s="3" customFormat="1" ht="30" customHeight="1">
      <c r="A28" s="9">
        <v>24</v>
      </c>
      <c r="B28" s="10" t="str">
        <f>"杨飞玉"</f>
        <v>杨飞玉</v>
      </c>
      <c r="C28" s="10" t="str">
        <f>"男"</f>
        <v>男</v>
      </c>
      <c r="D28" s="10" t="str">
        <f>"汉"</f>
        <v>汉</v>
      </c>
      <c r="E28" s="10">
        <v>1989.01</v>
      </c>
      <c r="F28" s="10" t="s">
        <v>56</v>
      </c>
      <c r="G28" s="9" t="s">
        <v>57</v>
      </c>
      <c r="H28" s="9" t="s">
        <v>13</v>
      </c>
      <c r="I28" s="9">
        <v>2015.6</v>
      </c>
      <c r="J28" s="10" t="s">
        <v>55</v>
      </c>
      <c r="K28" s="9" t="s">
        <v>15</v>
      </c>
    </row>
    <row r="29" spans="1:11" s="3" customFormat="1" ht="30" customHeight="1">
      <c r="A29" s="9">
        <v>25</v>
      </c>
      <c r="B29" s="10" t="str">
        <f>"杜建姝"</f>
        <v>杜建姝</v>
      </c>
      <c r="C29" s="10" t="str">
        <f>"女"</f>
        <v>女</v>
      </c>
      <c r="D29" s="10" t="str">
        <f>"汉"</f>
        <v>汉</v>
      </c>
      <c r="E29" s="10">
        <v>1992.09</v>
      </c>
      <c r="F29" s="10" t="s">
        <v>11</v>
      </c>
      <c r="G29" s="9" t="s">
        <v>54</v>
      </c>
      <c r="H29" s="9" t="s">
        <v>13</v>
      </c>
      <c r="I29" s="9">
        <v>2019.7</v>
      </c>
      <c r="J29" s="10" t="s">
        <v>55</v>
      </c>
      <c r="K29" s="9" t="s">
        <v>15</v>
      </c>
    </row>
    <row r="30" spans="1:11" s="3" customFormat="1" ht="30" customHeight="1">
      <c r="A30" s="9">
        <v>26</v>
      </c>
      <c r="B30" s="10" t="str">
        <f>"伊力奇"</f>
        <v>伊力奇</v>
      </c>
      <c r="C30" s="10" t="str">
        <f>"男"</f>
        <v>男</v>
      </c>
      <c r="D30" s="10" t="str">
        <f>"蒙古"</f>
        <v>蒙古</v>
      </c>
      <c r="E30" s="10">
        <v>1988.07</v>
      </c>
      <c r="F30" s="10" t="s">
        <v>58</v>
      </c>
      <c r="G30" s="9" t="s">
        <v>59</v>
      </c>
      <c r="H30" s="9" t="s">
        <v>13</v>
      </c>
      <c r="I30" s="9">
        <v>2013.1</v>
      </c>
      <c r="J30" s="10" t="s">
        <v>60</v>
      </c>
      <c r="K30" s="9" t="s">
        <v>15</v>
      </c>
    </row>
    <row r="31" spans="5:6" ht="12.75">
      <c r="E31" s="1"/>
      <c r="F31" s="1"/>
    </row>
    <row r="32" spans="5:6" ht="12.75">
      <c r="E32" s="1"/>
      <c r="F32" s="1"/>
    </row>
    <row r="33" spans="5:6" ht="12.75">
      <c r="E33" s="1"/>
      <c r="F33" s="1"/>
    </row>
    <row r="34" spans="5:6" ht="12.75">
      <c r="E34" s="1"/>
      <c r="F34" s="1"/>
    </row>
    <row r="35" spans="5:6" ht="12.75">
      <c r="E35" s="1"/>
      <c r="F35" s="1"/>
    </row>
    <row r="36" spans="5:6" ht="12.75">
      <c r="E36" s="1"/>
      <c r="F36" s="1"/>
    </row>
    <row r="37" spans="5:6" ht="12.75">
      <c r="E37" s="1"/>
      <c r="F37" s="1"/>
    </row>
    <row r="38" spans="5:6" ht="12.75">
      <c r="E38" s="1"/>
      <c r="F38" s="1"/>
    </row>
    <row r="39" spans="5:6" ht="12.75">
      <c r="E39" s="1"/>
      <c r="F39" s="1"/>
    </row>
    <row r="40" spans="5:6" ht="12.75">
      <c r="E40" s="1"/>
      <c r="F40" s="1"/>
    </row>
    <row r="41" spans="5:6" ht="12.75">
      <c r="E41" s="1"/>
      <c r="F41" s="1"/>
    </row>
    <row r="42" spans="5:6" ht="12.75">
      <c r="E42" s="1"/>
      <c r="F42" s="1"/>
    </row>
    <row r="43" spans="5:6" ht="12.75">
      <c r="E43" s="1"/>
      <c r="F43" s="1"/>
    </row>
    <row r="44" spans="5:6" ht="12.75">
      <c r="E44" s="1"/>
      <c r="F44" s="1"/>
    </row>
    <row r="45" spans="5:6" ht="12.75">
      <c r="E45" s="1"/>
      <c r="F45" s="1"/>
    </row>
    <row r="46" spans="5:6" ht="12.75">
      <c r="E46" s="1"/>
      <c r="F46" s="1"/>
    </row>
    <row r="47" spans="5:6" ht="12.75">
      <c r="E47" s="1"/>
      <c r="F47" s="1"/>
    </row>
    <row r="48" spans="5:6" ht="12.75">
      <c r="E48" s="1"/>
      <c r="F48" s="1"/>
    </row>
    <row r="49" spans="5:6" ht="12.75">
      <c r="E49" s="1"/>
      <c r="F49" s="1"/>
    </row>
    <row r="50" spans="5:6" ht="12.75">
      <c r="E50" s="1"/>
      <c r="F50" s="1"/>
    </row>
    <row r="51" spans="5:6" ht="12.75">
      <c r="E51" s="1"/>
      <c r="F51" s="1"/>
    </row>
    <row r="52" spans="5:6" ht="12.75">
      <c r="E52" s="1"/>
      <c r="F52" s="1"/>
    </row>
    <row r="53" spans="5:6" ht="12.75">
      <c r="E53" s="1"/>
      <c r="F53" s="1"/>
    </row>
    <row r="54" spans="5:6" ht="12.75">
      <c r="E54" s="1"/>
      <c r="F54" s="1"/>
    </row>
    <row r="55" spans="5:6" ht="12.75">
      <c r="E55" s="1"/>
      <c r="F55" s="1"/>
    </row>
    <row r="56" spans="5:6" ht="12.75">
      <c r="E56" s="1"/>
      <c r="F56" s="1"/>
    </row>
    <row r="57" spans="5:6" ht="12.75">
      <c r="E57" s="1"/>
      <c r="F57" s="1"/>
    </row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</sheetData>
  <sheetProtection/>
  <mergeCells count="2">
    <mergeCell ref="A2:K2"/>
    <mergeCell ref="A1:B1"/>
  </mergeCells>
  <printOptions horizontalCentered="1"/>
  <pageMargins left="0.19652777777777777" right="0.19652777777777777" top="0.19652777777777777" bottom="0.19652777777777777" header="0.19652777777777777" footer="0.1965277777777777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3号</dc:creator>
  <cp:keywords/>
  <dc:description/>
  <cp:lastModifiedBy>User</cp:lastModifiedBy>
  <cp:lastPrinted>2020-02-17T09:50:14Z</cp:lastPrinted>
  <dcterms:created xsi:type="dcterms:W3CDTF">2017-04-07T07:28:06Z</dcterms:created>
  <dcterms:modified xsi:type="dcterms:W3CDTF">2020-02-17T09:50:15Z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